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D:\WorkProgress\Xx_Panaorama2020\panorama2020_ASP\temp\panorama2020\xls\"/>
    </mc:Choice>
  </mc:AlternateContent>
  <bookViews>
    <workbookView xWindow="0" yWindow="0" windowWidth="18285" windowHeight="9915"/>
  </bookViews>
  <sheets>
    <sheet name="Panorama statistique 2020" sheetId="1" r:id="rId1"/>
    <sheet name="Module2" sheetId="2204" state="veryHidden" r:id="rId2"/>
    <sheet name="Module3" sheetId="6804" state="veryHidden" r:id="rId3"/>
    <sheet name="Module4" sheetId="2200" state="veryHidden" r:id="rId4"/>
    <sheet name="Module5" sheetId="16" state="veryHidden" r:id="rId5"/>
    <sheet name="Module6" sheetId="5" state="veryHidden" r:id="rId6"/>
    <sheet name="Module7" sheetId="18460" state="veryHidden" r:id="rId7"/>
    <sheet name="Module1" sheetId="428" state="veryHidden" r:id="rId8"/>
    <sheet name="Module8" sheetId="114" state="veryHidden" r:id="rId9"/>
  </sheets>
  <externalReferences>
    <externalReference r:id="rId10"/>
    <externalReference r:id="rId11"/>
    <externalReference r:id="rId12"/>
  </externalReferences>
  <definedNames>
    <definedName name="_xlnm.Print_Titles" localSheetId="0">'Panorama statistique 2020'!$A:$A,'Panorama statistique 2020'!$1:$1</definedName>
  </definedNames>
  <calcPr calcId="162913"/>
</workbook>
</file>

<file path=xl/calcChain.xml><?xml version="1.0" encoding="utf-8"?>
<calcChain xmlns="http://schemas.openxmlformats.org/spreadsheetml/2006/main">
  <c r="BS857" i="1" l="1"/>
  <c r="DH243" i="1" l="1"/>
  <c r="CZ243" i="1"/>
  <c r="CT243" i="1"/>
  <c r="CF243" i="1"/>
  <c r="BS243" i="1"/>
  <c r="BM243" i="1"/>
  <c r="BD243" i="1"/>
  <c r="AX243" i="1"/>
  <c r="AM243" i="1"/>
  <c r="AJ243" i="1"/>
  <c r="AC243" i="1"/>
  <c r="DG243" i="1" s="1"/>
  <c r="DO243" i="1" s="1"/>
  <c r="X243" i="1"/>
  <c r="O243" i="1"/>
  <c r="B243" i="1"/>
  <c r="B190" i="1" l="1"/>
  <c r="B192" i="1"/>
  <c r="B193" i="1"/>
  <c r="B194" i="1"/>
  <c r="O190" i="1" l="1"/>
  <c r="X190" i="1"/>
  <c r="AC190" i="1"/>
  <c r="AJ190" i="1"/>
  <c r="AM190" i="1"/>
  <c r="AX190" i="1"/>
  <c r="BD190" i="1"/>
  <c r="BM190" i="1"/>
  <c r="BS190" i="1"/>
  <c r="DG190" i="1" s="1"/>
  <c r="DO190" i="1" s="1"/>
  <c r="CF190" i="1"/>
  <c r="CT190" i="1"/>
  <c r="CZ190" i="1"/>
  <c r="DH190" i="1"/>
  <c r="DL190" i="1"/>
  <c r="B93" i="1" l="1"/>
  <c r="O93" i="1"/>
  <c r="X93" i="1"/>
  <c r="AC93" i="1"/>
  <c r="AJ93" i="1"/>
  <c r="AM93" i="1"/>
  <c r="AX93" i="1"/>
  <c r="BD93" i="1"/>
  <c r="DG93" i="1" s="1"/>
  <c r="DO93" i="1" s="1"/>
  <c r="BM93" i="1"/>
  <c r="BS93" i="1"/>
  <c r="CF93" i="1"/>
  <c r="CT93" i="1"/>
  <c r="CZ93" i="1"/>
  <c r="DH93" i="1"/>
  <c r="DL93" i="1"/>
  <c r="B94" i="1"/>
  <c r="O94" i="1"/>
  <c r="X94" i="1"/>
  <c r="AC94" i="1"/>
  <c r="AJ94" i="1"/>
  <c r="DG94" i="1" s="1"/>
  <c r="DO94" i="1" s="1"/>
  <c r="AM94" i="1"/>
  <c r="AX94" i="1"/>
  <c r="BD94" i="1"/>
  <c r="BM94" i="1"/>
  <c r="BS94" i="1"/>
  <c r="CF94" i="1"/>
  <c r="CT94" i="1"/>
  <c r="CZ94" i="1"/>
  <c r="DH94" i="1"/>
  <c r="DL94" i="1"/>
  <c r="B95" i="1"/>
  <c r="O95" i="1"/>
  <c r="X95" i="1"/>
  <c r="AC95" i="1"/>
  <c r="AJ95" i="1"/>
  <c r="AM95" i="1"/>
  <c r="AX95" i="1"/>
  <c r="BD95" i="1"/>
  <c r="BM95" i="1"/>
  <c r="BS95" i="1"/>
  <c r="CF95" i="1"/>
  <c r="CT95" i="1"/>
  <c r="CZ95" i="1"/>
  <c r="DG95" i="1"/>
  <c r="DO95" i="1" s="1"/>
  <c r="DH95" i="1"/>
  <c r="DL95" i="1"/>
  <c r="B96" i="1"/>
  <c r="O96" i="1"/>
  <c r="X96" i="1"/>
  <c r="AC96" i="1"/>
  <c r="AJ96" i="1"/>
  <c r="AM96" i="1"/>
  <c r="AX96" i="1"/>
  <c r="BD96" i="1"/>
  <c r="BM96" i="1"/>
  <c r="BS96" i="1"/>
  <c r="DG96" i="1" s="1"/>
  <c r="DO96" i="1" s="1"/>
  <c r="CF96" i="1"/>
  <c r="CT96" i="1"/>
  <c r="CZ96" i="1"/>
  <c r="DH96" i="1"/>
  <c r="DL96" i="1"/>
  <c r="B97" i="1"/>
  <c r="O97" i="1"/>
  <c r="X97" i="1"/>
  <c r="AC97" i="1"/>
  <c r="AJ97" i="1"/>
  <c r="AM97" i="1"/>
  <c r="AX97" i="1"/>
  <c r="BD97" i="1"/>
  <c r="BM97" i="1"/>
  <c r="BS97" i="1"/>
  <c r="DG97" i="1" s="1"/>
  <c r="DO97" i="1" s="1"/>
  <c r="CF97" i="1"/>
  <c r="CT97" i="1"/>
  <c r="CZ97" i="1"/>
  <c r="DH97" i="1"/>
  <c r="DL97" i="1"/>
  <c r="B98" i="1"/>
  <c r="O98" i="1"/>
  <c r="X98" i="1"/>
  <c r="AC98" i="1"/>
  <c r="AJ98" i="1"/>
  <c r="AM98" i="1"/>
  <c r="AX98" i="1"/>
  <c r="BD98" i="1"/>
  <c r="BM98" i="1"/>
  <c r="BS98" i="1"/>
  <c r="DG98" i="1" s="1"/>
  <c r="DO98" i="1" s="1"/>
  <c r="CF98" i="1"/>
  <c r="CT98" i="1"/>
  <c r="CZ98" i="1"/>
  <c r="DH98" i="1"/>
  <c r="DL98" i="1"/>
  <c r="B99" i="1"/>
  <c r="O99" i="1"/>
  <c r="X99" i="1"/>
  <c r="AC99" i="1"/>
  <c r="AJ99" i="1"/>
  <c r="AM99" i="1"/>
  <c r="AX99" i="1"/>
  <c r="BD99" i="1"/>
  <c r="BM99" i="1"/>
  <c r="BS99" i="1"/>
  <c r="DG99" i="1" s="1"/>
  <c r="DO99" i="1" s="1"/>
  <c r="CF99" i="1"/>
  <c r="CT99" i="1"/>
  <c r="CZ99" i="1"/>
  <c r="DH99" i="1"/>
  <c r="DL99" i="1"/>
  <c r="B100" i="1"/>
  <c r="DG100" i="1" s="1"/>
  <c r="DO100" i="1" s="1"/>
  <c r="O100" i="1"/>
  <c r="X100" i="1"/>
  <c r="AC100" i="1"/>
  <c r="AJ100" i="1"/>
  <c r="AM100" i="1"/>
  <c r="AX100" i="1"/>
  <c r="BD100" i="1"/>
  <c r="BM100" i="1"/>
  <c r="BS100" i="1"/>
  <c r="CF100" i="1"/>
  <c r="CT100" i="1"/>
  <c r="CZ100" i="1"/>
  <c r="DH100" i="1"/>
  <c r="DL100" i="1"/>
  <c r="B101" i="1"/>
  <c r="O101" i="1"/>
  <c r="X101" i="1"/>
  <c r="AC101" i="1"/>
  <c r="AJ101" i="1"/>
  <c r="AM101" i="1"/>
  <c r="AX101" i="1"/>
  <c r="BD101" i="1"/>
  <c r="DG101" i="1" s="1"/>
  <c r="DO101" i="1" s="1"/>
  <c r="BM101" i="1"/>
  <c r="BS101" i="1"/>
  <c r="CF101" i="1"/>
  <c r="CT101" i="1"/>
  <c r="CZ101" i="1"/>
  <c r="DH101" i="1"/>
  <c r="DL101" i="1"/>
  <c r="B102" i="1"/>
  <c r="O102" i="1"/>
  <c r="X102" i="1"/>
  <c r="AC102" i="1"/>
  <c r="AJ102" i="1"/>
  <c r="AM102" i="1"/>
  <c r="AX102" i="1"/>
  <c r="DG102" i="1" s="1"/>
  <c r="DO102" i="1" s="1"/>
  <c r="BD102" i="1"/>
  <c r="BM102" i="1"/>
  <c r="BS102" i="1"/>
  <c r="CF102" i="1"/>
  <c r="CT102" i="1"/>
  <c r="CZ102" i="1"/>
  <c r="DH102" i="1"/>
  <c r="DL102" i="1"/>
  <c r="B103" i="1"/>
  <c r="O103" i="1"/>
  <c r="X103" i="1"/>
  <c r="AC103" i="1"/>
  <c r="AJ103" i="1"/>
  <c r="AM103" i="1"/>
  <c r="DG103" i="1" s="1"/>
  <c r="DO103" i="1" s="1"/>
  <c r="AX103" i="1"/>
  <c r="BD103" i="1"/>
  <c r="BM103" i="1"/>
  <c r="BS103" i="1"/>
  <c r="CF103" i="1"/>
  <c r="CT103" i="1"/>
  <c r="CZ103" i="1"/>
  <c r="DH103" i="1"/>
  <c r="DL103" i="1"/>
  <c r="B104" i="1"/>
  <c r="O104" i="1"/>
  <c r="X104" i="1"/>
  <c r="AC104" i="1"/>
  <c r="AJ104" i="1"/>
  <c r="AM104" i="1"/>
  <c r="AX104" i="1"/>
  <c r="BD104" i="1"/>
  <c r="BM104" i="1"/>
  <c r="BS104" i="1"/>
  <c r="DG104" i="1" s="1"/>
  <c r="DO104" i="1" s="1"/>
  <c r="CF104" i="1"/>
  <c r="CT104" i="1"/>
  <c r="CZ104" i="1"/>
  <c r="DH104" i="1"/>
  <c r="DL104" i="1"/>
  <c r="B105" i="1"/>
  <c r="O105" i="1"/>
  <c r="X105" i="1"/>
  <c r="AC105" i="1"/>
  <c r="AJ105" i="1"/>
  <c r="AM105" i="1"/>
  <c r="AX105" i="1"/>
  <c r="BD105" i="1"/>
  <c r="BM105" i="1"/>
  <c r="BS105" i="1"/>
  <c r="DG105" i="1" s="1"/>
  <c r="DO105" i="1" s="1"/>
  <c r="CF105" i="1"/>
  <c r="CT105" i="1"/>
  <c r="CZ105" i="1"/>
  <c r="DH105" i="1"/>
  <c r="DL105" i="1"/>
  <c r="B106" i="1"/>
  <c r="O106" i="1"/>
  <c r="X106" i="1"/>
  <c r="AC106" i="1"/>
  <c r="AJ106" i="1"/>
  <c r="AM106" i="1"/>
  <c r="AX106" i="1"/>
  <c r="BD106" i="1"/>
  <c r="BM106" i="1"/>
  <c r="BS106" i="1"/>
  <c r="DG106" i="1" s="1"/>
  <c r="DO106" i="1" s="1"/>
  <c r="CF106" i="1"/>
  <c r="CT106" i="1"/>
  <c r="CZ106" i="1"/>
  <c r="DH106" i="1"/>
  <c r="DL106" i="1"/>
  <c r="B107" i="1"/>
  <c r="O107" i="1"/>
  <c r="X107" i="1"/>
  <c r="AC107" i="1"/>
  <c r="AJ107" i="1"/>
  <c r="AM107" i="1"/>
  <c r="AX107" i="1"/>
  <c r="BD107" i="1"/>
  <c r="BM107" i="1"/>
  <c r="BS107" i="1"/>
  <c r="DG107" i="1" s="1"/>
  <c r="DO107" i="1" s="1"/>
  <c r="CF107" i="1"/>
  <c r="CT107" i="1"/>
  <c r="CZ107" i="1"/>
  <c r="DH107" i="1"/>
  <c r="DL107" i="1"/>
  <c r="B108" i="1"/>
  <c r="DG108" i="1" s="1"/>
  <c r="DO108" i="1" s="1"/>
  <c r="O108" i="1"/>
  <c r="X108" i="1"/>
  <c r="AC108" i="1"/>
  <c r="AJ108" i="1"/>
  <c r="AM108" i="1"/>
  <c r="AX108" i="1"/>
  <c r="BD108" i="1"/>
  <c r="BM108" i="1"/>
  <c r="BS108" i="1"/>
  <c r="CF108" i="1"/>
  <c r="CT108" i="1"/>
  <c r="CZ108" i="1"/>
  <c r="DH108" i="1"/>
  <c r="DL108" i="1"/>
  <c r="B109" i="1"/>
  <c r="O109" i="1"/>
  <c r="X109" i="1"/>
  <c r="AC109" i="1"/>
  <c r="AJ109" i="1"/>
  <c r="AM109" i="1"/>
  <c r="AX109" i="1"/>
  <c r="BD109" i="1"/>
  <c r="DG109" i="1" s="1"/>
  <c r="DO109" i="1" s="1"/>
  <c r="BM109" i="1"/>
  <c r="BS109" i="1"/>
  <c r="CF109" i="1"/>
  <c r="CT109" i="1"/>
  <c r="CZ109" i="1"/>
  <c r="DH109" i="1"/>
  <c r="DL109" i="1"/>
  <c r="B110" i="1"/>
  <c r="O110" i="1"/>
  <c r="X110" i="1"/>
  <c r="AC110" i="1"/>
  <c r="AJ110" i="1"/>
  <c r="AM110" i="1"/>
  <c r="AX110" i="1"/>
  <c r="DG110" i="1" s="1"/>
  <c r="DO110" i="1" s="1"/>
  <c r="BD110" i="1"/>
  <c r="BM110" i="1"/>
  <c r="BS110" i="1"/>
  <c r="CF110" i="1"/>
  <c r="CT110" i="1"/>
  <c r="CZ110" i="1"/>
  <c r="DH110" i="1"/>
  <c r="DL110" i="1"/>
  <c r="B111" i="1"/>
  <c r="O111" i="1"/>
  <c r="X111" i="1"/>
  <c r="AC111" i="1"/>
  <c r="AJ111" i="1"/>
  <c r="AM111" i="1"/>
  <c r="DG111" i="1" s="1"/>
  <c r="DO111" i="1" s="1"/>
  <c r="AX111" i="1"/>
  <c r="BD111" i="1"/>
  <c r="BM111" i="1"/>
  <c r="BS111" i="1"/>
  <c r="CF111" i="1"/>
  <c r="CT111" i="1"/>
  <c r="CZ111" i="1"/>
  <c r="DH111" i="1"/>
  <c r="DL111" i="1"/>
  <c r="DO79" i="1" l="1"/>
  <c r="DL79" i="1"/>
  <c r="DH79" i="1"/>
  <c r="DG79" i="1"/>
  <c r="CZ79" i="1"/>
  <c r="CT79" i="1"/>
  <c r="CF79" i="1"/>
  <c r="BS79" i="1"/>
  <c r="BM79" i="1"/>
  <c r="BD79" i="1"/>
  <c r="AX79" i="1"/>
  <c r="AM79" i="1"/>
  <c r="AJ79" i="1"/>
  <c r="AC79" i="1"/>
  <c r="X79" i="1"/>
  <c r="O79" i="1"/>
  <c r="B79" i="1"/>
  <c r="DH890" i="1" l="1"/>
  <c r="DN268" i="1" l="1"/>
  <c r="DM268" i="1"/>
  <c r="DK268" i="1"/>
  <c r="DJ268" i="1"/>
  <c r="DI268" i="1"/>
  <c r="DF268" i="1"/>
  <c r="DE268" i="1"/>
  <c r="DD268" i="1"/>
  <c r="DC268" i="1"/>
  <c r="DB268" i="1"/>
  <c r="DA268" i="1"/>
  <c r="CY268" i="1"/>
  <c r="CX268" i="1"/>
  <c r="CW268" i="1"/>
  <c r="CV268" i="1"/>
  <c r="CU268" i="1"/>
  <c r="CS268" i="1"/>
  <c r="CR268" i="1"/>
  <c r="CQ268" i="1"/>
  <c r="CP268" i="1"/>
  <c r="CO268" i="1"/>
  <c r="CN268" i="1"/>
  <c r="CM268" i="1"/>
  <c r="CL268" i="1"/>
  <c r="CK268" i="1"/>
  <c r="CJ268" i="1"/>
  <c r="CI268" i="1"/>
  <c r="CH268" i="1"/>
  <c r="CG268" i="1"/>
  <c r="CE268" i="1"/>
  <c r="CD268" i="1"/>
  <c r="CC268" i="1"/>
  <c r="CB268" i="1"/>
  <c r="CA268" i="1"/>
  <c r="BZ268" i="1"/>
  <c r="BY268" i="1"/>
  <c r="BX268" i="1"/>
  <c r="BW268" i="1"/>
  <c r="BV268" i="1"/>
  <c r="BU268" i="1"/>
  <c r="BT268" i="1"/>
  <c r="BR268" i="1"/>
  <c r="BQ268" i="1"/>
  <c r="BP268" i="1"/>
  <c r="BO268" i="1"/>
  <c r="BN268" i="1"/>
  <c r="BL268" i="1"/>
  <c r="BK268" i="1"/>
  <c r="BJ268" i="1"/>
  <c r="BI268" i="1"/>
  <c r="BH268" i="1"/>
  <c r="BG268" i="1"/>
  <c r="BF268" i="1"/>
  <c r="BE268" i="1"/>
  <c r="BC268" i="1"/>
  <c r="BB268" i="1"/>
  <c r="BA268" i="1"/>
  <c r="AZ268" i="1"/>
  <c r="AY268" i="1"/>
  <c r="AW268" i="1"/>
  <c r="AV268" i="1"/>
  <c r="AU268" i="1"/>
  <c r="AT268" i="1"/>
  <c r="AS268" i="1"/>
  <c r="AR268" i="1"/>
  <c r="AQ268" i="1"/>
  <c r="AP268" i="1"/>
  <c r="AO268" i="1"/>
  <c r="AN268" i="1"/>
  <c r="AL268" i="1"/>
  <c r="AK268" i="1"/>
  <c r="AI268" i="1"/>
  <c r="AH268" i="1"/>
  <c r="AG268" i="1"/>
  <c r="AF268" i="1"/>
  <c r="AE268" i="1"/>
  <c r="AD268" i="1"/>
  <c r="AB268" i="1"/>
  <c r="AA268" i="1"/>
  <c r="Z268" i="1"/>
  <c r="Y268" i="1"/>
  <c r="W268" i="1"/>
  <c r="V268" i="1"/>
  <c r="U268" i="1"/>
  <c r="T268" i="1"/>
  <c r="S268" i="1"/>
  <c r="R268" i="1"/>
  <c r="Q268" i="1"/>
  <c r="P268" i="1"/>
  <c r="N268" i="1"/>
  <c r="M268" i="1"/>
  <c r="L268" i="1"/>
  <c r="K268" i="1"/>
  <c r="J268" i="1"/>
  <c r="I268" i="1"/>
  <c r="H268" i="1"/>
  <c r="G268" i="1"/>
  <c r="F268" i="1"/>
  <c r="E268" i="1"/>
  <c r="D268" i="1"/>
  <c r="C268" i="1"/>
  <c r="AJ267" i="1" l="1"/>
  <c r="AJ266" i="1"/>
  <c r="AJ268" i="1" l="1"/>
  <c r="DL694" i="1"/>
  <c r="DH694" i="1"/>
  <c r="CZ694" i="1"/>
  <c r="CT694" i="1"/>
  <c r="CF694" i="1"/>
  <c r="BS694" i="1"/>
  <c r="BM694" i="1"/>
  <c r="BD694" i="1"/>
  <c r="AX694" i="1"/>
  <c r="AM694" i="1"/>
  <c r="AJ694" i="1"/>
  <c r="AC694" i="1"/>
  <c r="X694" i="1"/>
  <c r="O694" i="1"/>
  <c r="B694" i="1"/>
  <c r="DG694" i="1" l="1"/>
  <c r="DO694" i="1" s="1"/>
  <c r="B915" i="1" l="1"/>
  <c r="O915" i="1"/>
  <c r="X915" i="1"/>
  <c r="AC915" i="1"/>
  <c r="AJ915" i="1"/>
  <c r="AM915" i="1"/>
  <c r="AX915" i="1"/>
  <c r="BD915" i="1"/>
  <c r="BM915" i="1"/>
  <c r="BS915" i="1"/>
  <c r="CF915" i="1"/>
  <c r="CT915" i="1"/>
  <c r="CZ915" i="1"/>
  <c r="DH915" i="1"/>
  <c r="DL915" i="1"/>
  <c r="DL695" i="1"/>
  <c r="DH695" i="1"/>
  <c r="CZ695" i="1"/>
  <c r="CT695" i="1"/>
  <c r="CF695" i="1"/>
  <c r="BS695" i="1"/>
  <c r="BM695" i="1"/>
  <c r="BD695" i="1"/>
  <c r="AX695" i="1"/>
  <c r="AM695" i="1"/>
  <c r="AJ695" i="1"/>
  <c r="AC695" i="1"/>
  <c r="X695" i="1"/>
  <c r="O695" i="1"/>
  <c r="B695" i="1"/>
  <c r="DG915" i="1" l="1"/>
  <c r="DO915" i="1" s="1"/>
  <c r="DG695" i="1"/>
  <c r="DO695" i="1" s="1"/>
  <c r="CU1025" i="1"/>
  <c r="CM1025" i="1"/>
  <c r="CG1025" i="1"/>
  <c r="K1025" i="1"/>
  <c r="DL665" i="1" l="1"/>
  <c r="DH665" i="1"/>
  <c r="CZ665" i="1"/>
  <c r="CT665" i="1"/>
  <c r="CF665" i="1"/>
  <c r="BS665" i="1"/>
  <c r="BM665" i="1"/>
  <c r="BD665" i="1"/>
  <c r="AX665" i="1"/>
  <c r="AM665" i="1"/>
  <c r="AJ665" i="1"/>
  <c r="AC665" i="1"/>
  <c r="X665" i="1"/>
  <c r="O665" i="1"/>
  <c r="B665" i="1"/>
  <c r="DL664" i="1"/>
  <c r="DH664" i="1"/>
  <c r="CZ664" i="1"/>
  <c r="CT664" i="1"/>
  <c r="CF664" i="1"/>
  <c r="BS664" i="1"/>
  <c r="BM664" i="1"/>
  <c r="BD664" i="1"/>
  <c r="AX664" i="1"/>
  <c r="AM664" i="1"/>
  <c r="AJ664" i="1"/>
  <c r="AC664" i="1"/>
  <c r="X664" i="1"/>
  <c r="O664" i="1"/>
  <c r="B664" i="1"/>
  <c r="DL663" i="1"/>
  <c r="DH663" i="1"/>
  <c r="CZ663" i="1"/>
  <c r="CT663" i="1"/>
  <c r="CF663" i="1"/>
  <c r="BS663" i="1"/>
  <c r="BM663" i="1"/>
  <c r="BD663" i="1"/>
  <c r="AX663" i="1"/>
  <c r="AM663" i="1"/>
  <c r="AJ663" i="1"/>
  <c r="AC663" i="1"/>
  <c r="X663" i="1"/>
  <c r="O663" i="1"/>
  <c r="B663" i="1"/>
  <c r="DG665" i="1" l="1"/>
  <c r="DO665" i="1" s="1"/>
  <c r="DG663" i="1"/>
  <c r="DO663" i="1" s="1"/>
  <c r="DG664" i="1"/>
  <c r="DO664" i="1" s="1"/>
  <c r="DH1022" i="1"/>
  <c r="CZ1022" i="1"/>
  <c r="CT1022" i="1"/>
  <c r="CF1022" i="1"/>
  <c r="BS1022" i="1"/>
  <c r="BM1022" i="1"/>
  <c r="BD1022" i="1"/>
  <c r="AX1022" i="1"/>
  <c r="AM1022" i="1"/>
  <c r="AJ1022" i="1"/>
  <c r="AC1022" i="1"/>
  <c r="X1022" i="1"/>
  <c r="O1022" i="1"/>
  <c r="B1022" i="1"/>
  <c r="DH1021" i="1"/>
  <c r="CZ1021" i="1"/>
  <c r="CT1021" i="1"/>
  <c r="CF1021" i="1"/>
  <c r="BS1021" i="1"/>
  <c r="BM1021" i="1"/>
  <c r="BD1021" i="1"/>
  <c r="AX1021" i="1"/>
  <c r="AM1021" i="1"/>
  <c r="AJ1021" i="1"/>
  <c r="AC1021" i="1"/>
  <c r="X1021" i="1"/>
  <c r="O1021" i="1"/>
  <c r="B1021" i="1"/>
  <c r="DH1020" i="1"/>
  <c r="CZ1020" i="1"/>
  <c r="CT1020" i="1"/>
  <c r="CF1020" i="1"/>
  <c r="BS1020" i="1"/>
  <c r="BM1020" i="1"/>
  <c r="BD1020" i="1"/>
  <c r="AX1020" i="1"/>
  <c r="AM1020" i="1"/>
  <c r="AJ1020" i="1"/>
  <c r="AC1020" i="1"/>
  <c r="X1020" i="1"/>
  <c r="O1020" i="1"/>
  <c r="B1020" i="1"/>
  <c r="DH1019" i="1"/>
  <c r="CZ1019" i="1"/>
  <c r="CT1019" i="1"/>
  <c r="CF1019" i="1"/>
  <c r="BS1019" i="1"/>
  <c r="BM1019" i="1"/>
  <c r="BD1019" i="1"/>
  <c r="AX1019" i="1"/>
  <c r="AM1019" i="1"/>
  <c r="AJ1019" i="1"/>
  <c r="AC1019" i="1"/>
  <c r="X1019" i="1"/>
  <c r="O1019" i="1"/>
  <c r="B1019" i="1"/>
  <c r="DH1018" i="1"/>
  <c r="CZ1018" i="1"/>
  <c r="CT1018" i="1"/>
  <c r="CF1018" i="1"/>
  <c r="BS1018" i="1"/>
  <c r="BM1018" i="1"/>
  <c r="BD1018" i="1"/>
  <c r="AX1018" i="1"/>
  <c r="AM1018" i="1"/>
  <c r="AJ1018" i="1"/>
  <c r="AC1018" i="1"/>
  <c r="X1018" i="1"/>
  <c r="O1018" i="1"/>
  <c r="B1018" i="1"/>
  <c r="DH1017" i="1"/>
  <c r="CZ1017" i="1"/>
  <c r="CT1017" i="1"/>
  <c r="CF1017" i="1"/>
  <c r="BS1017" i="1"/>
  <c r="BM1017" i="1"/>
  <c r="BD1017" i="1"/>
  <c r="AX1017" i="1"/>
  <c r="AM1017" i="1"/>
  <c r="AJ1017" i="1"/>
  <c r="AC1017" i="1"/>
  <c r="X1017" i="1"/>
  <c r="O1017" i="1"/>
  <c r="B1017" i="1"/>
  <c r="DH1016" i="1"/>
  <c r="CZ1016" i="1"/>
  <c r="CT1016" i="1"/>
  <c r="CF1016" i="1"/>
  <c r="BS1016" i="1"/>
  <c r="BM1016" i="1"/>
  <c r="BD1016" i="1"/>
  <c r="AX1016" i="1"/>
  <c r="AM1016" i="1"/>
  <c r="AJ1016" i="1"/>
  <c r="AC1016" i="1"/>
  <c r="X1016" i="1"/>
  <c r="O1016" i="1"/>
  <c r="B1016" i="1"/>
  <c r="DG1022" i="1" l="1"/>
  <c r="DO1022" i="1" s="1"/>
  <c r="DG1018" i="1"/>
  <c r="DO1018" i="1" s="1"/>
  <c r="DG1017" i="1"/>
  <c r="DO1017" i="1" s="1"/>
  <c r="DG1021" i="1"/>
  <c r="DO1021" i="1" s="1"/>
  <c r="DG1016" i="1"/>
  <c r="DO1016" i="1" s="1"/>
  <c r="DG1020" i="1"/>
  <c r="DO1020" i="1" s="1"/>
  <c r="DG1019" i="1"/>
  <c r="DO1019" i="1" s="1"/>
  <c r="BM1009" i="1"/>
  <c r="AX1015" i="1"/>
  <c r="O1010" i="1" l="1"/>
  <c r="DH1015" i="1"/>
  <c r="CZ1015" i="1"/>
  <c r="CT1015" i="1"/>
  <c r="CF1015" i="1"/>
  <c r="BS1015" i="1"/>
  <c r="BM1015" i="1"/>
  <c r="BD1015" i="1"/>
  <c r="AM1015" i="1"/>
  <c r="AJ1015" i="1"/>
  <c r="AC1015" i="1"/>
  <c r="X1015" i="1"/>
  <c r="O1015" i="1"/>
  <c r="B1015" i="1"/>
  <c r="DH1014" i="1"/>
  <c r="CZ1014" i="1"/>
  <c r="CT1014" i="1"/>
  <c r="CF1014" i="1"/>
  <c r="BS1014" i="1"/>
  <c r="BM1014" i="1"/>
  <c r="BD1014" i="1"/>
  <c r="AX1014" i="1"/>
  <c r="AM1014" i="1"/>
  <c r="AJ1014" i="1"/>
  <c r="AC1014" i="1"/>
  <c r="X1014" i="1"/>
  <c r="O1014" i="1"/>
  <c r="B1014" i="1"/>
  <c r="DH1013" i="1"/>
  <c r="CZ1013" i="1"/>
  <c r="CT1013" i="1"/>
  <c r="CF1013" i="1"/>
  <c r="BS1013" i="1"/>
  <c r="BM1013" i="1"/>
  <c r="BD1013" i="1"/>
  <c r="AX1013" i="1"/>
  <c r="AM1013" i="1"/>
  <c r="AJ1013" i="1"/>
  <c r="AC1013" i="1"/>
  <c r="X1013" i="1"/>
  <c r="O1013" i="1"/>
  <c r="B1013" i="1"/>
  <c r="DH1012" i="1"/>
  <c r="CZ1012" i="1"/>
  <c r="CT1012" i="1"/>
  <c r="CF1012" i="1"/>
  <c r="BS1012" i="1"/>
  <c r="BM1012" i="1"/>
  <c r="BD1012" i="1"/>
  <c r="AX1012" i="1"/>
  <c r="AM1012" i="1"/>
  <c r="AJ1012" i="1"/>
  <c r="AC1012" i="1"/>
  <c r="X1012" i="1"/>
  <c r="O1012" i="1"/>
  <c r="B1012" i="1"/>
  <c r="DH1011" i="1"/>
  <c r="CZ1011" i="1"/>
  <c r="CT1011" i="1"/>
  <c r="CF1011" i="1"/>
  <c r="BS1011" i="1"/>
  <c r="BM1011" i="1"/>
  <c r="BD1011" i="1"/>
  <c r="AX1011" i="1"/>
  <c r="AM1011" i="1"/>
  <c r="AJ1011" i="1"/>
  <c r="AC1011" i="1"/>
  <c r="X1011" i="1"/>
  <c r="O1011" i="1"/>
  <c r="B1011" i="1"/>
  <c r="DH1010" i="1"/>
  <c r="CZ1010" i="1"/>
  <c r="CT1010" i="1"/>
  <c r="CF1010" i="1"/>
  <c r="BS1010" i="1"/>
  <c r="BM1010" i="1"/>
  <c r="BD1010" i="1"/>
  <c r="AX1010" i="1"/>
  <c r="AM1010" i="1"/>
  <c r="AJ1010" i="1"/>
  <c r="AC1010" i="1"/>
  <c r="X1010" i="1"/>
  <c r="B1010" i="1"/>
  <c r="DH1009" i="1"/>
  <c r="CZ1009" i="1"/>
  <c r="CT1009" i="1"/>
  <c r="CF1009" i="1"/>
  <c r="BS1009" i="1"/>
  <c r="BD1009" i="1"/>
  <c r="AX1009" i="1"/>
  <c r="AM1009" i="1"/>
  <c r="AJ1009" i="1"/>
  <c r="AC1009" i="1"/>
  <c r="X1009" i="1"/>
  <c r="O1009" i="1"/>
  <c r="B1009" i="1"/>
  <c r="DG1015" i="1" l="1"/>
  <c r="DO1015" i="1" s="1"/>
  <c r="DG1014" i="1"/>
  <c r="DO1014" i="1" s="1"/>
  <c r="DG1013" i="1"/>
  <c r="DO1013" i="1" s="1"/>
  <c r="DG1012" i="1"/>
  <c r="DO1012" i="1" s="1"/>
  <c r="DG1011" i="1"/>
  <c r="DO1011" i="1" s="1"/>
  <c r="DG1010" i="1"/>
  <c r="DO1010" i="1" s="1"/>
  <c r="DG1009" i="1"/>
  <c r="DO1009" i="1" s="1"/>
  <c r="DL717" i="1"/>
  <c r="DH717" i="1"/>
  <c r="CZ717" i="1"/>
  <c r="CT717" i="1"/>
  <c r="CF717" i="1"/>
  <c r="BS717" i="1"/>
  <c r="BM717" i="1"/>
  <c r="BD717" i="1"/>
  <c r="AX717" i="1"/>
  <c r="AM717" i="1"/>
  <c r="AJ717" i="1"/>
  <c r="AC717" i="1"/>
  <c r="X717" i="1"/>
  <c r="O717" i="1"/>
  <c r="B717" i="1"/>
  <c r="DG717" i="1" l="1"/>
  <c r="DO717" i="1" s="1"/>
  <c r="DL814" i="1" l="1"/>
  <c r="DH814" i="1"/>
  <c r="CZ814" i="1"/>
  <c r="CT814" i="1"/>
  <c r="CF814" i="1"/>
  <c r="BS814" i="1"/>
  <c r="BM814" i="1"/>
  <c r="BD814" i="1"/>
  <c r="AX814" i="1"/>
  <c r="AM814" i="1"/>
  <c r="AJ814" i="1"/>
  <c r="AC814" i="1"/>
  <c r="X814" i="1"/>
  <c r="O814" i="1"/>
  <c r="DL822" i="1" l="1"/>
  <c r="DH822" i="1"/>
  <c r="CZ822" i="1"/>
  <c r="CT822" i="1"/>
  <c r="CF822" i="1"/>
  <c r="BS822" i="1"/>
  <c r="BM822" i="1"/>
  <c r="BD822" i="1"/>
  <c r="AX822" i="1"/>
  <c r="AM822" i="1"/>
  <c r="AJ822" i="1"/>
  <c r="AC822" i="1"/>
  <c r="X822" i="1"/>
  <c r="O822" i="1"/>
  <c r="B822" i="1"/>
  <c r="DL821" i="1"/>
  <c r="DH821" i="1"/>
  <c r="CZ821" i="1"/>
  <c r="CT821" i="1"/>
  <c r="CF821" i="1"/>
  <c r="BS821" i="1"/>
  <c r="BM821" i="1"/>
  <c r="BD821" i="1"/>
  <c r="AX821" i="1"/>
  <c r="AM821" i="1"/>
  <c r="AJ821" i="1"/>
  <c r="AC821" i="1"/>
  <c r="X821" i="1"/>
  <c r="O821" i="1"/>
  <c r="B821" i="1"/>
  <c r="DL820" i="1"/>
  <c r="DH820" i="1"/>
  <c r="CZ820" i="1"/>
  <c r="CT820" i="1"/>
  <c r="CF820" i="1"/>
  <c r="BS820" i="1"/>
  <c r="BM820" i="1"/>
  <c r="BD820" i="1"/>
  <c r="AX820" i="1"/>
  <c r="AM820" i="1"/>
  <c r="AJ820" i="1"/>
  <c r="AC820" i="1"/>
  <c r="X820" i="1"/>
  <c r="O820" i="1"/>
  <c r="B820" i="1"/>
  <c r="DL819" i="1"/>
  <c r="DH819" i="1"/>
  <c r="CZ819" i="1"/>
  <c r="CT819" i="1"/>
  <c r="CF819" i="1"/>
  <c r="BS819" i="1"/>
  <c r="BM819" i="1"/>
  <c r="BD819" i="1"/>
  <c r="AX819" i="1"/>
  <c r="AM819" i="1"/>
  <c r="AJ819" i="1"/>
  <c r="AC819" i="1"/>
  <c r="X819" i="1"/>
  <c r="O819" i="1"/>
  <c r="B819" i="1"/>
  <c r="DL804" i="1"/>
  <c r="DH804" i="1"/>
  <c r="CZ804" i="1"/>
  <c r="CT804" i="1"/>
  <c r="CF804" i="1"/>
  <c r="BS804" i="1"/>
  <c r="BM804" i="1"/>
  <c r="BD804" i="1"/>
  <c r="AX804" i="1"/>
  <c r="AM804" i="1"/>
  <c r="AJ804" i="1"/>
  <c r="AC804" i="1"/>
  <c r="X804" i="1"/>
  <c r="O804" i="1"/>
  <c r="B804" i="1"/>
  <c r="B805" i="1"/>
  <c r="B806" i="1"/>
  <c r="B807" i="1"/>
  <c r="B808" i="1"/>
  <c r="B809" i="1"/>
  <c r="B810" i="1"/>
  <c r="B811" i="1"/>
  <c r="B812" i="1"/>
  <c r="DG819" i="1" l="1"/>
  <c r="DO819" i="1" s="1"/>
  <c r="DG820" i="1"/>
  <c r="DO820" i="1" s="1"/>
  <c r="DG822" i="1"/>
  <c r="DO822" i="1" s="1"/>
  <c r="DG804" i="1"/>
  <c r="DO804" i="1" s="1"/>
  <c r="DG821" i="1"/>
  <c r="DO821" i="1" s="1"/>
  <c r="DL834" i="1"/>
  <c r="DH834" i="1"/>
  <c r="CZ834" i="1"/>
  <c r="CT834" i="1"/>
  <c r="CF834" i="1"/>
  <c r="BS834" i="1"/>
  <c r="BM834" i="1"/>
  <c r="BD834" i="1"/>
  <c r="AX834" i="1"/>
  <c r="AM834" i="1"/>
  <c r="AJ834" i="1"/>
  <c r="AC834" i="1"/>
  <c r="X834" i="1"/>
  <c r="O834" i="1"/>
  <c r="B834" i="1"/>
  <c r="DL833" i="1"/>
  <c r="DH833" i="1"/>
  <c r="CZ833" i="1"/>
  <c r="CT833" i="1"/>
  <c r="CF833" i="1"/>
  <c r="BS833" i="1"/>
  <c r="BM833" i="1"/>
  <c r="BD833" i="1"/>
  <c r="AX833" i="1"/>
  <c r="AM833" i="1"/>
  <c r="AJ833" i="1"/>
  <c r="AC833" i="1"/>
  <c r="X833" i="1"/>
  <c r="O833" i="1"/>
  <c r="B833" i="1"/>
  <c r="DL832" i="1"/>
  <c r="DH832" i="1"/>
  <c r="CZ832" i="1"/>
  <c r="CT832" i="1"/>
  <c r="CF832" i="1"/>
  <c r="BS832" i="1"/>
  <c r="BM832" i="1"/>
  <c r="BD832" i="1"/>
  <c r="AX832" i="1"/>
  <c r="AM832" i="1"/>
  <c r="AJ832" i="1"/>
  <c r="AC832" i="1"/>
  <c r="X832" i="1"/>
  <c r="O832" i="1"/>
  <c r="B832" i="1"/>
  <c r="DL831" i="1"/>
  <c r="DH831" i="1"/>
  <c r="CZ831" i="1"/>
  <c r="CT831" i="1"/>
  <c r="CF831" i="1"/>
  <c r="BS831" i="1"/>
  <c r="BM831" i="1"/>
  <c r="BD831" i="1"/>
  <c r="AX831" i="1"/>
  <c r="AM831" i="1"/>
  <c r="AJ831" i="1"/>
  <c r="AC831" i="1"/>
  <c r="X831" i="1"/>
  <c r="O831" i="1"/>
  <c r="B831" i="1"/>
  <c r="DL830" i="1"/>
  <c r="DH830" i="1"/>
  <c r="CZ830" i="1"/>
  <c r="CT830" i="1"/>
  <c r="CF830" i="1"/>
  <c r="BS830" i="1"/>
  <c r="BM830" i="1"/>
  <c r="BD830" i="1"/>
  <c r="AX830" i="1"/>
  <c r="AM830" i="1"/>
  <c r="AJ830" i="1"/>
  <c r="AC830" i="1"/>
  <c r="X830" i="1"/>
  <c r="O830" i="1"/>
  <c r="B830" i="1"/>
  <c r="DL828" i="1"/>
  <c r="DH828" i="1"/>
  <c r="CZ828" i="1"/>
  <c r="CT828" i="1"/>
  <c r="CF828" i="1"/>
  <c r="BS828" i="1"/>
  <c r="BM828" i="1"/>
  <c r="BD828" i="1"/>
  <c r="AX828" i="1"/>
  <c r="AM828" i="1"/>
  <c r="AJ828" i="1"/>
  <c r="AC828" i="1"/>
  <c r="X828" i="1"/>
  <c r="O828" i="1"/>
  <c r="B828" i="1"/>
  <c r="DL827" i="1"/>
  <c r="DH827" i="1"/>
  <c r="CZ827" i="1"/>
  <c r="CT827" i="1"/>
  <c r="CF827" i="1"/>
  <c r="BS827" i="1"/>
  <c r="BM827" i="1"/>
  <c r="BD827" i="1"/>
  <c r="AX827" i="1"/>
  <c r="AM827" i="1"/>
  <c r="AJ827" i="1"/>
  <c r="AC827" i="1"/>
  <c r="X827" i="1"/>
  <c r="O827" i="1"/>
  <c r="B827" i="1"/>
  <c r="DL826" i="1"/>
  <c r="DH826" i="1"/>
  <c r="CZ826" i="1"/>
  <c r="CT826" i="1"/>
  <c r="CF826" i="1"/>
  <c r="BS826" i="1"/>
  <c r="BM826" i="1"/>
  <c r="BD826" i="1"/>
  <c r="AX826" i="1"/>
  <c r="AM826" i="1"/>
  <c r="AJ826" i="1"/>
  <c r="AC826" i="1"/>
  <c r="X826" i="1"/>
  <c r="O826" i="1"/>
  <c r="B826" i="1"/>
  <c r="DL825" i="1"/>
  <c r="DH825" i="1"/>
  <c r="CZ825" i="1"/>
  <c r="CT825" i="1"/>
  <c r="CF825" i="1"/>
  <c r="BS825" i="1"/>
  <c r="BM825" i="1"/>
  <c r="BD825" i="1"/>
  <c r="AX825" i="1"/>
  <c r="AM825" i="1"/>
  <c r="AJ825" i="1"/>
  <c r="AC825" i="1"/>
  <c r="X825" i="1"/>
  <c r="O825" i="1"/>
  <c r="B825" i="1"/>
  <c r="DL824" i="1"/>
  <c r="DH824" i="1"/>
  <c r="CZ824" i="1"/>
  <c r="CT824" i="1"/>
  <c r="CF824" i="1"/>
  <c r="BS824" i="1"/>
  <c r="BM824" i="1"/>
  <c r="BD824" i="1"/>
  <c r="AX824" i="1"/>
  <c r="AM824" i="1"/>
  <c r="AJ824" i="1"/>
  <c r="AC824" i="1"/>
  <c r="X824" i="1"/>
  <c r="O824" i="1"/>
  <c r="B824" i="1"/>
  <c r="DL817" i="1"/>
  <c r="DH817" i="1"/>
  <c r="CZ817" i="1"/>
  <c r="CT817" i="1"/>
  <c r="CF817" i="1"/>
  <c r="BS817" i="1"/>
  <c r="BM817" i="1"/>
  <c r="BD817" i="1"/>
  <c r="AX817" i="1"/>
  <c r="AM817" i="1"/>
  <c r="AJ817" i="1"/>
  <c r="AC817" i="1"/>
  <c r="X817" i="1"/>
  <c r="O817" i="1"/>
  <c r="B817" i="1"/>
  <c r="DL816" i="1"/>
  <c r="DH816" i="1"/>
  <c r="CZ816" i="1"/>
  <c r="CT816" i="1"/>
  <c r="CF816" i="1"/>
  <c r="BS816" i="1"/>
  <c r="BM816" i="1"/>
  <c r="BD816" i="1"/>
  <c r="AX816" i="1"/>
  <c r="AM816" i="1"/>
  <c r="AJ816" i="1"/>
  <c r="AC816" i="1"/>
  <c r="X816" i="1"/>
  <c r="O816" i="1"/>
  <c r="B816" i="1"/>
  <c r="DL815" i="1"/>
  <c r="DH815" i="1"/>
  <c r="CZ815" i="1"/>
  <c r="CT815" i="1"/>
  <c r="CF815" i="1"/>
  <c r="BS815" i="1"/>
  <c r="BM815" i="1"/>
  <c r="BD815" i="1"/>
  <c r="AX815" i="1"/>
  <c r="AM815" i="1"/>
  <c r="AJ815" i="1"/>
  <c r="AC815" i="1"/>
  <c r="X815" i="1"/>
  <c r="O815" i="1"/>
  <c r="B815" i="1"/>
  <c r="B814" i="1"/>
  <c r="DG814" i="1" s="1"/>
  <c r="DO814" i="1" s="1"/>
  <c r="DL812" i="1"/>
  <c r="DH812" i="1"/>
  <c r="CZ812" i="1"/>
  <c r="CT812" i="1"/>
  <c r="CF812" i="1"/>
  <c r="BS812" i="1"/>
  <c r="BM812" i="1"/>
  <c r="BD812" i="1"/>
  <c r="AX812" i="1"/>
  <c r="AM812" i="1"/>
  <c r="AJ812" i="1"/>
  <c r="AC812" i="1"/>
  <c r="X812" i="1"/>
  <c r="O812" i="1"/>
  <c r="DL811" i="1"/>
  <c r="DH811" i="1"/>
  <c r="CZ811" i="1"/>
  <c r="CT811" i="1"/>
  <c r="CF811" i="1"/>
  <c r="BS811" i="1"/>
  <c r="BM811" i="1"/>
  <c r="BD811" i="1"/>
  <c r="AX811" i="1"/>
  <c r="AM811" i="1"/>
  <c r="AJ811" i="1"/>
  <c r="AC811" i="1"/>
  <c r="X811" i="1"/>
  <c r="O811" i="1"/>
  <c r="DL810" i="1"/>
  <c r="DH810" i="1"/>
  <c r="CZ810" i="1"/>
  <c r="CT810" i="1"/>
  <c r="CF810" i="1"/>
  <c r="BS810" i="1"/>
  <c r="BM810" i="1"/>
  <c r="BD810" i="1"/>
  <c r="AX810" i="1"/>
  <c r="AM810" i="1"/>
  <c r="AJ810" i="1"/>
  <c r="AC810" i="1"/>
  <c r="X810" i="1"/>
  <c r="O810" i="1"/>
  <c r="DL809" i="1"/>
  <c r="DH809" i="1"/>
  <c r="CZ809" i="1"/>
  <c r="CT809" i="1"/>
  <c r="CF809" i="1"/>
  <c r="BS809" i="1"/>
  <c r="BM809" i="1"/>
  <c r="BD809" i="1"/>
  <c r="AX809" i="1"/>
  <c r="AM809" i="1"/>
  <c r="AJ809" i="1"/>
  <c r="AC809" i="1"/>
  <c r="X809" i="1"/>
  <c r="O809" i="1"/>
  <c r="DL808" i="1"/>
  <c r="DH808" i="1"/>
  <c r="CZ808" i="1"/>
  <c r="CT808" i="1"/>
  <c r="CF808" i="1"/>
  <c r="BS808" i="1"/>
  <c r="BM808" i="1"/>
  <c r="BD808" i="1"/>
  <c r="AX808" i="1"/>
  <c r="AM808" i="1"/>
  <c r="AJ808" i="1"/>
  <c r="AC808" i="1"/>
  <c r="X808" i="1"/>
  <c r="O808" i="1"/>
  <c r="DL807" i="1"/>
  <c r="DH807" i="1"/>
  <c r="CZ807" i="1"/>
  <c r="CT807" i="1"/>
  <c r="CF807" i="1"/>
  <c r="BS807" i="1"/>
  <c r="BM807" i="1"/>
  <c r="BD807" i="1"/>
  <c r="AX807" i="1"/>
  <c r="AM807" i="1"/>
  <c r="AJ807" i="1"/>
  <c r="AC807" i="1"/>
  <c r="X807" i="1"/>
  <c r="O807" i="1"/>
  <c r="DG811" i="1" l="1"/>
  <c r="DO811" i="1" s="1"/>
  <c r="DG809" i="1"/>
  <c r="DO809" i="1" s="1"/>
  <c r="DG824" i="1"/>
  <c r="DO824" i="1" s="1"/>
  <c r="DG815" i="1"/>
  <c r="DO815" i="1" s="1"/>
  <c r="DG830" i="1"/>
  <c r="DO830" i="1" s="1"/>
  <c r="DG833" i="1"/>
  <c r="DO833" i="1" s="1"/>
  <c r="DG808" i="1"/>
  <c r="DO808" i="1" s="1"/>
  <c r="DG817" i="1"/>
  <c r="DO817" i="1" s="1"/>
  <c r="DG832" i="1"/>
  <c r="DO832" i="1" s="1"/>
  <c r="DG807" i="1"/>
  <c r="DO807" i="1" s="1"/>
  <c r="DG816" i="1"/>
  <c r="DO816" i="1" s="1"/>
  <c r="DG831" i="1"/>
  <c r="DO831" i="1" s="1"/>
  <c r="DG828" i="1"/>
  <c r="DO828" i="1" s="1"/>
  <c r="DG812" i="1"/>
  <c r="DO812" i="1" s="1"/>
  <c r="DG826" i="1"/>
  <c r="DO826" i="1" s="1"/>
  <c r="DG827" i="1"/>
  <c r="DO827" i="1" s="1"/>
  <c r="DG810" i="1"/>
  <c r="DO810" i="1" s="1"/>
  <c r="DG825" i="1"/>
  <c r="DO825" i="1" s="1"/>
  <c r="DG834" i="1"/>
  <c r="DO834" i="1" s="1"/>
  <c r="DL849" i="1" l="1"/>
  <c r="DH849" i="1"/>
  <c r="CZ849" i="1"/>
  <c r="CT849" i="1"/>
  <c r="CF849" i="1"/>
  <c r="BS849" i="1"/>
  <c r="BM849" i="1"/>
  <c r="BD849" i="1"/>
  <c r="AX849" i="1"/>
  <c r="AM849" i="1"/>
  <c r="AJ849" i="1"/>
  <c r="AC849" i="1"/>
  <c r="X849" i="1"/>
  <c r="O849" i="1"/>
  <c r="B849" i="1"/>
  <c r="DL848" i="1"/>
  <c r="DH848" i="1"/>
  <c r="CZ848" i="1"/>
  <c r="CT848" i="1"/>
  <c r="CF848" i="1"/>
  <c r="BS848" i="1"/>
  <c r="BM848" i="1"/>
  <c r="BD848" i="1"/>
  <c r="AX848" i="1"/>
  <c r="AM848" i="1"/>
  <c r="AJ848" i="1"/>
  <c r="AC848" i="1"/>
  <c r="X848" i="1"/>
  <c r="O848" i="1"/>
  <c r="B848" i="1"/>
  <c r="DL847" i="1"/>
  <c r="DH847" i="1"/>
  <c r="CZ847" i="1"/>
  <c r="CT847" i="1"/>
  <c r="CF847" i="1"/>
  <c r="BS847" i="1"/>
  <c r="BM847" i="1"/>
  <c r="BD847" i="1"/>
  <c r="AX847" i="1"/>
  <c r="AM847" i="1"/>
  <c r="AJ847" i="1"/>
  <c r="AC847" i="1"/>
  <c r="X847" i="1"/>
  <c r="O847" i="1"/>
  <c r="B847" i="1"/>
  <c r="DL846" i="1"/>
  <c r="DH846" i="1"/>
  <c r="CZ846" i="1"/>
  <c r="CT846" i="1"/>
  <c r="CF846" i="1"/>
  <c r="BS846" i="1"/>
  <c r="BM846" i="1"/>
  <c r="BD846" i="1"/>
  <c r="AX846" i="1"/>
  <c r="AM846" i="1"/>
  <c r="AJ846" i="1"/>
  <c r="AC846" i="1"/>
  <c r="X846" i="1"/>
  <c r="O846" i="1"/>
  <c r="B846" i="1"/>
  <c r="DL845" i="1"/>
  <c r="DH845" i="1"/>
  <c r="CZ845" i="1"/>
  <c r="CT845" i="1"/>
  <c r="CF845" i="1"/>
  <c r="BS845" i="1"/>
  <c r="BM845" i="1"/>
  <c r="BD845" i="1"/>
  <c r="AX845" i="1"/>
  <c r="AM845" i="1"/>
  <c r="AJ845" i="1"/>
  <c r="AC845" i="1"/>
  <c r="X845" i="1"/>
  <c r="O845" i="1"/>
  <c r="B845" i="1"/>
  <c r="DL844" i="1"/>
  <c r="DH844" i="1"/>
  <c r="CZ844" i="1"/>
  <c r="CT844" i="1"/>
  <c r="CF844" i="1"/>
  <c r="BS844" i="1"/>
  <c r="BM844" i="1"/>
  <c r="BD844" i="1"/>
  <c r="AX844" i="1"/>
  <c r="AM844" i="1"/>
  <c r="AJ844" i="1"/>
  <c r="AC844" i="1"/>
  <c r="X844" i="1"/>
  <c r="O844" i="1"/>
  <c r="B844" i="1"/>
  <c r="DL843" i="1"/>
  <c r="DH843" i="1"/>
  <c r="CZ843" i="1"/>
  <c r="CT843" i="1"/>
  <c r="CF843" i="1"/>
  <c r="BS843" i="1"/>
  <c r="BM843" i="1"/>
  <c r="BD843" i="1"/>
  <c r="AX843" i="1"/>
  <c r="AM843" i="1"/>
  <c r="AJ843" i="1"/>
  <c r="AC843" i="1"/>
  <c r="X843" i="1"/>
  <c r="O843" i="1"/>
  <c r="B843" i="1"/>
  <c r="DL841" i="1"/>
  <c r="DH841" i="1"/>
  <c r="CZ841" i="1"/>
  <c r="CT841" i="1"/>
  <c r="CF841" i="1"/>
  <c r="BS841" i="1"/>
  <c r="BM841" i="1"/>
  <c r="BD841" i="1"/>
  <c r="AX841" i="1"/>
  <c r="AM841" i="1"/>
  <c r="AJ841" i="1"/>
  <c r="AC841" i="1"/>
  <c r="X841" i="1"/>
  <c r="O841" i="1"/>
  <c r="B841" i="1"/>
  <c r="DL805" i="1"/>
  <c r="DH805" i="1"/>
  <c r="CZ805" i="1"/>
  <c r="CT805" i="1"/>
  <c r="CF805" i="1"/>
  <c r="BS805" i="1"/>
  <c r="BM805" i="1"/>
  <c r="BD805" i="1"/>
  <c r="AX805" i="1"/>
  <c r="AM805" i="1"/>
  <c r="AJ805" i="1"/>
  <c r="AC805" i="1"/>
  <c r="X805" i="1"/>
  <c r="O805" i="1"/>
  <c r="DL806" i="1"/>
  <c r="DH806" i="1"/>
  <c r="CZ806" i="1"/>
  <c r="CT806" i="1"/>
  <c r="CF806" i="1"/>
  <c r="BS806" i="1"/>
  <c r="BM806" i="1"/>
  <c r="BD806" i="1"/>
  <c r="AX806" i="1"/>
  <c r="AM806" i="1"/>
  <c r="AJ806" i="1"/>
  <c r="AC806" i="1"/>
  <c r="X806" i="1"/>
  <c r="O806" i="1"/>
  <c r="DL792" i="1"/>
  <c r="DH792" i="1"/>
  <c r="CZ792" i="1"/>
  <c r="CT792" i="1"/>
  <c r="CF792" i="1"/>
  <c r="BS792" i="1"/>
  <c r="BM792" i="1"/>
  <c r="BD792" i="1"/>
  <c r="AX792" i="1"/>
  <c r="AM792" i="1"/>
  <c r="AJ792" i="1"/>
  <c r="AC792" i="1"/>
  <c r="X792" i="1"/>
  <c r="O792" i="1"/>
  <c r="DL791" i="1"/>
  <c r="DH791" i="1"/>
  <c r="CZ791" i="1"/>
  <c r="CT791" i="1"/>
  <c r="CF791" i="1"/>
  <c r="BS791" i="1"/>
  <c r="BM791" i="1"/>
  <c r="BD791" i="1"/>
  <c r="AX791" i="1"/>
  <c r="AM791" i="1"/>
  <c r="AJ791" i="1"/>
  <c r="AC791" i="1"/>
  <c r="X791" i="1"/>
  <c r="O791" i="1"/>
  <c r="DL790" i="1"/>
  <c r="DH790" i="1"/>
  <c r="CZ790" i="1"/>
  <c r="CT790" i="1"/>
  <c r="CF790" i="1"/>
  <c r="BS790" i="1"/>
  <c r="BM790" i="1"/>
  <c r="BD790" i="1"/>
  <c r="AX790" i="1"/>
  <c r="AM790" i="1"/>
  <c r="AJ790" i="1"/>
  <c r="AC790" i="1"/>
  <c r="X790" i="1"/>
  <c r="O790" i="1"/>
  <c r="B796" i="1"/>
  <c r="B795" i="1"/>
  <c r="B794" i="1"/>
  <c r="B793" i="1"/>
  <c r="B792" i="1"/>
  <c r="B791" i="1"/>
  <c r="B790" i="1"/>
  <c r="B788" i="1"/>
  <c r="B787" i="1"/>
  <c r="B786" i="1"/>
  <c r="B785" i="1"/>
  <c r="B784" i="1"/>
  <c r="B783" i="1"/>
  <c r="B782" i="1"/>
  <c r="DL796" i="1"/>
  <c r="DH796" i="1"/>
  <c r="CZ796" i="1"/>
  <c r="CT796" i="1"/>
  <c r="CF796" i="1"/>
  <c r="BS796" i="1"/>
  <c r="BM796" i="1"/>
  <c r="BD796" i="1"/>
  <c r="AX796" i="1"/>
  <c r="AM796" i="1"/>
  <c r="AJ796" i="1"/>
  <c r="AC796" i="1"/>
  <c r="X796" i="1"/>
  <c r="O796" i="1"/>
  <c r="DL795" i="1"/>
  <c r="DH795" i="1"/>
  <c r="CZ795" i="1"/>
  <c r="CT795" i="1"/>
  <c r="CF795" i="1"/>
  <c r="BS795" i="1"/>
  <c r="BM795" i="1"/>
  <c r="BD795" i="1"/>
  <c r="AX795" i="1"/>
  <c r="AM795" i="1"/>
  <c r="AJ795" i="1"/>
  <c r="AC795" i="1"/>
  <c r="X795" i="1"/>
  <c r="O795" i="1"/>
  <c r="DL794" i="1"/>
  <c r="DH794" i="1"/>
  <c r="CZ794" i="1"/>
  <c r="CT794" i="1"/>
  <c r="CF794" i="1"/>
  <c r="BS794" i="1"/>
  <c r="BM794" i="1"/>
  <c r="BD794" i="1"/>
  <c r="AX794" i="1"/>
  <c r="AM794" i="1"/>
  <c r="AJ794" i="1"/>
  <c r="AC794" i="1"/>
  <c r="X794" i="1"/>
  <c r="O794" i="1"/>
  <c r="DL793" i="1"/>
  <c r="DH793" i="1"/>
  <c r="CZ793" i="1"/>
  <c r="CT793" i="1"/>
  <c r="CF793" i="1"/>
  <c r="BS793" i="1"/>
  <c r="BM793" i="1"/>
  <c r="BD793" i="1"/>
  <c r="AX793" i="1"/>
  <c r="AM793" i="1"/>
  <c r="AJ793" i="1"/>
  <c r="AC793" i="1"/>
  <c r="X793" i="1"/>
  <c r="O793" i="1"/>
  <c r="DL788" i="1"/>
  <c r="DL787" i="1"/>
  <c r="DL786" i="1"/>
  <c r="DL785" i="1"/>
  <c r="DL784" i="1"/>
  <c r="DL783" i="1"/>
  <c r="DL782" i="1"/>
  <c r="DH788" i="1"/>
  <c r="DH787" i="1"/>
  <c r="DH786" i="1"/>
  <c r="DH785" i="1"/>
  <c r="DH784" i="1"/>
  <c r="DH783" i="1"/>
  <c r="DH782" i="1"/>
  <c r="CZ788" i="1"/>
  <c r="CZ787" i="1"/>
  <c r="CZ786" i="1"/>
  <c r="CZ785" i="1"/>
  <c r="CZ784" i="1"/>
  <c r="CZ783" i="1"/>
  <c r="CZ782" i="1"/>
  <c r="CT788" i="1"/>
  <c r="CT787" i="1"/>
  <c r="CT786" i="1"/>
  <c r="CT785" i="1"/>
  <c r="CT784" i="1"/>
  <c r="CT783" i="1"/>
  <c r="CT782" i="1"/>
  <c r="CF788" i="1"/>
  <c r="CF787" i="1"/>
  <c r="CF786" i="1"/>
  <c r="CF785" i="1"/>
  <c r="CF784" i="1"/>
  <c r="CF783" i="1"/>
  <c r="CF782" i="1"/>
  <c r="BS788" i="1"/>
  <c r="BS787" i="1"/>
  <c r="BS786" i="1"/>
  <c r="BS785" i="1"/>
  <c r="BS784" i="1"/>
  <c r="BS783" i="1"/>
  <c r="BS782" i="1"/>
  <c r="BM788" i="1"/>
  <c r="BM787" i="1"/>
  <c r="BM786" i="1"/>
  <c r="BM785" i="1"/>
  <c r="BM784" i="1"/>
  <c r="BM783" i="1"/>
  <c r="BM782" i="1"/>
  <c r="BD788" i="1"/>
  <c r="BD787" i="1"/>
  <c r="BD786" i="1"/>
  <c r="BD785" i="1"/>
  <c r="BD784" i="1"/>
  <c r="BD783" i="1"/>
  <c r="BD782" i="1"/>
  <c r="AX788" i="1"/>
  <c r="AX787" i="1"/>
  <c r="AX786" i="1"/>
  <c r="AX785" i="1"/>
  <c r="AX784" i="1"/>
  <c r="AX783" i="1"/>
  <c r="AX782" i="1"/>
  <c r="AM788" i="1"/>
  <c r="AM787" i="1"/>
  <c r="AM786" i="1"/>
  <c r="AM785" i="1"/>
  <c r="AM784" i="1"/>
  <c r="AM783" i="1"/>
  <c r="AM782" i="1"/>
  <c r="AJ788" i="1"/>
  <c r="AJ787" i="1"/>
  <c r="AJ786" i="1"/>
  <c r="AJ785" i="1"/>
  <c r="AJ784" i="1"/>
  <c r="AJ783" i="1"/>
  <c r="AJ782" i="1"/>
  <c r="AC788" i="1"/>
  <c r="AC787" i="1"/>
  <c r="AC786" i="1"/>
  <c r="AC785" i="1"/>
  <c r="AC784" i="1"/>
  <c r="AC783" i="1"/>
  <c r="AC782" i="1"/>
  <c r="X788" i="1"/>
  <c r="X787" i="1"/>
  <c r="X786" i="1"/>
  <c r="X785" i="1"/>
  <c r="X784" i="1"/>
  <c r="X783" i="1"/>
  <c r="X782" i="1"/>
  <c r="O788" i="1"/>
  <c r="O787" i="1"/>
  <c r="O786" i="1"/>
  <c r="O785" i="1"/>
  <c r="O784" i="1"/>
  <c r="O783" i="1"/>
  <c r="O782" i="1"/>
  <c r="O766" i="1"/>
  <c r="X766" i="1"/>
  <c r="AC766" i="1"/>
  <c r="AJ766" i="1"/>
  <c r="AM766" i="1"/>
  <c r="AX766" i="1"/>
  <c r="BD766" i="1"/>
  <c r="BM766" i="1"/>
  <c r="BS766" i="1"/>
  <c r="CF766" i="1"/>
  <c r="CT766" i="1"/>
  <c r="CZ766" i="1"/>
  <c r="DH766" i="1"/>
  <c r="DL766" i="1"/>
  <c r="B766" i="1"/>
  <c r="B764" i="1"/>
  <c r="O764" i="1"/>
  <c r="X764" i="1"/>
  <c r="AC764" i="1"/>
  <c r="AJ764" i="1"/>
  <c r="AM764" i="1"/>
  <c r="AX764" i="1"/>
  <c r="BD764" i="1"/>
  <c r="BM764" i="1"/>
  <c r="BS764" i="1"/>
  <c r="CF764" i="1"/>
  <c r="CT764" i="1"/>
  <c r="CZ764" i="1"/>
  <c r="DH764" i="1"/>
  <c r="DL764" i="1"/>
  <c r="DL780" i="1"/>
  <c r="DH780" i="1"/>
  <c r="CZ780" i="1"/>
  <c r="CT780" i="1"/>
  <c r="CF780" i="1"/>
  <c r="BS780" i="1"/>
  <c r="BM780" i="1"/>
  <c r="BD780" i="1"/>
  <c r="AX780" i="1"/>
  <c r="AM780" i="1"/>
  <c r="AJ780" i="1"/>
  <c r="AC780" i="1"/>
  <c r="X780" i="1"/>
  <c r="O780" i="1"/>
  <c r="B780" i="1"/>
  <c r="DL779" i="1"/>
  <c r="DH779" i="1"/>
  <c r="CZ779" i="1"/>
  <c r="CT779" i="1"/>
  <c r="CF779" i="1"/>
  <c r="BS779" i="1"/>
  <c r="BM779" i="1"/>
  <c r="BD779" i="1"/>
  <c r="AX779" i="1"/>
  <c r="AM779" i="1"/>
  <c r="AJ779" i="1"/>
  <c r="AC779" i="1"/>
  <c r="X779" i="1"/>
  <c r="O779" i="1"/>
  <c r="B779" i="1"/>
  <c r="DL778" i="1"/>
  <c r="DH778" i="1"/>
  <c r="CZ778" i="1"/>
  <c r="CT778" i="1"/>
  <c r="CF778" i="1"/>
  <c r="BS778" i="1"/>
  <c r="BM778" i="1"/>
  <c r="BD778" i="1"/>
  <c r="AX778" i="1"/>
  <c r="AM778" i="1"/>
  <c r="AJ778" i="1"/>
  <c r="AC778" i="1"/>
  <c r="X778" i="1"/>
  <c r="O778" i="1"/>
  <c r="B778" i="1"/>
  <c r="DL777" i="1"/>
  <c r="DH777" i="1"/>
  <c r="CZ777" i="1"/>
  <c r="CT777" i="1"/>
  <c r="CF777" i="1"/>
  <c r="BS777" i="1"/>
  <c r="BM777" i="1"/>
  <c r="BD777" i="1"/>
  <c r="AX777" i="1"/>
  <c r="AM777" i="1"/>
  <c r="AJ777" i="1"/>
  <c r="AC777" i="1"/>
  <c r="X777" i="1"/>
  <c r="O777" i="1"/>
  <c r="B777" i="1"/>
  <c r="DL776" i="1"/>
  <c r="DH776" i="1"/>
  <c r="CZ776" i="1"/>
  <c r="CT776" i="1"/>
  <c r="CF776" i="1"/>
  <c r="BS776" i="1"/>
  <c r="BM776" i="1"/>
  <c r="BD776" i="1"/>
  <c r="AX776" i="1"/>
  <c r="AM776" i="1"/>
  <c r="AJ776" i="1"/>
  <c r="AC776" i="1"/>
  <c r="X776" i="1"/>
  <c r="O776" i="1"/>
  <c r="B776" i="1"/>
  <c r="DL775" i="1"/>
  <c r="DH775" i="1"/>
  <c r="CZ775" i="1"/>
  <c r="CT775" i="1"/>
  <c r="CF775" i="1"/>
  <c r="BS775" i="1"/>
  <c r="BM775" i="1"/>
  <c r="BD775" i="1"/>
  <c r="AX775" i="1"/>
  <c r="AM775" i="1"/>
  <c r="AJ775" i="1"/>
  <c r="AC775" i="1"/>
  <c r="X775" i="1"/>
  <c r="O775" i="1"/>
  <c r="B775" i="1"/>
  <c r="DL774" i="1"/>
  <c r="DH774" i="1"/>
  <c r="CZ774" i="1"/>
  <c r="CT774" i="1"/>
  <c r="CF774" i="1"/>
  <c r="BS774" i="1"/>
  <c r="BM774" i="1"/>
  <c r="BD774" i="1"/>
  <c r="AX774" i="1"/>
  <c r="AM774" i="1"/>
  <c r="AJ774" i="1"/>
  <c r="AC774" i="1"/>
  <c r="X774" i="1"/>
  <c r="O774" i="1"/>
  <c r="B774" i="1"/>
  <c r="DL772" i="1"/>
  <c r="DH772" i="1"/>
  <c r="CZ772" i="1"/>
  <c r="CT772" i="1"/>
  <c r="CF772" i="1"/>
  <c r="BS772" i="1"/>
  <c r="BM772" i="1"/>
  <c r="BD772" i="1"/>
  <c r="AX772" i="1"/>
  <c r="AM772" i="1"/>
  <c r="AJ772" i="1"/>
  <c r="AC772" i="1"/>
  <c r="X772" i="1"/>
  <c r="O772" i="1"/>
  <c r="B772" i="1"/>
  <c r="DL771" i="1"/>
  <c r="DH771" i="1"/>
  <c r="CZ771" i="1"/>
  <c r="CT771" i="1"/>
  <c r="CF771" i="1"/>
  <c r="BS771" i="1"/>
  <c r="BM771" i="1"/>
  <c r="BD771" i="1"/>
  <c r="AX771" i="1"/>
  <c r="AM771" i="1"/>
  <c r="AJ771" i="1"/>
  <c r="AC771" i="1"/>
  <c r="X771" i="1"/>
  <c r="O771" i="1"/>
  <c r="B771" i="1"/>
  <c r="DL770" i="1"/>
  <c r="DH770" i="1"/>
  <c r="CZ770" i="1"/>
  <c r="CT770" i="1"/>
  <c r="CF770" i="1"/>
  <c r="BS770" i="1"/>
  <c r="BM770" i="1"/>
  <c r="BD770" i="1"/>
  <c r="AX770" i="1"/>
  <c r="AM770" i="1"/>
  <c r="AJ770" i="1"/>
  <c r="AC770" i="1"/>
  <c r="X770" i="1"/>
  <c r="O770" i="1"/>
  <c r="B770" i="1"/>
  <c r="DL769" i="1"/>
  <c r="DH769" i="1"/>
  <c r="CZ769" i="1"/>
  <c r="CT769" i="1"/>
  <c r="CF769" i="1"/>
  <c r="BS769" i="1"/>
  <c r="BM769" i="1"/>
  <c r="BD769" i="1"/>
  <c r="AX769" i="1"/>
  <c r="AM769" i="1"/>
  <c r="AJ769" i="1"/>
  <c r="AC769" i="1"/>
  <c r="X769" i="1"/>
  <c r="O769" i="1"/>
  <c r="B769" i="1"/>
  <c r="DL768" i="1"/>
  <c r="DH768" i="1"/>
  <c r="CZ768" i="1"/>
  <c r="CT768" i="1"/>
  <c r="CF768" i="1"/>
  <c r="BS768" i="1"/>
  <c r="BM768" i="1"/>
  <c r="BD768" i="1"/>
  <c r="AX768" i="1"/>
  <c r="AM768" i="1"/>
  <c r="AJ768" i="1"/>
  <c r="AC768" i="1"/>
  <c r="X768" i="1"/>
  <c r="O768" i="1"/>
  <c r="B768" i="1"/>
  <c r="DL767" i="1"/>
  <c r="DH767" i="1"/>
  <c r="CZ767" i="1"/>
  <c r="CT767" i="1"/>
  <c r="CF767" i="1"/>
  <c r="BS767" i="1"/>
  <c r="BM767" i="1"/>
  <c r="BD767" i="1"/>
  <c r="AX767" i="1"/>
  <c r="AM767" i="1"/>
  <c r="AJ767" i="1"/>
  <c r="AC767" i="1"/>
  <c r="X767" i="1"/>
  <c r="O767" i="1"/>
  <c r="B767" i="1"/>
  <c r="DL763" i="1"/>
  <c r="DH763" i="1"/>
  <c r="CZ763" i="1"/>
  <c r="CT763" i="1"/>
  <c r="CF763" i="1"/>
  <c r="BS763" i="1"/>
  <c r="BM763" i="1"/>
  <c r="BD763" i="1"/>
  <c r="AX763" i="1"/>
  <c r="AM763" i="1"/>
  <c r="AJ763" i="1"/>
  <c r="AC763" i="1"/>
  <c r="X763" i="1"/>
  <c r="O763" i="1"/>
  <c r="B763" i="1"/>
  <c r="DL762" i="1"/>
  <c r="DH762" i="1"/>
  <c r="CZ762" i="1"/>
  <c r="CT762" i="1"/>
  <c r="CF762" i="1"/>
  <c r="BS762" i="1"/>
  <c r="BM762" i="1"/>
  <c r="BD762" i="1"/>
  <c r="AX762" i="1"/>
  <c r="AM762" i="1"/>
  <c r="AJ762" i="1"/>
  <c r="AC762" i="1"/>
  <c r="X762" i="1"/>
  <c r="O762" i="1"/>
  <c r="B762" i="1"/>
  <c r="DL761" i="1"/>
  <c r="DH761" i="1"/>
  <c r="CZ761" i="1"/>
  <c r="CT761" i="1"/>
  <c r="CF761" i="1"/>
  <c r="BS761" i="1"/>
  <c r="BM761" i="1"/>
  <c r="BD761" i="1"/>
  <c r="AX761" i="1"/>
  <c r="AM761" i="1"/>
  <c r="AJ761" i="1"/>
  <c r="AC761" i="1"/>
  <c r="X761" i="1"/>
  <c r="O761" i="1"/>
  <c r="B761" i="1"/>
  <c r="DL760" i="1"/>
  <c r="DH760" i="1"/>
  <c r="CZ760" i="1"/>
  <c r="CT760" i="1"/>
  <c r="CF760" i="1"/>
  <c r="BS760" i="1"/>
  <c r="BM760" i="1"/>
  <c r="BD760" i="1"/>
  <c r="AX760" i="1"/>
  <c r="AM760" i="1"/>
  <c r="AJ760" i="1"/>
  <c r="AC760" i="1"/>
  <c r="X760" i="1"/>
  <c r="O760" i="1"/>
  <c r="B760" i="1"/>
  <c r="DL759" i="1"/>
  <c r="DH759" i="1"/>
  <c r="CZ759" i="1"/>
  <c r="CT759" i="1"/>
  <c r="CF759" i="1"/>
  <c r="BS759" i="1"/>
  <c r="BM759" i="1"/>
  <c r="BD759" i="1"/>
  <c r="AX759" i="1"/>
  <c r="AM759" i="1"/>
  <c r="AJ759" i="1"/>
  <c r="AC759" i="1"/>
  <c r="X759" i="1"/>
  <c r="O759" i="1"/>
  <c r="B759" i="1"/>
  <c r="DL758" i="1"/>
  <c r="DH758" i="1"/>
  <c r="CZ758" i="1"/>
  <c r="CT758" i="1"/>
  <c r="CF758" i="1"/>
  <c r="BS758" i="1"/>
  <c r="BM758" i="1"/>
  <c r="BD758" i="1"/>
  <c r="AX758" i="1"/>
  <c r="AM758" i="1"/>
  <c r="AJ758" i="1"/>
  <c r="AC758" i="1"/>
  <c r="X758" i="1"/>
  <c r="O758" i="1"/>
  <c r="B758" i="1"/>
  <c r="DG806" i="1" l="1"/>
  <c r="DO806" i="1" s="1"/>
  <c r="DG784" i="1"/>
  <c r="DO784" i="1" s="1"/>
  <c r="DG787" i="1"/>
  <c r="DO787" i="1" s="1"/>
  <c r="DG788" i="1"/>
  <c r="DO788" i="1" s="1"/>
  <c r="DG785" i="1"/>
  <c r="DO785" i="1" s="1"/>
  <c r="DG782" i="1"/>
  <c r="DO782" i="1" s="1"/>
  <c r="DG786" i="1"/>
  <c r="DO786" i="1" s="1"/>
  <c r="DG783" i="1"/>
  <c r="DO783" i="1" s="1"/>
  <c r="DG805" i="1"/>
  <c r="DO805" i="1" s="1"/>
  <c r="DG846" i="1"/>
  <c r="DO846" i="1" s="1"/>
  <c r="DG848" i="1"/>
  <c r="DO848" i="1" s="1"/>
  <c r="DG845" i="1"/>
  <c r="DO845" i="1" s="1"/>
  <c r="DG844" i="1"/>
  <c r="DO844" i="1" s="1"/>
  <c r="DG847" i="1"/>
  <c r="DO847" i="1" s="1"/>
  <c r="DG843" i="1"/>
  <c r="DO843" i="1" s="1"/>
  <c r="DG841" i="1"/>
  <c r="DO841" i="1" s="1"/>
  <c r="DG849" i="1"/>
  <c r="DO849" i="1" s="1"/>
  <c r="DG791" i="1"/>
  <c r="DO791" i="1" s="1"/>
  <c r="DG792" i="1"/>
  <c r="DO792" i="1" s="1"/>
  <c r="DG790" i="1"/>
  <c r="DO790" i="1" s="1"/>
  <c r="DG793" i="1"/>
  <c r="DO793" i="1" s="1"/>
  <c r="DG796" i="1"/>
  <c r="DO796" i="1" s="1"/>
  <c r="DG795" i="1"/>
  <c r="DO795" i="1" s="1"/>
  <c r="DG794" i="1"/>
  <c r="DO794" i="1" s="1"/>
  <c r="DG764" i="1"/>
  <c r="DO764" i="1" s="1"/>
  <c r="DG769" i="1"/>
  <c r="DO769" i="1" s="1"/>
  <c r="DG766" i="1"/>
  <c r="DO766" i="1" s="1"/>
  <c r="DG776" i="1"/>
  <c r="DO776" i="1" s="1"/>
  <c r="DG774" i="1"/>
  <c r="DO774" i="1" s="1"/>
  <c r="DG780" i="1"/>
  <c r="DO780" i="1" s="1"/>
  <c r="DG772" i="1"/>
  <c r="DO772" i="1" s="1"/>
  <c r="DG777" i="1"/>
  <c r="DO777" i="1" s="1"/>
  <c r="DG779" i="1"/>
  <c r="DO779" i="1" s="1"/>
  <c r="DG778" i="1"/>
  <c r="DO778" i="1" s="1"/>
  <c r="DG770" i="1"/>
  <c r="DO770" i="1" s="1"/>
  <c r="DG767" i="1"/>
  <c r="DO767" i="1" s="1"/>
  <c r="DG771" i="1"/>
  <c r="DO771" i="1" s="1"/>
  <c r="DG768" i="1"/>
  <c r="DO768" i="1" s="1"/>
  <c r="DG775" i="1"/>
  <c r="DO775" i="1" s="1"/>
  <c r="DG761" i="1"/>
  <c r="DO761" i="1" s="1"/>
  <c r="DG760" i="1"/>
  <c r="DO760" i="1" s="1"/>
  <c r="DG762" i="1"/>
  <c r="DO762" i="1" s="1"/>
  <c r="DG758" i="1"/>
  <c r="DO758" i="1" s="1"/>
  <c r="DG759" i="1"/>
  <c r="DO759" i="1" s="1"/>
  <c r="DG763" i="1"/>
  <c r="DO763" i="1" s="1"/>
  <c r="AJ756" i="1"/>
  <c r="AJ755" i="1"/>
  <c r="AJ754" i="1"/>
  <c r="AJ753" i="1"/>
  <c r="AJ752" i="1"/>
  <c r="AJ751" i="1"/>
  <c r="AJ749" i="1"/>
  <c r="DL756" i="1"/>
  <c r="DH756" i="1"/>
  <c r="CZ756" i="1"/>
  <c r="CT756" i="1"/>
  <c r="CF756" i="1"/>
  <c r="BS756" i="1"/>
  <c r="BM756" i="1"/>
  <c r="BD756" i="1"/>
  <c r="AX756" i="1"/>
  <c r="AM756" i="1"/>
  <c r="AC756" i="1"/>
  <c r="X756" i="1"/>
  <c r="O756" i="1"/>
  <c r="B756" i="1"/>
  <c r="DL755" i="1"/>
  <c r="DH755" i="1"/>
  <c r="CZ755" i="1"/>
  <c r="CT755" i="1"/>
  <c r="CF755" i="1"/>
  <c r="BS755" i="1"/>
  <c r="BM755" i="1"/>
  <c r="BD755" i="1"/>
  <c r="AX755" i="1"/>
  <c r="AM755" i="1"/>
  <c r="AC755" i="1"/>
  <c r="X755" i="1"/>
  <c r="O755" i="1"/>
  <c r="B755" i="1"/>
  <c r="DL754" i="1"/>
  <c r="DH754" i="1"/>
  <c r="CZ754" i="1"/>
  <c r="CT754" i="1"/>
  <c r="CF754" i="1"/>
  <c r="BS754" i="1"/>
  <c r="BM754" i="1"/>
  <c r="BD754" i="1"/>
  <c r="AX754" i="1"/>
  <c r="AM754" i="1"/>
  <c r="AC754" i="1"/>
  <c r="X754" i="1"/>
  <c r="O754" i="1"/>
  <c r="B754" i="1"/>
  <c r="DL753" i="1"/>
  <c r="DH753" i="1"/>
  <c r="CZ753" i="1"/>
  <c r="CT753" i="1"/>
  <c r="CF753" i="1"/>
  <c r="BS753" i="1"/>
  <c r="BM753" i="1"/>
  <c r="BD753" i="1"/>
  <c r="AX753" i="1"/>
  <c r="AM753" i="1"/>
  <c r="AC753" i="1"/>
  <c r="X753" i="1"/>
  <c r="O753" i="1"/>
  <c r="B753" i="1"/>
  <c r="DL752" i="1"/>
  <c r="DH752" i="1"/>
  <c r="CZ752" i="1"/>
  <c r="CT752" i="1"/>
  <c r="CF752" i="1"/>
  <c r="BS752" i="1"/>
  <c r="BM752" i="1"/>
  <c r="BD752" i="1"/>
  <c r="AX752" i="1"/>
  <c r="AM752" i="1"/>
  <c r="AC752" i="1"/>
  <c r="X752" i="1"/>
  <c r="O752" i="1"/>
  <c r="B752" i="1"/>
  <c r="DL751" i="1"/>
  <c r="DH751" i="1"/>
  <c r="CZ751" i="1"/>
  <c r="CT751" i="1"/>
  <c r="CF751" i="1"/>
  <c r="BS751" i="1"/>
  <c r="BM751" i="1"/>
  <c r="BD751" i="1"/>
  <c r="AX751" i="1"/>
  <c r="AM751" i="1"/>
  <c r="AC751" i="1"/>
  <c r="X751" i="1"/>
  <c r="O751" i="1"/>
  <c r="B751" i="1"/>
  <c r="DL749" i="1"/>
  <c r="DH749" i="1"/>
  <c r="CZ749" i="1"/>
  <c r="CT749" i="1"/>
  <c r="CF749" i="1"/>
  <c r="BS749" i="1"/>
  <c r="BM749" i="1"/>
  <c r="BD749" i="1"/>
  <c r="AX749" i="1"/>
  <c r="AM749" i="1"/>
  <c r="AC749" i="1"/>
  <c r="X749" i="1"/>
  <c r="O749" i="1"/>
  <c r="B749" i="1"/>
  <c r="DG756" i="1" l="1"/>
  <c r="DO756" i="1" s="1"/>
  <c r="DG755" i="1"/>
  <c r="DO755" i="1" s="1"/>
  <c r="DG754" i="1"/>
  <c r="DO754" i="1" s="1"/>
  <c r="DG753" i="1"/>
  <c r="DO753" i="1" s="1"/>
  <c r="DG752" i="1"/>
  <c r="DO752" i="1" s="1"/>
  <c r="DG749" i="1"/>
  <c r="DO749" i="1" s="1"/>
  <c r="DG751" i="1"/>
  <c r="DO751" i="1" s="1"/>
  <c r="DL742" i="1"/>
  <c r="DH742" i="1"/>
  <c r="CZ742" i="1"/>
  <c r="CT742" i="1"/>
  <c r="CF742" i="1"/>
  <c r="BS742" i="1"/>
  <c r="BM742" i="1"/>
  <c r="BD742" i="1"/>
  <c r="AX742" i="1"/>
  <c r="AM742" i="1"/>
  <c r="AC742" i="1"/>
  <c r="X742" i="1"/>
  <c r="O742" i="1"/>
  <c r="B742" i="1"/>
  <c r="DL741" i="1"/>
  <c r="DH741" i="1"/>
  <c r="CZ741" i="1"/>
  <c r="CT741" i="1"/>
  <c r="CF741" i="1"/>
  <c r="BS741" i="1"/>
  <c r="BM741" i="1"/>
  <c r="BD741" i="1"/>
  <c r="AX741" i="1"/>
  <c r="AM741" i="1"/>
  <c r="AC741" i="1"/>
  <c r="X741" i="1"/>
  <c r="O741" i="1"/>
  <c r="B741" i="1"/>
  <c r="DL740" i="1"/>
  <c r="DH740" i="1"/>
  <c r="CZ740" i="1"/>
  <c r="CT740" i="1"/>
  <c r="CF740" i="1"/>
  <c r="BS740" i="1"/>
  <c r="BM740" i="1"/>
  <c r="BD740" i="1"/>
  <c r="AX740" i="1"/>
  <c r="AM740" i="1"/>
  <c r="AC740" i="1"/>
  <c r="X740" i="1"/>
  <c r="O740" i="1"/>
  <c r="B740" i="1"/>
  <c r="DL739" i="1"/>
  <c r="DH739" i="1"/>
  <c r="CZ739" i="1"/>
  <c r="CT739" i="1"/>
  <c r="CF739" i="1"/>
  <c r="BS739" i="1"/>
  <c r="BM739" i="1"/>
  <c r="BD739" i="1"/>
  <c r="AX739" i="1"/>
  <c r="AM739" i="1"/>
  <c r="AC739" i="1"/>
  <c r="X739" i="1"/>
  <c r="O739" i="1"/>
  <c r="B739" i="1"/>
  <c r="DL738" i="1"/>
  <c r="DH738" i="1"/>
  <c r="CZ738" i="1"/>
  <c r="CT738" i="1"/>
  <c r="CF738" i="1"/>
  <c r="BS738" i="1"/>
  <c r="BM738" i="1"/>
  <c r="BD738" i="1"/>
  <c r="AX738" i="1"/>
  <c r="AM738" i="1"/>
  <c r="AC738" i="1"/>
  <c r="X738" i="1"/>
  <c r="O738" i="1"/>
  <c r="B738" i="1"/>
  <c r="DG742" i="1" l="1"/>
  <c r="DO742" i="1" s="1"/>
  <c r="DG741" i="1"/>
  <c r="DO741" i="1" s="1"/>
  <c r="DG740" i="1"/>
  <c r="DO740" i="1" s="1"/>
  <c r="DG739" i="1"/>
  <c r="DO739" i="1" s="1"/>
  <c r="DG738" i="1"/>
  <c r="DO738" i="1" s="1"/>
  <c r="DN735" i="1"/>
  <c r="DM735" i="1"/>
  <c r="DK735" i="1"/>
  <c r="DJ735" i="1"/>
  <c r="DI735" i="1"/>
  <c r="DF735" i="1"/>
  <c r="DE735" i="1"/>
  <c r="DD735" i="1"/>
  <c r="DC735" i="1"/>
  <c r="DB735" i="1"/>
  <c r="DA735" i="1"/>
  <c r="CY735" i="1"/>
  <c r="CX735" i="1"/>
  <c r="CW735" i="1"/>
  <c r="CV735" i="1"/>
  <c r="CU735" i="1"/>
  <c r="CS735" i="1"/>
  <c r="CR735" i="1"/>
  <c r="CQ735" i="1"/>
  <c r="CP735" i="1"/>
  <c r="CO735" i="1"/>
  <c r="CN735" i="1"/>
  <c r="CM735" i="1"/>
  <c r="CL735" i="1"/>
  <c r="CK735" i="1"/>
  <c r="CJ735" i="1"/>
  <c r="CI735" i="1"/>
  <c r="CH735" i="1"/>
  <c r="CG735" i="1"/>
  <c r="CE735" i="1"/>
  <c r="CD735" i="1"/>
  <c r="CC735" i="1"/>
  <c r="CB735" i="1"/>
  <c r="CA735" i="1"/>
  <c r="BZ735" i="1"/>
  <c r="BY735" i="1"/>
  <c r="BX735" i="1"/>
  <c r="BW735" i="1"/>
  <c r="BV735" i="1"/>
  <c r="BU735" i="1"/>
  <c r="BT735" i="1"/>
  <c r="BR735" i="1"/>
  <c r="BQ735" i="1"/>
  <c r="BP735" i="1"/>
  <c r="BO735" i="1"/>
  <c r="BN735" i="1"/>
  <c r="BL735" i="1"/>
  <c r="BK735" i="1"/>
  <c r="BJ735" i="1"/>
  <c r="BI735" i="1"/>
  <c r="BH735" i="1"/>
  <c r="BG735" i="1"/>
  <c r="BF735" i="1"/>
  <c r="BE735" i="1"/>
  <c r="BC735" i="1"/>
  <c r="BB735" i="1"/>
  <c r="BA735" i="1"/>
  <c r="AZ735" i="1"/>
  <c r="AY735" i="1"/>
  <c r="AW735" i="1"/>
  <c r="AV735" i="1"/>
  <c r="AU735" i="1"/>
  <c r="AT735" i="1"/>
  <c r="AS735" i="1"/>
  <c r="AR735" i="1"/>
  <c r="AQ735" i="1"/>
  <c r="AP735" i="1"/>
  <c r="AO735" i="1"/>
  <c r="AN735" i="1"/>
  <c r="AL735" i="1"/>
  <c r="AK735" i="1"/>
  <c r="AI735" i="1"/>
  <c r="AH735" i="1"/>
  <c r="AG735" i="1"/>
  <c r="AF735" i="1"/>
  <c r="AE735" i="1"/>
  <c r="AD735" i="1"/>
  <c r="AB735" i="1"/>
  <c r="AA735" i="1"/>
  <c r="Z735" i="1"/>
  <c r="Y735" i="1"/>
  <c r="W735" i="1"/>
  <c r="V735" i="1"/>
  <c r="U735" i="1"/>
  <c r="T735" i="1"/>
  <c r="S735" i="1"/>
  <c r="R735" i="1"/>
  <c r="Q735" i="1"/>
  <c r="P735" i="1"/>
  <c r="N735" i="1"/>
  <c r="M735" i="1"/>
  <c r="L735" i="1"/>
  <c r="K735" i="1"/>
  <c r="J735" i="1"/>
  <c r="I735" i="1"/>
  <c r="H735" i="1"/>
  <c r="G735" i="1"/>
  <c r="F735" i="1"/>
  <c r="E735" i="1"/>
  <c r="D735" i="1"/>
  <c r="C735" i="1"/>
  <c r="DH259" i="1" l="1"/>
  <c r="CZ259" i="1"/>
  <c r="CT259" i="1"/>
  <c r="CF259" i="1"/>
  <c r="BS259" i="1"/>
  <c r="BM259" i="1"/>
  <c r="BD259" i="1"/>
  <c r="AX259" i="1"/>
  <c r="AM259" i="1"/>
  <c r="AC259" i="1"/>
  <c r="X259" i="1"/>
  <c r="O259" i="1"/>
  <c r="B259" i="1"/>
  <c r="DG259" i="1" l="1"/>
  <c r="DO259" i="1" s="1"/>
  <c r="DH257" i="1" l="1"/>
  <c r="CZ257" i="1"/>
  <c r="CT257" i="1"/>
  <c r="CF257" i="1"/>
  <c r="BS257" i="1"/>
  <c r="BM257" i="1"/>
  <c r="BD257" i="1"/>
  <c r="AX257" i="1"/>
  <c r="AM257" i="1"/>
  <c r="AC257" i="1"/>
  <c r="X257" i="1"/>
  <c r="O257" i="1"/>
  <c r="B257" i="1"/>
  <c r="DG257" i="1" l="1"/>
  <c r="DO257" i="1" s="1"/>
  <c r="BI221" i="1"/>
  <c r="AV221" i="1" l="1"/>
  <c r="AJ180" i="1" l="1"/>
  <c r="DL180" i="1"/>
  <c r="CZ180" i="1"/>
  <c r="CT180" i="1"/>
  <c r="CF180" i="1"/>
  <c r="BS180" i="1"/>
  <c r="BM180" i="1"/>
  <c r="BD180" i="1"/>
  <c r="AX180" i="1"/>
  <c r="AM180" i="1"/>
  <c r="AC180" i="1"/>
  <c r="X180" i="1"/>
  <c r="O180" i="1"/>
  <c r="B180" i="1"/>
  <c r="DG180" i="1" l="1"/>
  <c r="DL178" i="1"/>
  <c r="CZ178" i="1"/>
  <c r="CT178" i="1"/>
  <c r="CF178" i="1"/>
  <c r="BS178" i="1"/>
  <c r="BM178" i="1"/>
  <c r="BD178" i="1"/>
  <c r="AX178" i="1"/>
  <c r="AM178" i="1"/>
  <c r="AC178" i="1"/>
  <c r="X178" i="1"/>
  <c r="O178" i="1"/>
  <c r="B178" i="1"/>
  <c r="DF182" i="1"/>
  <c r="DE182" i="1"/>
  <c r="DD182" i="1"/>
  <c r="DC182" i="1"/>
  <c r="DB182" i="1"/>
  <c r="DA182" i="1"/>
  <c r="CY182" i="1"/>
  <c r="CX182" i="1"/>
  <c r="CW182" i="1"/>
  <c r="CV182" i="1"/>
  <c r="CU182" i="1"/>
  <c r="CS182" i="1"/>
  <c r="CR182" i="1"/>
  <c r="CQ182" i="1"/>
  <c r="CP182" i="1"/>
  <c r="CO182" i="1"/>
  <c r="CN182" i="1"/>
  <c r="CM182" i="1"/>
  <c r="CL182" i="1"/>
  <c r="CK182" i="1"/>
  <c r="CJ182" i="1"/>
  <c r="CI182" i="1"/>
  <c r="CH182" i="1"/>
  <c r="CG182" i="1"/>
  <c r="CE182" i="1"/>
  <c r="CD182" i="1"/>
  <c r="CC182" i="1"/>
  <c r="CB182" i="1"/>
  <c r="CA182" i="1"/>
  <c r="BZ182" i="1"/>
  <c r="BY182" i="1"/>
  <c r="BX182" i="1"/>
  <c r="BW182" i="1"/>
  <c r="BV182" i="1"/>
  <c r="BU182" i="1"/>
  <c r="BT182" i="1"/>
  <c r="BR182" i="1"/>
  <c r="BQ182" i="1"/>
  <c r="BP182" i="1"/>
  <c r="BO182" i="1"/>
  <c r="BN182" i="1"/>
  <c r="BL182" i="1"/>
  <c r="BK182" i="1"/>
  <c r="BJ182" i="1"/>
  <c r="BI182" i="1"/>
  <c r="BH182" i="1"/>
  <c r="BG182" i="1"/>
  <c r="BF182" i="1"/>
  <c r="BE182" i="1"/>
  <c r="BC182" i="1"/>
  <c r="BB182" i="1"/>
  <c r="BA182" i="1"/>
  <c r="AZ182" i="1"/>
  <c r="AY182" i="1"/>
  <c r="AW182" i="1"/>
  <c r="AV182" i="1"/>
  <c r="AU182" i="1"/>
  <c r="AT182" i="1"/>
  <c r="AS182" i="1"/>
  <c r="AR182" i="1"/>
  <c r="AQ182" i="1"/>
  <c r="AP182" i="1"/>
  <c r="AO182" i="1"/>
  <c r="AN182" i="1"/>
  <c r="AL182" i="1"/>
  <c r="AI182" i="1"/>
  <c r="AH182" i="1"/>
  <c r="AG182" i="1"/>
  <c r="AF182" i="1"/>
  <c r="AE182" i="1"/>
  <c r="AD182" i="1"/>
  <c r="AB182" i="1"/>
  <c r="AA182" i="1"/>
  <c r="Z182" i="1"/>
  <c r="Y182" i="1"/>
  <c r="W182" i="1"/>
  <c r="V182" i="1"/>
  <c r="U182" i="1"/>
  <c r="T182" i="1"/>
  <c r="S182" i="1"/>
  <c r="R182" i="1"/>
  <c r="Q182" i="1"/>
  <c r="P182" i="1"/>
  <c r="N182" i="1"/>
  <c r="M182" i="1"/>
  <c r="L182" i="1"/>
  <c r="K182" i="1"/>
  <c r="J182" i="1"/>
  <c r="I182" i="1"/>
  <c r="H182" i="1"/>
  <c r="G182" i="1"/>
  <c r="F182" i="1"/>
  <c r="E182" i="1"/>
  <c r="D182" i="1"/>
  <c r="C182" i="1"/>
  <c r="AJ181" i="1"/>
  <c r="AJ182" i="1" s="1"/>
  <c r="CZ181" i="1"/>
  <c r="CZ182" i="1" s="1"/>
  <c r="CT181" i="1"/>
  <c r="CT182" i="1" s="1"/>
  <c r="CF181" i="1"/>
  <c r="CF182" i="1" s="1"/>
  <c r="BS181" i="1"/>
  <c r="BS182" i="1" s="1"/>
  <c r="BM181" i="1"/>
  <c r="BM182" i="1" s="1"/>
  <c r="BD181" i="1"/>
  <c r="BD182" i="1" s="1"/>
  <c r="AX181" i="1"/>
  <c r="AX182" i="1" s="1"/>
  <c r="AM181" i="1"/>
  <c r="AM182" i="1" s="1"/>
  <c r="AC181" i="1"/>
  <c r="AC182" i="1" s="1"/>
  <c r="X181" i="1"/>
  <c r="X182" i="1" s="1"/>
  <c r="O181" i="1"/>
  <c r="O182" i="1" s="1"/>
  <c r="B181" i="1"/>
  <c r="DG178" i="1" l="1"/>
  <c r="DG181" i="1"/>
  <c r="DG182" i="1" s="1"/>
  <c r="DL267" i="1" l="1"/>
  <c r="DL266" i="1"/>
  <c r="DH267" i="1"/>
  <c r="CZ267" i="1"/>
  <c r="CT267" i="1"/>
  <c r="CF267" i="1"/>
  <c r="BS267" i="1"/>
  <c r="BM267" i="1"/>
  <c r="BD267" i="1"/>
  <c r="AX267" i="1"/>
  <c r="AM267" i="1"/>
  <c r="AC267" i="1"/>
  <c r="X267" i="1"/>
  <c r="O267" i="1"/>
  <c r="B267" i="1"/>
  <c r="DH266" i="1"/>
  <c r="DH268" i="1" s="1"/>
  <c r="CZ266" i="1"/>
  <c r="CT266" i="1"/>
  <c r="CF266" i="1"/>
  <c r="BS266" i="1"/>
  <c r="BM266" i="1"/>
  <c r="BD266" i="1"/>
  <c r="AX266" i="1"/>
  <c r="AM266" i="1"/>
  <c r="AM268" i="1" s="1"/>
  <c r="AC266" i="1"/>
  <c r="X266" i="1"/>
  <c r="O266" i="1"/>
  <c r="B266" i="1"/>
  <c r="DL268" i="1" l="1"/>
  <c r="BD268" i="1"/>
  <c r="AX268" i="1"/>
  <c r="B268" i="1"/>
  <c r="BM268" i="1"/>
  <c r="CF268" i="1"/>
  <c r="O268" i="1"/>
  <c r="X268" i="1"/>
  <c r="CT268" i="1"/>
  <c r="BS268" i="1"/>
  <c r="AC268" i="1"/>
  <c r="CZ268" i="1"/>
  <c r="DG267" i="1"/>
  <c r="DO267" i="1" s="1"/>
  <c r="DG266" i="1"/>
  <c r="DG268" i="1" s="1"/>
  <c r="DO266" i="1" l="1"/>
  <c r="DO268" i="1" s="1"/>
  <c r="AU452" i="1"/>
  <c r="DH869" i="1" l="1"/>
  <c r="CZ869" i="1"/>
  <c r="CT869" i="1"/>
  <c r="CF869" i="1"/>
  <c r="BS869" i="1"/>
  <c r="BM869" i="1"/>
  <c r="BD869" i="1"/>
  <c r="AX869" i="1"/>
  <c r="AM869" i="1"/>
  <c r="AC869" i="1"/>
  <c r="X869" i="1"/>
  <c r="O869" i="1"/>
  <c r="B869" i="1"/>
  <c r="DH868" i="1"/>
  <c r="CZ868" i="1"/>
  <c r="CT868" i="1"/>
  <c r="CF868" i="1"/>
  <c r="BS868" i="1"/>
  <c r="BM868" i="1"/>
  <c r="BD868" i="1"/>
  <c r="AX868" i="1"/>
  <c r="AM868" i="1"/>
  <c r="AC868" i="1"/>
  <c r="X868" i="1"/>
  <c r="O868" i="1"/>
  <c r="B868" i="1"/>
  <c r="DG869" i="1" l="1"/>
  <c r="DO869" i="1" s="1"/>
  <c r="DG868" i="1"/>
  <c r="DO868" i="1" s="1"/>
  <c r="DL925" i="1"/>
  <c r="DH925" i="1"/>
  <c r="CZ925" i="1"/>
  <c r="CT925" i="1"/>
  <c r="CF925" i="1"/>
  <c r="BS925" i="1"/>
  <c r="BM925" i="1"/>
  <c r="BD925" i="1"/>
  <c r="AX925" i="1"/>
  <c r="AM925" i="1"/>
  <c r="AJ925" i="1"/>
  <c r="AC925" i="1"/>
  <c r="X925" i="1"/>
  <c r="O925" i="1"/>
  <c r="B925" i="1"/>
  <c r="DL924" i="1"/>
  <c r="DH924" i="1"/>
  <c r="CZ924" i="1"/>
  <c r="CT924" i="1"/>
  <c r="CF924" i="1"/>
  <c r="BS924" i="1"/>
  <c r="BM924" i="1"/>
  <c r="BD924" i="1"/>
  <c r="AX924" i="1"/>
  <c r="AM924" i="1"/>
  <c r="AJ924" i="1"/>
  <c r="AC924" i="1"/>
  <c r="X924" i="1"/>
  <c r="O924" i="1"/>
  <c r="B924" i="1"/>
  <c r="DL923" i="1"/>
  <c r="DH923" i="1"/>
  <c r="CZ923" i="1"/>
  <c r="CT923" i="1"/>
  <c r="CF923" i="1"/>
  <c r="BS923" i="1"/>
  <c r="BM923" i="1"/>
  <c r="BD923" i="1"/>
  <c r="AX923" i="1"/>
  <c r="AM923" i="1"/>
  <c r="AJ923" i="1"/>
  <c r="AC923" i="1"/>
  <c r="X923" i="1"/>
  <c r="O923" i="1"/>
  <c r="B923" i="1"/>
  <c r="DL921" i="1"/>
  <c r="DH921" i="1"/>
  <c r="CZ921" i="1"/>
  <c r="CT921" i="1"/>
  <c r="CF921" i="1"/>
  <c r="BS921" i="1"/>
  <c r="BM921" i="1"/>
  <c r="BD921" i="1"/>
  <c r="AX921" i="1"/>
  <c r="AM921" i="1"/>
  <c r="AJ921" i="1"/>
  <c r="AC921" i="1"/>
  <c r="X921" i="1"/>
  <c r="O921" i="1"/>
  <c r="B921" i="1"/>
  <c r="DL920" i="1"/>
  <c r="DH920" i="1"/>
  <c r="CZ920" i="1"/>
  <c r="CT920" i="1"/>
  <c r="CF920" i="1"/>
  <c r="BS920" i="1"/>
  <c r="BM920" i="1"/>
  <c r="BD920" i="1"/>
  <c r="AX920" i="1"/>
  <c r="AM920" i="1"/>
  <c r="AJ920" i="1"/>
  <c r="AC920" i="1"/>
  <c r="X920" i="1"/>
  <c r="O920" i="1"/>
  <c r="B920" i="1"/>
  <c r="DL919" i="1"/>
  <c r="DH919" i="1"/>
  <c r="CZ919" i="1"/>
  <c r="CT919" i="1"/>
  <c r="CF919" i="1"/>
  <c r="BS919" i="1"/>
  <c r="BM919" i="1"/>
  <c r="BD919" i="1"/>
  <c r="AX919" i="1"/>
  <c r="AM919" i="1"/>
  <c r="AJ919" i="1"/>
  <c r="AC919" i="1"/>
  <c r="X919" i="1"/>
  <c r="O919" i="1"/>
  <c r="B919" i="1"/>
  <c r="DL918" i="1"/>
  <c r="DH918" i="1"/>
  <c r="CZ918" i="1"/>
  <c r="CT918" i="1"/>
  <c r="CF918" i="1"/>
  <c r="BS918" i="1"/>
  <c r="BM918" i="1"/>
  <c r="BD918" i="1"/>
  <c r="AX918" i="1"/>
  <c r="AM918" i="1"/>
  <c r="AJ918" i="1"/>
  <c r="AC918" i="1"/>
  <c r="X918" i="1"/>
  <c r="O918" i="1"/>
  <c r="B918" i="1"/>
  <c r="DL917" i="1"/>
  <c r="DH917" i="1"/>
  <c r="CZ917" i="1"/>
  <c r="CT917" i="1"/>
  <c r="CF917" i="1"/>
  <c r="BS917" i="1"/>
  <c r="BM917" i="1"/>
  <c r="BD917" i="1"/>
  <c r="AX917" i="1"/>
  <c r="AM917" i="1"/>
  <c r="AJ917" i="1"/>
  <c r="AC917" i="1"/>
  <c r="X917" i="1"/>
  <c r="O917" i="1"/>
  <c r="B917" i="1"/>
  <c r="DL916" i="1"/>
  <c r="DH916" i="1"/>
  <c r="CZ916" i="1"/>
  <c r="CT916" i="1"/>
  <c r="CF916" i="1"/>
  <c r="BS916" i="1"/>
  <c r="BM916" i="1"/>
  <c r="BD916" i="1"/>
  <c r="AX916" i="1"/>
  <c r="AM916" i="1"/>
  <c r="AJ916" i="1"/>
  <c r="AC916" i="1"/>
  <c r="X916" i="1"/>
  <c r="O916" i="1"/>
  <c r="B916" i="1"/>
  <c r="DG916" i="1" l="1"/>
  <c r="DO916" i="1" s="1"/>
  <c r="DG917" i="1"/>
  <c r="DO917" i="1" s="1"/>
  <c r="DG921" i="1"/>
  <c r="DO921" i="1" s="1"/>
  <c r="DG920" i="1"/>
  <c r="DO920" i="1" s="1"/>
  <c r="DG919" i="1"/>
  <c r="DO919" i="1" s="1"/>
  <c r="DG918" i="1"/>
  <c r="DO918" i="1" s="1"/>
  <c r="DG924" i="1"/>
  <c r="DO924" i="1" s="1"/>
  <c r="DG923" i="1"/>
  <c r="DO923" i="1" s="1"/>
  <c r="DG925" i="1"/>
  <c r="DO925" i="1" s="1"/>
  <c r="DL696" i="1"/>
  <c r="DH696" i="1"/>
  <c r="CZ696" i="1"/>
  <c r="CT696" i="1"/>
  <c r="CF696" i="1"/>
  <c r="BS696" i="1"/>
  <c r="BM696" i="1"/>
  <c r="BD696" i="1"/>
  <c r="AX696" i="1"/>
  <c r="AM696" i="1"/>
  <c r="AJ696" i="1"/>
  <c r="AC696" i="1"/>
  <c r="X696" i="1"/>
  <c r="O696" i="1"/>
  <c r="B696" i="1"/>
  <c r="DL699" i="1"/>
  <c r="DH699" i="1"/>
  <c r="CZ699" i="1"/>
  <c r="CT699" i="1"/>
  <c r="CF699" i="1"/>
  <c r="BS699" i="1"/>
  <c r="BM699" i="1"/>
  <c r="BD699" i="1"/>
  <c r="AX699" i="1"/>
  <c r="AM699" i="1"/>
  <c r="AJ699" i="1"/>
  <c r="AC699" i="1"/>
  <c r="X699" i="1"/>
  <c r="O699" i="1"/>
  <c r="B699" i="1"/>
  <c r="DL698" i="1"/>
  <c r="DH698" i="1"/>
  <c r="CZ698" i="1"/>
  <c r="CT698" i="1"/>
  <c r="CF698" i="1"/>
  <c r="BS698" i="1"/>
  <c r="BM698" i="1"/>
  <c r="BD698" i="1"/>
  <c r="AX698" i="1"/>
  <c r="AM698" i="1"/>
  <c r="AJ698" i="1"/>
  <c r="AC698" i="1"/>
  <c r="X698" i="1"/>
  <c r="O698" i="1"/>
  <c r="B698" i="1"/>
  <c r="DH697" i="1"/>
  <c r="DL697" i="1"/>
  <c r="CZ697" i="1"/>
  <c r="CT697" i="1"/>
  <c r="CF697" i="1"/>
  <c r="BS697" i="1"/>
  <c r="BM697" i="1"/>
  <c r="BD697" i="1"/>
  <c r="AX697" i="1"/>
  <c r="AM697" i="1"/>
  <c r="AJ697" i="1"/>
  <c r="AC697" i="1"/>
  <c r="X697" i="1"/>
  <c r="O697" i="1"/>
  <c r="B697" i="1"/>
  <c r="DG696" i="1" l="1"/>
  <c r="DO696" i="1" s="1"/>
  <c r="DG699" i="1"/>
  <c r="DO699" i="1" s="1"/>
  <c r="DG698" i="1"/>
  <c r="DO698" i="1" s="1"/>
  <c r="DG697" i="1"/>
  <c r="DO697" i="1" s="1"/>
  <c r="DH865" i="1"/>
  <c r="CZ865" i="1"/>
  <c r="CT865" i="1"/>
  <c r="CF865" i="1"/>
  <c r="BS865" i="1"/>
  <c r="BM865" i="1"/>
  <c r="BD865" i="1"/>
  <c r="AX865" i="1"/>
  <c r="AM865" i="1"/>
  <c r="AC865" i="1"/>
  <c r="X865" i="1"/>
  <c r="O865" i="1"/>
  <c r="B865" i="1"/>
  <c r="DG865" i="1" l="1"/>
  <c r="DO865" i="1" s="1"/>
  <c r="DH857" i="1" l="1"/>
  <c r="CZ857" i="1"/>
  <c r="CT857" i="1"/>
  <c r="CF857" i="1"/>
  <c r="BM857" i="1"/>
  <c r="BD857" i="1"/>
  <c r="AX857" i="1"/>
  <c r="AM857" i="1"/>
  <c r="AC857" i="1"/>
  <c r="X857" i="1"/>
  <c r="O857" i="1"/>
  <c r="B857" i="1"/>
  <c r="DG857" i="1" l="1"/>
  <c r="DO857" i="1" s="1"/>
  <c r="DH858" i="1" l="1"/>
  <c r="CZ858" i="1"/>
  <c r="CT858" i="1"/>
  <c r="CF858" i="1"/>
  <c r="BS858" i="1"/>
  <c r="BM858" i="1"/>
  <c r="BD858" i="1"/>
  <c r="AX858" i="1"/>
  <c r="AM858" i="1"/>
  <c r="AC858" i="1"/>
  <c r="X858" i="1"/>
  <c r="O858" i="1"/>
  <c r="B858" i="1"/>
  <c r="DH859" i="1"/>
  <c r="CZ859" i="1"/>
  <c r="CT859" i="1"/>
  <c r="CF859" i="1"/>
  <c r="BS859" i="1"/>
  <c r="BM859" i="1"/>
  <c r="BD859" i="1"/>
  <c r="AX859" i="1"/>
  <c r="AM859" i="1"/>
  <c r="AC859" i="1"/>
  <c r="X859" i="1"/>
  <c r="O859" i="1"/>
  <c r="B859" i="1"/>
  <c r="DG858" i="1" l="1"/>
  <c r="DO858" i="1" s="1"/>
  <c r="DG859" i="1"/>
  <c r="DO859" i="1" s="1"/>
  <c r="DH862" i="1"/>
  <c r="CZ862" i="1"/>
  <c r="CT862" i="1"/>
  <c r="CF862" i="1"/>
  <c r="BS862" i="1"/>
  <c r="BM862" i="1"/>
  <c r="BD862" i="1"/>
  <c r="AX862" i="1"/>
  <c r="AM862" i="1"/>
  <c r="AC862" i="1"/>
  <c r="X862" i="1"/>
  <c r="O862" i="1"/>
  <c r="B862" i="1"/>
  <c r="DH861" i="1"/>
  <c r="CZ861" i="1"/>
  <c r="CT861" i="1"/>
  <c r="CF861" i="1"/>
  <c r="BS861" i="1"/>
  <c r="BM861" i="1"/>
  <c r="BD861" i="1"/>
  <c r="AX861" i="1"/>
  <c r="AM861" i="1"/>
  <c r="AC861" i="1"/>
  <c r="X861" i="1"/>
  <c r="O861" i="1"/>
  <c r="B861" i="1"/>
  <c r="DH860" i="1"/>
  <c r="CZ860" i="1"/>
  <c r="CT860" i="1"/>
  <c r="CF860" i="1"/>
  <c r="BS860" i="1"/>
  <c r="BM860" i="1"/>
  <c r="BD860" i="1"/>
  <c r="AX860" i="1"/>
  <c r="AM860" i="1"/>
  <c r="AC860" i="1"/>
  <c r="X860" i="1"/>
  <c r="O860" i="1"/>
  <c r="B860" i="1"/>
  <c r="DG861" i="1" l="1"/>
  <c r="DO861" i="1" s="1"/>
  <c r="DG862" i="1"/>
  <c r="DO862" i="1" s="1"/>
  <c r="DG860" i="1"/>
  <c r="DO860" i="1" s="1"/>
  <c r="DN913" i="1" l="1"/>
  <c r="DM913" i="1"/>
  <c r="DK913" i="1"/>
  <c r="DJ913" i="1"/>
  <c r="DI913" i="1"/>
  <c r="DF913" i="1"/>
  <c r="DE913" i="1"/>
  <c r="DD913" i="1"/>
  <c r="DC913" i="1"/>
  <c r="DB913" i="1"/>
  <c r="DA913" i="1"/>
  <c r="CY913" i="1"/>
  <c r="CX913" i="1"/>
  <c r="CW913" i="1"/>
  <c r="CV913" i="1"/>
  <c r="CU913" i="1"/>
  <c r="CS913" i="1"/>
  <c r="CR913" i="1"/>
  <c r="CQ913" i="1"/>
  <c r="CP913" i="1"/>
  <c r="CO913" i="1"/>
  <c r="CN913" i="1"/>
  <c r="CM913" i="1"/>
  <c r="CL913" i="1"/>
  <c r="CK913" i="1"/>
  <c r="CJ913" i="1"/>
  <c r="CI913" i="1"/>
  <c r="CH913" i="1"/>
  <c r="CG913" i="1"/>
  <c r="CE913" i="1"/>
  <c r="CD913" i="1"/>
  <c r="CC913" i="1"/>
  <c r="CB913" i="1"/>
  <c r="CA913" i="1"/>
  <c r="BZ913" i="1"/>
  <c r="BY913" i="1"/>
  <c r="BX913" i="1"/>
  <c r="BW913" i="1"/>
  <c r="BV913" i="1"/>
  <c r="BU913" i="1"/>
  <c r="BT913" i="1"/>
  <c r="BR913" i="1"/>
  <c r="BQ913" i="1"/>
  <c r="BP913" i="1"/>
  <c r="BO913" i="1"/>
  <c r="BN913" i="1"/>
  <c r="BL913" i="1"/>
  <c r="BK913" i="1"/>
  <c r="BJ913" i="1"/>
  <c r="BI913" i="1"/>
  <c r="BH913" i="1"/>
  <c r="BG913" i="1"/>
  <c r="BF913" i="1"/>
  <c r="BE913" i="1"/>
  <c r="BC913" i="1"/>
  <c r="BB913" i="1"/>
  <c r="BA913" i="1"/>
  <c r="AZ913" i="1"/>
  <c r="AY913" i="1"/>
  <c r="AW913" i="1"/>
  <c r="AV913" i="1"/>
  <c r="AU913" i="1"/>
  <c r="AT913" i="1"/>
  <c r="AS913" i="1"/>
  <c r="AR913" i="1"/>
  <c r="AQ913" i="1"/>
  <c r="AP913" i="1"/>
  <c r="AO913" i="1"/>
  <c r="AN913" i="1"/>
  <c r="AL913" i="1"/>
  <c r="AK913" i="1"/>
  <c r="AI913" i="1"/>
  <c r="AH913" i="1"/>
  <c r="AG913" i="1"/>
  <c r="AF913" i="1"/>
  <c r="AE913" i="1"/>
  <c r="AD913" i="1"/>
  <c r="AB913" i="1"/>
  <c r="AA913" i="1"/>
  <c r="Z913" i="1"/>
  <c r="Y913" i="1"/>
  <c r="W913" i="1"/>
  <c r="V913" i="1"/>
  <c r="U913" i="1"/>
  <c r="T913" i="1"/>
  <c r="S913" i="1"/>
  <c r="R913" i="1"/>
  <c r="Q913" i="1"/>
  <c r="P913" i="1"/>
  <c r="N913" i="1"/>
  <c r="M913" i="1"/>
  <c r="L913" i="1"/>
  <c r="K913" i="1"/>
  <c r="J913" i="1"/>
  <c r="I913" i="1"/>
  <c r="H913" i="1"/>
  <c r="G913" i="1"/>
  <c r="F913" i="1"/>
  <c r="E913" i="1"/>
  <c r="D913" i="1"/>
  <c r="C913" i="1"/>
  <c r="B908" i="1"/>
  <c r="O908" i="1"/>
  <c r="X908" i="1"/>
  <c r="AC908" i="1"/>
  <c r="AJ908" i="1"/>
  <c r="AM908" i="1"/>
  <c r="AX908" i="1"/>
  <c r="BD908" i="1"/>
  <c r="BM908" i="1"/>
  <c r="BS908" i="1"/>
  <c r="CF908" i="1"/>
  <c r="CT908" i="1"/>
  <c r="CZ908" i="1"/>
  <c r="DH908" i="1"/>
  <c r="DL908" i="1"/>
  <c r="DG908" i="1" l="1"/>
  <c r="DL911" i="1"/>
  <c r="DH911" i="1"/>
  <c r="CZ911" i="1"/>
  <c r="CT911" i="1"/>
  <c r="CF911" i="1"/>
  <c r="BS911" i="1"/>
  <c r="BM911" i="1"/>
  <c r="BD911" i="1"/>
  <c r="AX911" i="1"/>
  <c r="AM911" i="1"/>
  <c r="AJ911" i="1"/>
  <c r="AC911" i="1"/>
  <c r="X911" i="1"/>
  <c r="O911" i="1"/>
  <c r="B911" i="1"/>
  <c r="DL910" i="1"/>
  <c r="DH910" i="1"/>
  <c r="CZ910" i="1"/>
  <c r="CT910" i="1"/>
  <c r="CF910" i="1"/>
  <c r="BS910" i="1"/>
  <c r="BM910" i="1"/>
  <c r="BD910" i="1"/>
  <c r="AX910" i="1"/>
  <c r="AM910" i="1"/>
  <c r="AJ910" i="1"/>
  <c r="AC910" i="1"/>
  <c r="X910" i="1"/>
  <c r="O910" i="1"/>
  <c r="B910" i="1"/>
  <c r="DH909" i="1"/>
  <c r="DL909" i="1"/>
  <c r="CZ909" i="1"/>
  <c r="CT909" i="1"/>
  <c r="CF909" i="1"/>
  <c r="BS909" i="1"/>
  <c r="BM909" i="1"/>
  <c r="BD909" i="1"/>
  <c r="AX909" i="1"/>
  <c r="AM909" i="1"/>
  <c r="AJ909" i="1"/>
  <c r="AC909" i="1"/>
  <c r="X909" i="1"/>
  <c r="O909" i="1"/>
  <c r="B909" i="1"/>
  <c r="DO908" i="1" l="1"/>
  <c r="DG911" i="1"/>
  <c r="DO911" i="1" s="1"/>
  <c r="DG910" i="1"/>
  <c r="DO910" i="1" s="1"/>
  <c r="DG909" i="1"/>
  <c r="DO909" i="1" s="1"/>
  <c r="B912" i="1" l="1"/>
  <c r="O912" i="1"/>
  <c r="X912" i="1"/>
  <c r="AC912" i="1"/>
  <c r="AJ912" i="1"/>
  <c r="AM912" i="1"/>
  <c r="AX912" i="1"/>
  <c r="BD912" i="1"/>
  <c r="BM912" i="1"/>
  <c r="BS912" i="1"/>
  <c r="CF912" i="1"/>
  <c r="CT912" i="1"/>
  <c r="CZ912" i="1"/>
  <c r="DH912" i="1"/>
  <c r="DL912" i="1"/>
  <c r="DG912" i="1" l="1"/>
  <c r="DO912" i="1" s="1"/>
  <c r="DM206" i="1"/>
  <c r="DK206" i="1"/>
  <c r="DJ206" i="1"/>
  <c r="DI206" i="1"/>
  <c r="DF206" i="1"/>
  <c r="DE206" i="1"/>
  <c r="DD206" i="1"/>
  <c r="DC206" i="1"/>
  <c r="DB206" i="1"/>
  <c r="DA206" i="1"/>
  <c r="CY206" i="1"/>
  <c r="CX206" i="1"/>
  <c r="CW206" i="1"/>
  <c r="CV206" i="1"/>
  <c r="CU206" i="1"/>
  <c r="CS206" i="1"/>
  <c r="CR206" i="1"/>
  <c r="CQ206" i="1"/>
  <c r="CP206" i="1"/>
  <c r="CO206" i="1"/>
  <c r="CN206" i="1"/>
  <c r="CM206" i="1"/>
  <c r="CL206" i="1"/>
  <c r="CK206" i="1"/>
  <c r="CJ206" i="1"/>
  <c r="CI206" i="1"/>
  <c r="CH206" i="1"/>
  <c r="CG206" i="1"/>
  <c r="CE206" i="1"/>
  <c r="CD206" i="1"/>
  <c r="CC206" i="1"/>
  <c r="CB206" i="1"/>
  <c r="CA206" i="1"/>
  <c r="BZ206" i="1"/>
  <c r="BY206" i="1"/>
  <c r="BX206" i="1"/>
  <c r="BW206" i="1"/>
  <c r="BV206" i="1"/>
  <c r="BU206" i="1"/>
  <c r="BT206" i="1"/>
  <c r="BR206" i="1"/>
  <c r="BQ206" i="1"/>
  <c r="BP206" i="1"/>
  <c r="BO206" i="1"/>
  <c r="BN206" i="1"/>
  <c r="BL206" i="1"/>
  <c r="BK206" i="1"/>
  <c r="BJ206" i="1"/>
  <c r="BI206" i="1"/>
  <c r="BH206" i="1"/>
  <c r="BG206" i="1"/>
  <c r="BF206" i="1"/>
  <c r="BE206" i="1"/>
  <c r="BC206" i="1"/>
  <c r="BB206" i="1"/>
  <c r="BA206" i="1"/>
  <c r="AZ206" i="1"/>
  <c r="AY206" i="1"/>
  <c r="AW206" i="1"/>
  <c r="AV206" i="1"/>
  <c r="AU206" i="1"/>
  <c r="AT206" i="1"/>
  <c r="AS206" i="1"/>
  <c r="AR206" i="1"/>
  <c r="AQ206" i="1"/>
  <c r="AP206" i="1"/>
  <c r="AO206" i="1"/>
  <c r="AN206" i="1"/>
  <c r="AL206" i="1"/>
  <c r="AK206" i="1"/>
  <c r="AI206" i="1"/>
  <c r="AH206" i="1"/>
  <c r="AG206" i="1"/>
  <c r="AF206" i="1"/>
  <c r="AE206" i="1"/>
  <c r="AD206" i="1"/>
  <c r="AB206" i="1"/>
  <c r="AA206" i="1"/>
  <c r="Z206" i="1"/>
  <c r="Y206" i="1"/>
  <c r="W206" i="1"/>
  <c r="V206" i="1"/>
  <c r="U206" i="1"/>
  <c r="T206" i="1"/>
  <c r="S206" i="1"/>
  <c r="R206" i="1"/>
  <c r="Q206" i="1"/>
  <c r="P206" i="1"/>
  <c r="N206" i="1"/>
  <c r="M206" i="1"/>
  <c r="L206" i="1"/>
  <c r="K206" i="1"/>
  <c r="J206" i="1"/>
  <c r="I206" i="1"/>
  <c r="H206" i="1"/>
  <c r="G206" i="1"/>
  <c r="F206" i="1"/>
  <c r="E206" i="1"/>
  <c r="D206" i="1"/>
  <c r="C206" i="1"/>
  <c r="DL199" i="1"/>
  <c r="DH199" i="1"/>
  <c r="CZ199" i="1"/>
  <c r="CT199" i="1"/>
  <c r="CF199" i="1"/>
  <c r="BS199" i="1"/>
  <c r="BM199" i="1"/>
  <c r="BD199" i="1"/>
  <c r="AX199" i="1"/>
  <c r="AM199" i="1"/>
  <c r="AJ199" i="1"/>
  <c r="AC199" i="1"/>
  <c r="X199" i="1"/>
  <c r="O199" i="1"/>
  <c r="B199" i="1"/>
  <c r="DL198" i="1"/>
  <c r="DH198" i="1"/>
  <c r="CZ198" i="1"/>
  <c r="CT198" i="1"/>
  <c r="CF198" i="1"/>
  <c r="BS198" i="1"/>
  <c r="BM198" i="1"/>
  <c r="BD198" i="1"/>
  <c r="AX198" i="1"/>
  <c r="AM198" i="1"/>
  <c r="AJ198" i="1"/>
  <c r="AC198" i="1"/>
  <c r="X198" i="1"/>
  <c r="O198" i="1"/>
  <c r="B198" i="1"/>
  <c r="DL196" i="1"/>
  <c r="DH196" i="1"/>
  <c r="CZ196" i="1"/>
  <c r="CT196" i="1"/>
  <c r="CF196" i="1"/>
  <c r="BS196" i="1"/>
  <c r="BM196" i="1"/>
  <c r="BD196" i="1"/>
  <c r="AX196" i="1"/>
  <c r="AM196" i="1"/>
  <c r="AJ196" i="1"/>
  <c r="AC196" i="1"/>
  <c r="X196" i="1"/>
  <c r="O196" i="1"/>
  <c r="B196" i="1"/>
  <c r="DL194" i="1"/>
  <c r="DH194" i="1"/>
  <c r="CZ194" i="1"/>
  <c r="CT194" i="1"/>
  <c r="CF194" i="1"/>
  <c r="BS194" i="1"/>
  <c r="BM194" i="1"/>
  <c r="BD194" i="1"/>
  <c r="AX194" i="1"/>
  <c r="AM194" i="1"/>
  <c r="AJ194" i="1"/>
  <c r="AC194" i="1"/>
  <c r="X194" i="1"/>
  <c r="O194" i="1"/>
  <c r="DL193" i="1"/>
  <c r="DH193" i="1"/>
  <c r="CZ193" i="1"/>
  <c r="CT193" i="1"/>
  <c r="CF193" i="1"/>
  <c r="BS193" i="1"/>
  <c r="BM193" i="1"/>
  <c r="BD193" i="1"/>
  <c r="AX193" i="1"/>
  <c r="AM193" i="1"/>
  <c r="AJ193" i="1"/>
  <c r="AC193" i="1"/>
  <c r="X193" i="1"/>
  <c r="O193" i="1"/>
  <c r="DL192" i="1"/>
  <c r="DH192" i="1"/>
  <c r="CZ192" i="1"/>
  <c r="CT192" i="1"/>
  <c r="CF192" i="1"/>
  <c r="BS192" i="1"/>
  <c r="BM192" i="1"/>
  <c r="BD192" i="1"/>
  <c r="AX192" i="1"/>
  <c r="AM192" i="1"/>
  <c r="AJ192" i="1"/>
  <c r="AC192" i="1"/>
  <c r="X192" i="1"/>
  <c r="O192" i="1"/>
  <c r="DG199" i="1" l="1"/>
  <c r="DO199" i="1" s="1"/>
  <c r="DG198" i="1"/>
  <c r="DO198" i="1" s="1"/>
  <c r="DG196" i="1"/>
  <c r="DO196" i="1" s="1"/>
  <c r="DG194" i="1"/>
  <c r="DO194" i="1" s="1"/>
  <c r="DG193" i="1"/>
  <c r="DO193" i="1" s="1"/>
  <c r="DG192" i="1"/>
  <c r="DO192" i="1" s="1"/>
  <c r="B130" i="1" l="1"/>
  <c r="B147" i="1"/>
  <c r="B148" i="1"/>
  <c r="B149" i="1"/>
  <c r="B151" i="1"/>
  <c r="B152" i="1"/>
  <c r="B153" i="1"/>
  <c r="B164" i="1"/>
  <c r="B165" i="1"/>
  <c r="B166" i="1"/>
  <c r="B174" i="1"/>
  <c r="B177" i="1"/>
  <c r="B182" i="1"/>
  <c r="B200" i="1"/>
  <c r="B202" i="1"/>
  <c r="B205" i="1"/>
  <c r="B223" i="1"/>
  <c r="B224" i="1"/>
  <c r="B225" i="1"/>
  <c r="B226" i="1"/>
  <c r="B227" i="1"/>
  <c r="B228" i="1"/>
  <c r="B229" i="1"/>
  <c r="B230" i="1"/>
  <c r="B231" i="1"/>
  <c r="B232" i="1"/>
  <c r="B233" i="1"/>
  <c r="B221" i="1" l="1"/>
  <c r="B155" i="1"/>
  <c r="B157" i="1"/>
  <c r="B156" i="1"/>
  <c r="DL999" i="1"/>
  <c r="DH999" i="1"/>
  <c r="DG999" i="1"/>
  <c r="DL997" i="1"/>
  <c r="DH997" i="1"/>
  <c r="DG997" i="1"/>
  <c r="DL995" i="1"/>
  <c r="DH995" i="1"/>
  <c r="DG995" i="1"/>
  <c r="DL993" i="1"/>
  <c r="DH993" i="1"/>
  <c r="DG993" i="1"/>
  <c r="DL992" i="1"/>
  <c r="DH992" i="1"/>
  <c r="DG992" i="1"/>
  <c r="DL990" i="1"/>
  <c r="DH990" i="1"/>
  <c r="DG990" i="1"/>
  <c r="DL988" i="1"/>
  <c r="DH988" i="1"/>
  <c r="DG988" i="1"/>
  <c r="DO995" i="1" l="1"/>
  <c r="DO990" i="1"/>
  <c r="DO992" i="1"/>
  <c r="DO997" i="1"/>
  <c r="DO999" i="1"/>
  <c r="DO988" i="1"/>
  <c r="DO993" i="1"/>
  <c r="BU388" i="1" l="1"/>
  <c r="DL986" i="1" l="1"/>
  <c r="DH986" i="1"/>
  <c r="DG986" i="1"/>
  <c r="DO986" i="1" l="1"/>
  <c r="C1025" i="1" l="1"/>
  <c r="D1025" i="1"/>
  <c r="E1025" i="1"/>
  <c r="F1025" i="1"/>
  <c r="G1025" i="1"/>
  <c r="H1025" i="1"/>
  <c r="I1025" i="1"/>
  <c r="C1031" i="1"/>
  <c r="D1031" i="1"/>
  <c r="E1031" i="1"/>
  <c r="F1031" i="1"/>
  <c r="G1031" i="1"/>
  <c r="H1031" i="1"/>
  <c r="I1031" i="1"/>
  <c r="DL985" i="1" l="1"/>
  <c r="DH985" i="1"/>
  <c r="CZ985" i="1"/>
  <c r="CT985" i="1"/>
  <c r="CF985" i="1"/>
  <c r="BS985" i="1"/>
  <c r="BM985" i="1"/>
  <c r="BD985" i="1"/>
  <c r="AX985" i="1"/>
  <c r="AM985" i="1"/>
  <c r="AJ985" i="1"/>
  <c r="AC985" i="1"/>
  <c r="X985" i="1"/>
  <c r="O985" i="1"/>
  <c r="B985" i="1"/>
  <c r="DL899" i="1"/>
  <c r="DH899" i="1"/>
  <c r="DG899" i="1"/>
  <c r="DL898" i="1"/>
  <c r="DH898" i="1"/>
  <c r="DG898" i="1"/>
  <c r="DL897" i="1"/>
  <c r="DH897" i="1"/>
  <c r="DG897" i="1"/>
  <c r="DG985" i="1" l="1"/>
  <c r="DO985" i="1" s="1"/>
  <c r="DO898" i="1"/>
  <c r="DO897" i="1"/>
  <c r="DO899" i="1"/>
  <c r="DN893" i="1" l="1"/>
  <c r="DN895" i="1" s="1"/>
  <c r="DM893" i="1"/>
  <c r="DM895" i="1" s="1"/>
  <c r="DK893" i="1"/>
  <c r="DK895" i="1" s="1"/>
  <c r="DJ893" i="1"/>
  <c r="DJ895" i="1" s="1"/>
  <c r="DI893" i="1"/>
  <c r="DI895" i="1" s="1"/>
  <c r="DF893" i="1"/>
  <c r="DF895" i="1" s="1"/>
  <c r="DE893" i="1"/>
  <c r="DE895" i="1" s="1"/>
  <c r="DD893" i="1"/>
  <c r="DD895" i="1" s="1"/>
  <c r="DC893" i="1"/>
  <c r="DC895" i="1" s="1"/>
  <c r="DB893" i="1"/>
  <c r="DB895" i="1" s="1"/>
  <c r="DA893" i="1"/>
  <c r="DA895" i="1" s="1"/>
  <c r="CY893" i="1"/>
  <c r="CY895" i="1" s="1"/>
  <c r="CX893" i="1"/>
  <c r="CX895" i="1" s="1"/>
  <c r="CW893" i="1"/>
  <c r="CW895" i="1" s="1"/>
  <c r="CV893" i="1"/>
  <c r="CV895" i="1" s="1"/>
  <c r="CU893" i="1"/>
  <c r="CU895" i="1" s="1"/>
  <c r="CS893" i="1"/>
  <c r="CS895" i="1" s="1"/>
  <c r="CR893" i="1"/>
  <c r="CR895" i="1" s="1"/>
  <c r="CQ893" i="1"/>
  <c r="CQ895" i="1" s="1"/>
  <c r="CP893" i="1"/>
  <c r="CP895" i="1" s="1"/>
  <c r="CO893" i="1"/>
  <c r="CO895" i="1" s="1"/>
  <c r="CN893" i="1"/>
  <c r="CN895" i="1" s="1"/>
  <c r="CM893" i="1"/>
  <c r="CM895" i="1" s="1"/>
  <c r="CL893" i="1"/>
  <c r="CL895" i="1" s="1"/>
  <c r="CK893" i="1"/>
  <c r="CK895" i="1" s="1"/>
  <c r="CJ893" i="1"/>
  <c r="CJ895" i="1" s="1"/>
  <c r="CI893" i="1"/>
  <c r="CI895" i="1" s="1"/>
  <c r="CH893" i="1"/>
  <c r="CH895" i="1" s="1"/>
  <c r="CG893" i="1"/>
  <c r="CG895" i="1" s="1"/>
  <c r="CE893" i="1"/>
  <c r="CE895" i="1" s="1"/>
  <c r="CD893" i="1"/>
  <c r="CD895" i="1" s="1"/>
  <c r="CC893" i="1"/>
  <c r="CC895" i="1" s="1"/>
  <c r="CB893" i="1"/>
  <c r="CB895" i="1" s="1"/>
  <c r="CA893" i="1"/>
  <c r="CA895" i="1" s="1"/>
  <c r="BZ893" i="1"/>
  <c r="BZ895" i="1" s="1"/>
  <c r="BY893" i="1"/>
  <c r="BY895" i="1" s="1"/>
  <c r="BX893" i="1"/>
  <c r="BX895" i="1" s="1"/>
  <c r="BW893" i="1"/>
  <c r="BW895" i="1" s="1"/>
  <c r="BV893" i="1"/>
  <c r="BV895" i="1" s="1"/>
  <c r="BU893" i="1"/>
  <c r="BU895" i="1" s="1"/>
  <c r="BT893" i="1"/>
  <c r="BT895" i="1" s="1"/>
  <c r="BR893" i="1"/>
  <c r="BR895" i="1" s="1"/>
  <c r="BQ893" i="1"/>
  <c r="BQ895" i="1" s="1"/>
  <c r="BP893" i="1"/>
  <c r="BP895" i="1" s="1"/>
  <c r="BO893" i="1"/>
  <c r="BO895" i="1" s="1"/>
  <c r="BN893" i="1"/>
  <c r="BN895" i="1" s="1"/>
  <c r="BL893" i="1"/>
  <c r="BL895" i="1" s="1"/>
  <c r="BK893" i="1"/>
  <c r="BK895" i="1" s="1"/>
  <c r="BJ893" i="1"/>
  <c r="BJ895" i="1" s="1"/>
  <c r="BI893" i="1"/>
  <c r="BI895" i="1" s="1"/>
  <c r="BH893" i="1"/>
  <c r="BH895" i="1" s="1"/>
  <c r="BG893" i="1"/>
  <c r="BG895" i="1" s="1"/>
  <c r="BF893" i="1"/>
  <c r="BF895" i="1" s="1"/>
  <c r="BE893" i="1"/>
  <c r="BE895" i="1" s="1"/>
  <c r="BC893" i="1"/>
  <c r="BC895" i="1" s="1"/>
  <c r="BB893" i="1"/>
  <c r="BB895" i="1" s="1"/>
  <c r="BA893" i="1"/>
  <c r="BA895" i="1" s="1"/>
  <c r="AZ893" i="1"/>
  <c r="AZ895" i="1" s="1"/>
  <c r="AY893" i="1"/>
  <c r="AY895" i="1" s="1"/>
  <c r="AW893" i="1"/>
  <c r="AW895" i="1" s="1"/>
  <c r="AV893" i="1"/>
  <c r="AV895" i="1" s="1"/>
  <c r="AU893" i="1"/>
  <c r="AU895" i="1" s="1"/>
  <c r="AT893" i="1"/>
  <c r="AT895" i="1" s="1"/>
  <c r="AS893" i="1"/>
  <c r="AS895" i="1" s="1"/>
  <c r="AR893" i="1"/>
  <c r="AR895" i="1" s="1"/>
  <c r="AQ893" i="1"/>
  <c r="AQ895" i="1" s="1"/>
  <c r="AP893" i="1"/>
  <c r="AP895" i="1" s="1"/>
  <c r="AO893" i="1"/>
  <c r="AO895" i="1" s="1"/>
  <c r="AN893" i="1"/>
  <c r="AN895" i="1" s="1"/>
  <c r="AL893" i="1"/>
  <c r="AL895" i="1" s="1"/>
  <c r="AK893" i="1"/>
  <c r="AK895" i="1" s="1"/>
  <c r="AI893" i="1"/>
  <c r="AI895" i="1" s="1"/>
  <c r="AH893" i="1"/>
  <c r="AH895" i="1" s="1"/>
  <c r="AG893" i="1"/>
  <c r="AG895" i="1" s="1"/>
  <c r="AF893" i="1"/>
  <c r="AF895" i="1" s="1"/>
  <c r="AE893" i="1"/>
  <c r="AE895" i="1" s="1"/>
  <c r="AD893" i="1"/>
  <c r="AD895" i="1" s="1"/>
  <c r="AB893" i="1"/>
  <c r="AB895" i="1" s="1"/>
  <c r="AA893" i="1"/>
  <c r="AA895" i="1" s="1"/>
  <c r="Z893" i="1"/>
  <c r="Z895" i="1" s="1"/>
  <c r="Y893" i="1"/>
  <c r="Y895" i="1" s="1"/>
  <c r="W893" i="1"/>
  <c r="W895" i="1" s="1"/>
  <c r="V893" i="1"/>
  <c r="V895" i="1" s="1"/>
  <c r="U893" i="1"/>
  <c r="U895" i="1" s="1"/>
  <c r="T893" i="1"/>
  <c r="T895" i="1" s="1"/>
  <c r="S893" i="1"/>
  <c r="S895" i="1" s="1"/>
  <c r="R893" i="1"/>
  <c r="R895" i="1" s="1"/>
  <c r="Q893" i="1"/>
  <c r="Q895" i="1" s="1"/>
  <c r="P893" i="1"/>
  <c r="P895" i="1" s="1"/>
  <c r="N893" i="1"/>
  <c r="N895" i="1" s="1"/>
  <c r="M893" i="1"/>
  <c r="M895" i="1" s="1"/>
  <c r="L893" i="1"/>
  <c r="L895" i="1" s="1"/>
  <c r="K893" i="1"/>
  <c r="K895" i="1" s="1"/>
  <c r="J893" i="1"/>
  <c r="J895" i="1" s="1"/>
  <c r="I893" i="1"/>
  <c r="I895" i="1" s="1"/>
  <c r="H893" i="1"/>
  <c r="H895" i="1" s="1"/>
  <c r="G893" i="1"/>
  <c r="G895" i="1" s="1"/>
  <c r="F893" i="1"/>
  <c r="F895" i="1" s="1"/>
  <c r="E893" i="1"/>
  <c r="E895" i="1" s="1"/>
  <c r="D893" i="1"/>
  <c r="D895" i="1" s="1"/>
  <c r="C893" i="1"/>
  <c r="C895" i="1" s="1"/>
  <c r="DL892" i="1" l="1"/>
  <c r="DH892" i="1"/>
  <c r="CZ892" i="1"/>
  <c r="CT892" i="1"/>
  <c r="CF892" i="1"/>
  <c r="BS892" i="1"/>
  <c r="BM892" i="1"/>
  <c r="BD892" i="1"/>
  <c r="AX892" i="1"/>
  <c r="AM892" i="1"/>
  <c r="AJ892" i="1"/>
  <c r="AC892" i="1"/>
  <c r="X892" i="1"/>
  <c r="O892" i="1"/>
  <c r="B892" i="1"/>
  <c r="DL890" i="1"/>
  <c r="CZ890" i="1"/>
  <c r="CT890" i="1"/>
  <c r="CF890" i="1"/>
  <c r="BS890" i="1"/>
  <c r="BM890" i="1"/>
  <c r="BD890" i="1"/>
  <c r="AX890" i="1"/>
  <c r="AM890" i="1"/>
  <c r="AJ890" i="1"/>
  <c r="AC890" i="1"/>
  <c r="X890" i="1"/>
  <c r="O890" i="1"/>
  <c r="B890" i="1"/>
  <c r="DG890" i="1" l="1"/>
  <c r="DO890" i="1" s="1"/>
  <c r="DG892" i="1"/>
  <c r="DO892" i="1" s="1"/>
  <c r="B386" i="1" l="1"/>
  <c r="B387" i="1"/>
  <c r="B388" i="1"/>
  <c r="B389" i="1"/>
  <c r="B391" i="1"/>
  <c r="B392" i="1"/>
  <c r="B393" i="1"/>
  <c r="B394" i="1"/>
  <c r="B396" i="1"/>
  <c r="B397" i="1"/>
  <c r="B398" i="1"/>
  <c r="B399" i="1"/>
  <c r="B401" i="1"/>
  <c r="B402" i="1"/>
  <c r="B403" i="1"/>
  <c r="B405" i="1"/>
  <c r="B406" i="1"/>
  <c r="B407" i="1"/>
  <c r="B408" i="1"/>
  <c r="B410" i="1"/>
  <c r="B411" i="1"/>
  <c r="B414" i="1"/>
  <c r="B415" i="1"/>
  <c r="B417" i="1"/>
  <c r="B418" i="1"/>
  <c r="B420" i="1"/>
  <c r="B421" i="1"/>
  <c r="X886" i="1" l="1"/>
  <c r="DL888" i="1" l="1"/>
  <c r="DH888" i="1"/>
  <c r="CZ888" i="1"/>
  <c r="CT888" i="1"/>
  <c r="CF888" i="1"/>
  <c r="BS888" i="1"/>
  <c r="BM888" i="1"/>
  <c r="BD888" i="1"/>
  <c r="AX888" i="1"/>
  <c r="AM888" i="1"/>
  <c r="AJ888" i="1"/>
  <c r="AC888" i="1"/>
  <c r="X888" i="1"/>
  <c r="O888" i="1"/>
  <c r="B888" i="1"/>
  <c r="DL886" i="1"/>
  <c r="DH886" i="1"/>
  <c r="CZ886" i="1"/>
  <c r="CT886" i="1"/>
  <c r="CF886" i="1"/>
  <c r="BS886" i="1"/>
  <c r="BM886" i="1"/>
  <c r="BD886" i="1"/>
  <c r="AX886" i="1"/>
  <c r="AM886" i="1"/>
  <c r="AJ886" i="1"/>
  <c r="AC886" i="1"/>
  <c r="O886" i="1"/>
  <c r="B886" i="1"/>
  <c r="DL884" i="1"/>
  <c r="DH884" i="1"/>
  <c r="CZ884" i="1"/>
  <c r="CT884" i="1"/>
  <c r="CF884" i="1"/>
  <c r="BS884" i="1"/>
  <c r="BM884" i="1"/>
  <c r="BD884" i="1"/>
  <c r="AX884" i="1"/>
  <c r="AM884" i="1"/>
  <c r="AJ884" i="1"/>
  <c r="AC884" i="1"/>
  <c r="X884" i="1"/>
  <c r="O884" i="1"/>
  <c r="B884" i="1"/>
  <c r="BD893" i="1" l="1"/>
  <c r="O893" i="1"/>
  <c r="X893" i="1"/>
  <c r="CF893" i="1"/>
  <c r="AC893" i="1"/>
  <c r="CT893" i="1"/>
  <c r="AJ893" i="1"/>
  <c r="AM893" i="1"/>
  <c r="DH893" i="1"/>
  <c r="AX893" i="1"/>
  <c r="B893" i="1"/>
  <c r="BM893" i="1"/>
  <c r="CZ893" i="1"/>
  <c r="DL893" i="1"/>
  <c r="BS893" i="1"/>
  <c r="DG888" i="1"/>
  <c r="DO888" i="1" s="1"/>
  <c r="DG886" i="1"/>
  <c r="DO886" i="1" s="1"/>
  <c r="DO884" i="1" l="1"/>
  <c r="DO893" i="1" s="1"/>
  <c r="DG893" i="1"/>
  <c r="CF879" i="1"/>
  <c r="CF880" i="1"/>
  <c r="CF881" i="1"/>
  <c r="CF882" i="1"/>
  <c r="DL882" i="1"/>
  <c r="DH882" i="1"/>
  <c r="CZ882" i="1"/>
  <c r="CT882" i="1"/>
  <c r="BS882" i="1"/>
  <c r="BM882" i="1"/>
  <c r="BD882" i="1"/>
  <c r="AX882" i="1"/>
  <c r="AM882" i="1"/>
  <c r="AJ882" i="1"/>
  <c r="AC882" i="1"/>
  <c r="X882" i="1"/>
  <c r="O882" i="1"/>
  <c r="B882" i="1"/>
  <c r="DL881" i="1"/>
  <c r="DH881" i="1"/>
  <c r="CZ881" i="1"/>
  <c r="CT881" i="1"/>
  <c r="BS881" i="1"/>
  <c r="BM881" i="1"/>
  <c r="BD881" i="1"/>
  <c r="AX881" i="1"/>
  <c r="AM881" i="1"/>
  <c r="AJ881" i="1"/>
  <c r="AC881" i="1"/>
  <c r="X881" i="1"/>
  <c r="O881" i="1"/>
  <c r="B881" i="1"/>
  <c r="DL880" i="1"/>
  <c r="DH880" i="1"/>
  <c r="CZ880" i="1"/>
  <c r="CT880" i="1"/>
  <c r="BS880" i="1"/>
  <c r="BM880" i="1"/>
  <c r="BD880" i="1"/>
  <c r="AX880" i="1"/>
  <c r="AM880" i="1"/>
  <c r="AJ880" i="1"/>
  <c r="AC880" i="1"/>
  <c r="X880" i="1"/>
  <c r="O880" i="1"/>
  <c r="B880" i="1"/>
  <c r="DL879" i="1"/>
  <c r="DH879" i="1"/>
  <c r="CZ879" i="1"/>
  <c r="CT879" i="1"/>
  <c r="BS879" i="1"/>
  <c r="BM879" i="1"/>
  <c r="BD879" i="1"/>
  <c r="AX879" i="1"/>
  <c r="AM879" i="1"/>
  <c r="AJ879" i="1"/>
  <c r="AC879" i="1"/>
  <c r="X879" i="1"/>
  <c r="O879" i="1"/>
  <c r="B879" i="1"/>
  <c r="DG880" i="1" l="1"/>
  <c r="DO880" i="1" s="1"/>
  <c r="DG879" i="1"/>
  <c r="DO879" i="1" s="1"/>
  <c r="DG882" i="1"/>
  <c r="DO882" i="1" s="1"/>
  <c r="DG881" i="1"/>
  <c r="DO881" i="1" s="1"/>
  <c r="DL716" i="1"/>
  <c r="DH716" i="1"/>
  <c r="CZ716" i="1"/>
  <c r="CT716" i="1"/>
  <c r="CF716" i="1"/>
  <c r="BS716" i="1"/>
  <c r="BM716" i="1"/>
  <c r="BD716" i="1"/>
  <c r="AX716" i="1"/>
  <c r="AM716" i="1"/>
  <c r="AJ716" i="1"/>
  <c r="AC716" i="1"/>
  <c r="X716" i="1"/>
  <c r="O716" i="1"/>
  <c r="B716" i="1"/>
  <c r="DG716" i="1" l="1"/>
  <c r="DO716" i="1" s="1"/>
  <c r="DH205" i="1" l="1"/>
  <c r="CZ205" i="1"/>
  <c r="CT205" i="1"/>
  <c r="CF205" i="1"/>
  <c r="BS205" i="1"/>
  <c r="BM205" i="1"/>
  <c r="BD205" i="1"/>
  <c r="AX205" i="1"/>
  <c r="AM205" i="1"/>
  <c r="AJ205" i="1"/>
  <c r="AC205" i="1"/>
  <c r="X205" i="1"/>
  <c r="O205" i="1"/>
  <c r="DG205" i="1" l="1"/>
  <c r="DO205" i="1" l="1"/>
  <c r="DN630" i="1"/>
  <c r="DM630" i="1"/>
  <c r="DK630" i="1"/>
  <c r="DJ630" i="1"/>
  <c r="DI630" i="1"/>
  <c r="DF630" i="1"/>
  <c r="DE630" i="1"/>
  <c r="DD630" i="1"/>
  <c r="DC630" i="1"/>
  <c r="DB630" i="1"/>
  <c r="DA630" i="1"/>
  <c r="CY630" i="1"/>
  <c r="CX630" i="1"/>
  <c r="CW630" i="1"/>
  <c r="CV630" i="1"/>
  <c r="CU630" i="1"/>
  <c r="CS630" i="1"/>
  <c r="CR630" i="1"/>
  <c r="CQ630" i="1"/>
  <c r="CP630" i="1"/>
  <c r="CO630" i="1"/>
  <c r="CN630" i="1"/>
  <c r="CM630" i="1"/>
  <c r="CL630" i="1"/>
  <c r="CK630" i="1"/>
  <c r="CJ630" i="1"/>
  <c r="CI630" i="1"/>
  <c r="CH630" i="1"/>
  <c r="CG630" i="1"/>
  <c r="CE630" i="1"/>
  <c r="CD630" i="1"/>
  <c r="CC630" i="1"/>
  <c r="CB630" i="1"/>
  <c r="CA630" i="1"/>
  <c r="BZ630" i="1"/>
  <c r="BY630" i="1"/>
  <c r="BX630" i="1"/>
  <c r="BW630" i="1"/>
  <c r="BV630" i="1"/>
  <c r="BU630" i="1"/>
  <c r="BT630" i="1"/>
  <c r="BR630" i="1"/>
  <c r="BQ630" i="1"/>
  <c r="BP630" i="1"/>
  <c r="BO630" i="1"/>
  <c r="BN630" i="1"/>
  <c r="BL630" i="1"/>
  <c r="BK630" i="1"/>
  <c r="BJ630" i="1"/>
  <c r="BI630" i="1"/>
  <c r="BH630" i="1"/>
  <c r="BG630" i="1"/>
  <c r="BF630" i="1"/>
  <c r="BE630" i="1"/>
  <c r="BC630" i="1"/>
  <c r="BB630" i="1"/>
  <c r="BA630" i="1"/>
  <c r="AZ630" i="1"/>
  <c r="AY630" i="1"/>
  <c r="AW630" i="1"/>
  <c r="AV630" i="1"/>
  <c r="AU630" i="1"/>
  <c r="AT630" i="1"/>
  <c r="AS630" i="1"/>
  <c r="AR630" i="1"/>
  <c r="AQ630" i="1"/>
  <c r="AP630" i="1"/>
  <c r="AO630" i="1"/>
  <c r="AN630" i="1"/>
  <c r="AL630" i="1"/>
  <c r="AK630" i="1"/>
  <c r="AI630" i="1"/>
  <c r="AH630" i="1"/>
  <c r="AG630" i="1"/>
  <c r="AF630" i="1"/>
  <c r="AE630" i="1"/>
  <c r="AD630" i="1"/>
  <c r="AB630" i="1"/>
  <c r="AA630" i="1"/>
  <c r="Z630" i="1"/>
  <c r="Y630" i="1"/>
  <c r="W630" i="1"/>
  <c r="V630" i="1"/>
  <c r="U630" i="1"/>
  <c r="T630" i="1"/>
  <c r="S630" i="1"/>
  <c r="R630" i="1"/>
  <c r="Q630" i="1"/>
  <c r="P630" i="1"/>
  <c r="N630" i="1"/>
  <c r="M630" i="1"/>
  <c r="L630" i="1"/>
  <c r="K630" i="1"/>
  <c r="J630" i="1"/>
  <c r="I630" i="1"/>
  <c r="H630" i="1"/>
  <c r="G630" i="1"/>
  <c r="F630" i="1"/>
  <c r="E630" i="1"/>
  <c r="D630" i="1"/>
  <c r="C630" i="1"/>
  <c r="B693" i="1" l="1"/>
  <c r="DL693" i="1"/>
  <c r="DH693" i="1"/>
  <c r="CZ693" i="1"/>
  <c r="CT693" i="1"/>
  <c r="CF693" i="1"/>
  <c r="BS693" i="1"/>
  <c r="BM693" i="1"/>
  <c r="BD693" i="1"/>
  <c r="AX693" i="1"/>
  <c r="AM693" i="1"/>
  <c r="AJ693" i="1"/>
  <c r="AC693" i="1"/>
  <c r="X693" i="1"/>
  <c r="O693" i="1"/>
  <c r="DG693" i="1" l="1"/>
  <c r="DO693" i="1" s="1"/>
  <c r="DH166" i="1" l="1"/>
  <c r="CZ166" i="1"/>
  <c r="CT166" i="1"/>
  <c r="CF166" i="1"/>
  <c r="BS166" i="1"/>
  <c r="BM166" i="1"/>
  <c r="BD166" i="1"/>
  <c r="AX166" i="1"/>
  <c r="AM166" i="1"/>
  <c r="AJ166" i="1"/>
  <c r="AC166" i="1"/>
  <c r="X166" i="1"/>
  <c r="O166" i="1"/>
  <c r="DH165" i="1"/>
  <c r="CZ165" i="1"/>
  <c r="CT165" i="1"/>
  <c r="CF165" i="1"/>
  <c r="BS165" i="1"/>
  <c r="BM165" i="1"/>
  <c r="BD165" i="1"/>
  <c r="AX165" i="1"/>
  <c r="AM165" i="1"/>
  <c r="AJ165" i="1"/>
  <c r="AC165" i="1"/>
  <c r="X165" i="1"/>
  <c r="O165" i="1"/>
  <c r="DH164" i="1"/>
  <c r="CZ164" i="1"/>
  <c r="CT164" i="1"/>
  <c r="CF164" i="1"/>
  <c r="BS164" i="1"/>
  <c r="BM164" i="1"/>
  <c r="BD164" i="1"/>
  <c r="AX164" i="1"/>
  <c r="AM164" i="1"/>
  <c r="AJ164" i="1"/>
  <c r="AC164" i="1"/>
  <c r="X164" i="1"/>
  <c r="O164" i="1"/>
  <c r="DG165" i="1" l="1"/>
  <c r="DO165" i="1" s="1"/>
  <c r="DG166" i="1"/>
  <c r="DO166" i="1" s="1"/>
  <c r="DG164" i="1"/>
  <c r="DO164" i="1" s="1"/>
  <c r="DM314" i="1"/>
  <c r="DK314" i="1"/>
  <c r="DJ314" i="1"/>
  <c r="DI314" i="1"/>
  <c r="DF314" i="1"/>
  <c r="DE314" i="1"/>
  <c r="DD314" i="1"/>
  <c r="DC314" i="1"/>
  <c r="DB314" i="1"/>
  <c r="DA314" i="1"/>
  <c r="CY314" i="1"/>
  <c r="CX314" i="1"/>
  <c r="CW314" i="1"/>
  <c r="CV314" i="1"/>
  <c r="CU314" i="1"/>
  <c r="CS314" i="1"/>
  <c r="CR314" i="1"/>
  <c r="CQ314" i="1"/>
  <c r="CP314" i="1"/>
  <c r="CO314" i="1"/>
  <c r="CN314" i="1"/>
  <c r="CM314" i="1"/>
  <c r="CL314" i="1"/>
  <c r="CK314" i="1"/>
  <c r="CJ314" i="1"/>
  <c r="CI314" i="1"/>
  <c r="CH314" i="1"/>
  <c r="CG314" i="1"/>
  <c r="CE314" i="1"/>
  <c r="CD314" i="1"/>
  <c r="CC314" i="1"/>
  <c r="CB314" i="1"/>
  <c r="CA314" i="1"/>
  <c r="BZ314" i="1"/>
  <c r="BY314" i="1"/>
  <c r="BX314" i="1"/>
  <c r="BW314" i="1"/>
  <c r="BV314" i="1"/>
  <c r="BU314" i="1"/>
  <c r="BT314" i="1"/>
  <c r="BR314" i="1"/>
  <c r="BQ314" i="1"/>
  <c r="BP314" i="1"/>
  <c r="BO314" i="1"/>
  <c r="BN314" i="1"/>
  <c r="BL314" i="1"/>
  <c r="BK314" i="1"/>
  <c r="BJ314" i="1"/>
  <c r="BI314" i="1"/>
  <c r="BH314" i="1"/>
  <c r="BG314" i="1"/>
  <c r="BF314" i="1"/>
  <c r="BE314" i="1"/>
  <c r="BC314" i="1"/>
  <c r="BB314" i="1"/>
  <c r="BA314" i="1"/>
  <c r="AZ314" i="1"/>
  <c r="AY314" i="1"/>
  <c r="AW314" i="1"/>
  <c r="AV314" i="1"/>
  <c r="AU314" i="1"/>
  <c r="AT314" i="1"/>
  <c r="AS314" i="1"/>
  <c r="AR314" i="1"/>
  <c r="AQ314" i="1"/>
  <c r="AP314" i="1"/>
  <c r="AO314" i="1"/>
  <c r="AN314" i="1"/>
  <c r="AI314" i="1"/>
  <c r="AH314" i="1"/>
  <c r="AG314" i="1"/>
  <c r="AF314" i="1"/>
  <c r="AE314" i="1"/>
  <c r="AD314" i="1"/>
  <c r="AB314" i="1"/>
  <c r="AA314" i="1"/>
  <c r="Z314" i="1"/>
  <c r="Y314" i="1"/>
  <c r="W314" i="1"/>
  <c r="V314" i="1"/>
  <c r="U314" i="1"/>
  <c r="T314" i="1"/>
  <c r="S314" i="1"/>
  <c r="R314" i="1"/>
  <c r="Q314" i="1"/>
  <c r="P314" i="1"/>
  <c r="N314" i="1"/>
  <c r="M314" i="1"/>
  <c r="L314" i="1"/>
  <c r="K314" i="1"/>
  <c r="J314" i="1"/>
  <c r="I314" i="1"/>
  <c r="H314" i="1"/>
  <c r="G314" i="1"/>
  <c r="F314" i="1"/>
  <c r="E314" i="1"/>
  <c r="D314" i="1"/>
  <c r="C314" i="1"/>
  <c r="DH313" i="1" l="1"/>
  <c r="CZ313" i="1"/>
  <c r="CT313" i="1"/>
  <c r="CF313" i="1"/>
  <c r="BS313" i="1"/>
  <c r="BM313" i="1"/>
  <c r="BD313" i="1"/>
  <c r="AX313" i="1"/>
  <c r="AM313" i="1"/>
  <c r="AC313" i="1"/>
  <c r="X313" i="1"/>
  <c r="O313" i="1"/>
  <c r="B313" i="1"/>
  <c r="DH312" i="1"/>
  <c r="CZ312" i="1"/>
  <c r="CT312" i="1"/>
  <c r="CF312" i="1"/>
  <c r="BS312" i="1"/>
  <c r="BM312" i="1"/>
  <c r="BD312" i="1"/>
  <c r="AX312" i="1"/>
  <c r="AM312" i="1"/>
  <c r="AC312" i="1"/>
  <c r="X312" i="1"/>
  <c r="O312" i="1"/>
  <c r="B312" i="1"/>
  <c r="DH311" i="1"/>
  <c r="CZ311" i="1"/>
  <c r="CT311" i="1"/>
  <c r="CF311" i="1"/>
  <c r="BS311" i="1"/>
  <c r="BM311" i="1"/>
  <c r="BD311" i="1"/>
  <c r="AX311" i="1"/>
  <c r="AM311" i="1"/>
  <c r="AC311" i="1"/>
  <c r="X311" i="1"/>
  <c r="O311" i="1"/>
  <c r="B311" i="1"/>
  <c r="DG313" i="1" l="1"/>
  <c r="DG312" i="1"/>
  <c r="DO312" i="1" s="1"/>
  <c r="DG311" i="1"/>
  <c r="DO311" i="1" s="1"/>
  <c r="DO313" i="1" l="1"/>
  <c r="DH310" i="1"/>
  <c r="CZ310" i="1"/>
  <c r="CT310" i="1"/>
  <c r="CF310" i="1"/>
  <c r="BS310" i="1"/>
  <c r="BM310" i="1"/>
  <c r="BD310" i="1"/>
  <c r="AX310" i="1"/>
  <c r="AM310" i="1"/>
  <c r="AC310" i="1"/>
  <c r="X310" i="1"/>
  <c r="O310" i="1"/>
  <c r="B310" i="1"/>
  <c r="DH309" i="1"/>
  <c r="CZ309" i="1"/>
  <c r="CT309" i="1"/>
  <c r="CF309" i="1"/>
  <c r="BS309" i="1"/>
  <c r="BM309" i="1"/>
  <c r="BD309" i="1"/>
  <c r="AX309" i="1"/>
  <c r="AM309" i="1"/>
  <c r="AC309" i="1"/>
  <c r="X309" i="1"/>
  <c r="O309" i="1"/>
  <c r="B309" i="1"/>
  <c r="DH308" i="1"/>
  <c r="CZ308" i="1"/>
  <c r="CT308" i="1"/>
  <c r="CF308" i="1"/>
  <c r="BS308" i="1"/>
  <c r="BM308" i="1"/>
  <c r="BD308" i="1"/>
  <c r="AX308" i="1"/>
  <c r="AM308" i="1"/>
  <c r="AC308" i="1"/>
  <c r="X308" i="1"/>
  <c r="O308" i="1"/>
  <c r="B308" i="1"/>
  <c r="DH307" i="1"/>
  <c r="CZ307" i="1"/>
  <c r="CT307" i="1"/>
  <c r="CF307" i="1"/>
  <c r="BS307" i="1"/>
  <c r="BM307" i="1"/>
  <c r="BD307" i="1"/>
  <c r="AX307" i="1"/>
  <c r="AM307" i="1"/>
  <c r="AC307" i="1"/>
  <c r="X307" i="1"/>
  <c r="O307" i="1"/>
  <c r="B307" i="1"/>
  <c r="DH306" i="1"/>
  <c r="CZ306" i="1"/>
  <c r="CT306" i="1"/>
  <c r="CF306" i="1"/>
  <c r="BS306" i="1"/>
  <c r="BM306" i="1"/>
  <c r="BD306" i="1"/>
  <c r="AX306" i="1"/>
  <c r="AM306" i="1"/>
  <c r="AC306" i="1"/>
  <c r="X306" i="1"/>
  <c r="O306" i="1"/>
  <c r="B306" i="1"/>
  <c r="DH305" i="1"/>
  <c r="CZ305" i="1"/>
  <c r="CT305" i="1"/>
  <c r="CF305" i="1"/>
  <c r="BS305" i="1"/>
  <c r="BM305" i="1"/>
  <c r="BD305" i="1"/>
  <c r="AX305" i="1"/>
  <c r="AM305" i="1"/>
  <c r="AC305" i="1"/>
  <c r="X305" i="1"/>
  <c r="O305" i="1"/>
  <c r="B305" i="1"/>
  <c r="DH304" i="1"/>
  <c r="CZ304" i="1"/>
  <c r="CT304" i="1"/>
  <c r="CF304" i="1"/>
  <c r="BS304" i="1"/>
  <c r="BM304" i="1"/>
  <c r="BD304" i="1"/>
  <c r="AX304" i="1"/>
  <c r="AM304" i="1"/>
  <c r="AC304" i="1"/>
  <c r="X304" i="1"/>
  <c r="O304" i="1"/>
  <c r="B304" i="1"/>
  <c r="DG304" i="1" l="1"/>
  <c r="DO304" i="1" s="1"/>
  <c r="DG309" i="1"/>
  <c r="DO309" i="1" s="1"/>
  <c r="DG310" i="1"/>
  <c r="DO310" i="1" s="1"/>
  <c r="DG307" i="1"/>
  <c r="DO307" i="1" s="1"/>
  <c r="DG308" i="1"/>
  <c r="DO308" i="1" s="1"/>
  <c r="DG306" i="1"/>
  <c r="DO306" i="1" s="1"/>
  <c r="DG305" i="1"/>
  <c r="DO305" i="1" s="1"/>
  <c r="DH296" i="1"/>
  <c r="CZ296" i="1"/>
  <c r="CT296" i="1"/>
  <c r="CF296" i="1"/>
  <c r="BS296" i="1"/>
  <c r="BM296" i="1"/>
  <c r="BD296" i="1"/>
  <c r="AX296" i="1"/>
  <c r="AM296" i="1"/>
  <c r="AC296" i="1"/>
  <c r="X296" i="1"/>
  <c r="O296" i="1"/>
  <c r="B296" i="1"/>
  <c r="DH295" i="1"/>
  <c r="CZ295" i="1"/>
  <c r="CT295" i="1"/>
  <c r="CF295" i="1"/>
  <c r="BS295" i="1"/>
  <c r="BM295" i="1"/>
  <c r="BD295" i="1"/>
  <c r="AX295" i="1"/>
  <c r="AM295" i="1"/>
  <c r="AC295" i="1"/>
  <c r="X295" i="1"/>
  <c r="O295" i="1"/>
  <c r="B295" i="1"/>
  <c r="DH294" i="1"/>
  <c r="CZ294" i="1"/>
  <c r="CT294" i="1"/>
  <c r="CF294" i="1"/>
  <c r="BS294" i="1"/>
  <c r="BM294" i="1"/>
  <c r="BD294" i="1"/>
  <c r="AX294" i="1"/>
  <c r="AM294" i="1"/>
  <c r="AC294" i="1"/>
  <c r="X294" i="1"/>
  <c r="O294" i="1"/>
  <c r="B294" i="1"/>
  <c r="DH293" i="1"/>
  <c r="CZ293" i="1"/>
  <c r="CT293" i="1"/>
  <c r="CF293" i="1"/>
  <c r="BS293" i="1"/>
  <c r="BM293" i="1"/>
  <c r="BD293" i="1"/>
  <c r="AX293" i="1"/>
  <c r="AM293" i="1"/>
  <c r="AC293" i="1"/>
  <c r="X293" i="1"/>
  <c r="O293" i="1"/>
  <c r="B293" i="1"/>
  <c r="DH292" i="1"/>
  <c r="CZ292" i="1"/>
  <c r="CT292" i="1"/>
  <c r="CF292" i="1"/>
  <c r="BS292" i="1"/>
  <c r="BM292" i="1"/>
  <c r="BD292" i="1"/>
  <c r="AX292" i="1"/>
  <c r="AM292" i="1"/>
  <c r="AC292" i="1"/>
  <c r="X292" i="1"/>
  <c r="O292" i="1"/>
  <c r="B292" i="1"/>
  <c r="DH291" i="1"/>
  <c r="CZ291" i="1"/>
  <c r="CT291" i="1"/>
  <c r="CF291" i="1"/>
  <c r="BS291" i="1"/>
  <c r="BM291" i="1"/>
  <c r="BD291" i="1"/>
  <c r="AX291" i="1"/>
  <c r="AM291" i="1"/>
  <c r="AC291" i="1"/>
  <c r="X291" i="1"/>
  <c r="O291" i="1"/>
  <c r="B291" i="1"/>
  <c r="DH290" i="1"/>
  <c r="CZ290" i="1"/>
  <c r="CT290" i="1"/>
  <c r="CF290" i="1"/>
  <c r="BS290" i="1"/>
  <c r="BM290" i="1"/>
  <c r="BD290" i="1"/>
  <c r="AX290" i="1"/>
  <c r="AM290" i="1"/>
  <c r="AC290" i="1"/>
  <c r="X290" i="1"/>
  <c r="O290" i="1"/>
  <c r="B290" i="1"/>
  <c r="DH289" i="1"/>
  <c r="CZ289" i="1"/>
  <c r="CT289" i="1"/>
  <c r="CF289" i="1"/>
  <c r="BS289" i="1"/>
  <c r="BM289" i="1"/>
  <c r="BD289" i="1"/>
  <c r="AX289" i="1"/>
  <c r="AM289" i="1"/>
  <c r="AC289" i="1"/>
  <c r="X289" i="1"/>
  <c r="O289" i="1"/>
  <c r="B289" i="1"/>
  <c r="DH288" i="1"/>
  <c r="CZ288" i="1"/>
  <c r="CT288" i="1"/>
  <c r="CF288" i="1"/>
  <c r="BS288" i="1"/>
  <c r="BM288" i="1"/>
  <c r="BD288" i="1"/>
  <c r="AX288" i="1"/>
  <c r="AM288" i="1"/>
  <c r="AC288" i="1"/>
  <c r="X288" i="1"/>
  <c r="O288" i="1"/>
  <c r="B288" i="1"/>
  <c r="DG292" i="1" l="1"/>
  <c r="DO292" i="1" s="1"/>
  <c r="DG293" i="1"/>
  <c r="DO293" i="1" s="1"/>
  <c r="DG288" i="1"/>
  <c r="DO288" i="1" s="1"/>
  <c r="DG296" i="1"/>
  <c r="DO296" i="1" s="1"/>
  <c r="DG295" i="1"/>
  <c r="DO295" i="1" s="1"/>
  <c r="DG294" i="1"/>
  <c r="DO294" i="1" s="1"/>
  <c r="DG291" i="1"/>
  <c r="DO291" i="1" s="1"/>
  <c r="DG290" i="1"/>
  <c r="DO290" i="1" s="1"/>
  <c r="DG289" i="1"/>
  <c r="DO289" i="1" s="1"/>
  <c r="B456" i="1"/>
  <c r="O456" i="1"/>
  <c r="X456" i="1"/>
  <c r="AC456" i="1"/>
  <c r="AJ456" i="1"/>
  <c r="AM456" i="1"/>
  <c r="AX456" i="1"/>
  <c r="BD456" i="1"/>
  <c r="BM456" i="1"/>
  <c r="BS456" i="1"/>
  <c r="CF456" i="1"/>
  <c r="CT456" i="1"/>
  <c r="CZ456" i="1"/>
  <c r="DH456" i="1"/>
  <c r="DL456" i="1"/>
  <c r="DG456" i="1" l="1"/>
  <c r="DO456" i="1" s="1"/>
  <c r="DL973" i="1"/>
  <c r="DH973" i="1"/>
  <c r="DG973" i="1"/>
  <c r="DL961" i="1"/>
  <c r="DH961" i="1"/>
  <c r="DG961" i="1"/>
  <c r="DL959" i="1"/>
  <c r="DH959" i="1"/>
  <c r="DG959" i="1"/>
  <c r="DL978" i="1"/>
  <c r="DH978" i="1"/>
  <c r="DG978" i="1"/>
  <c r="DL977" i="1"/>
  <c r="DH977" i="1"/>
  <c r="DG977" i="1"/>
  <c r="DL976" i="1"/>
  <c r="DH976" i="1"/>
  <c r="DG976" i="1"/>
  <c r="DL975" i="1"/>
  <c r="DH975" i="1"/>
  <c r="DG975" i="1"/>
  <c r="DL972" i="1"/>
  <c r="DH972" i="1"/>
  <c r="DG972" i="1"/>
  <c r="DL970" i="1"/>
  <c r="DH970" i="1"/>
  <c r="DG970" i="1"/>
  <c r="DL969" i="1"/>
  <c r="DH969" i="1"/>
  <c r="DG969" i="1"/>
  <c r="DL968" i="1"/>
  <c r="DH968" i="1"/>
  <c r="DG968" i="1"/>
  <c r="DL967" i="1"/>
  <c r="DH967" i="1"/>
  <c r="DG967" i="1"/>
  <c r="DL960" i="1"/>
  <c r="DH960" i="1"/>
  <c r="DG960" i="1"/>
  <c r="DL965" i="1"/>
  <c r="DH965" i="1"/>
  <c r="DG965" i="1"/>
  <c r="DL964" i="1"/>
  <c r="DH964" i="1"/>
  <c r="DG964" i="1"/>
  <c r="DL963" i="1"/>
  <c r="DH963" i="1"/>
  <c r="DG963" i="1"/>
  <c r="DO963" i="1" l="1"/>
  <c r="DO973" i="1"/>
  <c r="DO965" i="1"/>
  <c r="DO959" i="1"/>
  <c r="DO968" i="1"/>
  <c r="DO961" i="1"/>
  <c r="DO964" i="1"/>
  <c r="DO977" i="1"/>
  <c r="DO967" i="1"/>
  <c r="DO976" i="1"/>
  <c r="DO970" i="1"/>
  <c r="DO972" i="1"/>
  <c r="DO960" i="1"/>
  <c r="DO975" i="1"/>
  <c r="DO969" i="1"/>
  <c r="DO978" i="1"/>
  <c r="DL934" i="1" l="1"/>
  <c r="DL935" i="1"/>
  <c r="DL936" i="1"/>
  <c r="DL952" i="1"/>
  <c r="DH952" i="1"/>
  <c r="DG952" i="1"/>
  <c r="DL951" i="1"/>
  <c r="DH951" i="1"/>
  <c r="DG951" i="1"/>
  <c r="DL949" i="1"/>
  <c r="DH949" i="1"/>
  <c r="DG949" i="1"/>
  <c r="DL948" i="1"/>
  <c r="DH948" i="1"/>
  <c r="DG948" i="1"/>
  <c r="DL946" i="1"/>
  <c r="DH946" i="1"/>
  <c r="DG946" i="1"/>
  <c r="DL945" i="1"/>
  <c r="DH945" i="1"/>
  <c r="DG945" i="1"/>
  <c r="DL944" i="1"/>
  <c r="DH944" i="1"/>
  <c r="DG944" i="1"/>
  <c r="DL943" i="1"/>
  <c r="DH943" i="1"/>
  <c r="DG943" i="1"/>
  <c r="DL942" i="1"/>
  <c r="DH942" i="1"/>
  <c r="DG942" i="1"/>
  <c r="DL940" i="1"/>
  <c r="DH940" i="1"/>
  <c r="DG940" i="1"/>
  <c r="DL939" i="1"/>
  <c r="DH939" i="1"/>
  <c r="DG939" i="1"/>
  <c r="DL937" i="1"/>
  <c r="DH937" i="1"/>
  <c r="DG937" i="1"/>
  <c r="DH936" i="1"/>
  <c r="DG936" i="1"/>
  <c r="DH935" i="1"/>
  <c r="DG935" i="1"/>
  <c r="DH934" i="1"/>
  <c r="DG934" i="1"/>
  <c r="DO944" i="1" l="1"/>
  <c r="DO936" i="1"/>
  <c r="DO935" i="1"/>
  <c r="DO934" i="1"/>
  <c r="DO945" i="1"/>
  <c r="DO946" i="1"/>
  <c r="DO937" i="1"/>
  <c r="DO939" i="1"/>
  <c r="DO949" i="1"/>
  <c r="DO943" i="1"/>
  <c r="DO940" i="1"/>
  <c r="DO951" i="1"/>
  <c r="DO948" i="1"/>
  <c r="DO942" i="1"/>
  <c r="DO952" i="1"/>
  <c r="DG175" i="1" l="1"/>
  <c r="DN365" i="1" l="1"/>
  <c r="DM365" i="1"/>
  <c r="DK365" i="1"/>
  <c r="DJ365" i="1"/>
  <c r="DI365" i="1"/>
  <c r="CY365" i="1"/>
  <c r="CX365" i="1"/>
  <c r="CW365" i="1"/>
  <c r="CV365" i="1"/>
  <c r="CU365" i="1"/>
  <c r="CS365" i="1"/>
  <c r="CR365" i="1"/>
  <c r="CQ365" i="1"/>
  <c r="CP365" i="1"/>
  <c r="CO365" i="1"/>
  <c r="CN365" i="1"/>
  <c r="CM365" i="1"/>
  <c r="CL365" i="1"/>
  <c r="CK365" i="1"/>
  <c r="CJ365" i="1"/>
  <c r="CI365" i="1"/>
  <c r="CH365" i="1"/>
  <c r="CG365" i="1"/>
  <c r="CE365" i="1"/>
  <c r="CD365" i="1"/>
  <c r="CC365" i="1"/>
  <c r="CB365" i="1"/>
  <c r="CA365" i="1"/>
  <c r="BZ365" i="1"/>
  <c r="BY365" i="1"/>
  <c r="BX365" i="1"/>
  <c r="BW365" i="1"/>
  <c r="BV365" i="1"/>
  <c r="BU365" i="1"/>
  <c r="BT365" i="1"/>
  <c r="BR365" i="1"/>
  <c r="BQ365" i="1"/>
  <c r="BP365" i="1"/>
  <c r="BO365" i="1"/>
  <c r="BN365" i="1"/>
  <c r="BL365" i="1"/>
  <c r="BK365" i="1"/>
  <c r="BJ365" i="1"/>
  <c r="BI365" i="1"/>
  <c r="BH365" i="1"/>
  <c r="BG365" i="1"/>
  <c r="BF365" i="1"/>
  <c r="BE365" i="1"/>
  <c r="BC365" i="1"/>
  <c r="BB365" i="1"/>
  <c r="BA365" i="1"/>
  <c r="AZ365" i="1"/>
  <c r="AY365" i="1"/>
  <c r="AW365" i="1"/>
  <c r="AV365" i="1"/>
  <c r="AU365" i="1"/>
  <c r="AT365" i="1"/>
  <c r="AS365" i="1"/>
  <c r="AR365" i="1"/>
  <c r="AQ365" i="1"/>
  <c r="AP365" i="1"/>
  <c r="AO365" i="1"/>
  <c r="AN365" i="1"/>
  <c r="AL365" i="1"/>
  <c r="AK365" i="1"/>
  <c r="AI365" i="1"/>
  <c r="AH365" i="1"/>
  <c r="AG365" i="1"/>
  <c r="AF365" i="1"/>
  <c r="AE365" i="1"/>
  <c r="AD365" i="1"/>
  <c r="AB365" i="1"/>
  <c r="AA365" i="1"/>
  <c r="Z365" i="1"/>
  <c r="Y365" i="1"/>
  <c r="W365" i="1"/>
  <c r="V365" i="1"/>
  <c r="U365" i="1"/>
  <c r="T365" i="1"/>
  <c r="S365" i="1"/>
  <c r="R365" i="1"/>
  <c r="Q365" i="1"/>
  <c r="P365" i="1"/>
  <c r="N365" i="1"/>
  <c r="M365" i="1"/>
  <c r="L365" i="1"/>
  <c r="K365" i="1"/>
  <c r="J365" i="1"/>
  <c r="I365" i="1"/>
  <c r="H365" i="1"/>
  <c r="G365" i="1"/>
  <c r="F365" i="1"/>
  <c r="E365" i="1"/>
  <c r="D365" i="1"/>
  <c r="C365" i="1"/>
  <c r="DN364" i="1"/>
  <c r="DM364" i="1"/>
  <c r="DK364" i="1"/>
  <c r="DJ364" i="1"/>
  <c r="DI364" i="1"/>
  <c r="CY364" i="1"/>
  <c r="CX364" i="1"/>
  <c r="CW364" i="1"/>
  <c r="CV364" i="1"/>
  <c r="CU364" i="1"/>
  <c r="CS364" i="1"/>
  <c r="CR364" i="1"/>
  <c r="CQ364" i="1"/>
  <c r="CP364" i="1"/>
  <c r="CO364" i="1"/>
  <c r="CN364" i="1"/>
  <c r="CM364" i="1"/>
  <c r="CL364" i="1"/>
  <c r="CK364" i="1"/>
  <c r="CJ364" i="1"/>
  <c r="CI364" i="1"/>
  <c r="CH364" i="1"/>
  <c r="CG364" i="1"/>
  <c r="CE364" i="1"/>
  <c r="CD364" i="1"/>
  <c r="CC364" i="1"/>
  <c r="CB364" i="1"/>
  <c r="CA364" i="1"/>
  <c r="BZ364" i="1"/>
  <c r="BY364" i="1"/>
  <c r="BX364" i="1"/>
  <c r="BW364" i="1"/>
  <c r="BV364" i="1"/>
  <c r="BU364" i="1"/>
  <c r="BT364" i="1"/>
  <c r="BR364" i="1"/>
  <c r="BQ364" i="1"/>
  <c r="BP364" i="1"/>
  <c r="BO364" i="1"/>
  <c r="BN364" i="1"/>
  <c r="BL364" i="1"/>
  <c r="BK364" i="1"/>
  <c r="BJ364" i="1"/>
  <c r="BI364" i="1"/>
  <c r="BH364" i="1"/>
  <c r="BG364" i="1"/>
  <c r="BF364" i="1"/>
  <c r="BE364" i="1"/>
  <c r="BC364" i="1"/>
  <c r="BB364" i="1"/>
  <c r="BA364" i="1"/>
  <c r="AZ364" i="1"/>
  <c r="AY364" i="1"/>
  <c r="AW364" i="1"/>
  <c r="AV364" i="1"/>
  <c r="AU364" i="1"/>
  <c r="AT364" i="1"/>
  <c r="AS364" i="1"/>
  <c r="AR364" i="1"/>
  <c r="AQ364" i="1"/>
  <c r="AP364" i="1"/>
  <c r="AO364" i="1"/>
  <c r="AN364" i="1"/>
  <c r="AL364" i="1"/>
  <c r="AK364" i="1"/>
  <c r="AI364" i="1"/>
  <c r="AH364" i="1"/>
  <c r="AG364" i="1"/>
  <c r="AF364" i="1"/>
  <c r="AE364" i="1"/>
  <c r="AD364" i="1"/>
  <c r="AB364" i="1"/>
  <c r="AA364" i="1"/>
  <c r="Z364" i="1"/>
  <c r="Y364" i="1"/>
  <c r="W364" i="1"/>
  <c r="V364" i="1"/>
  <c r="U364" i="1"/>
  <c r="T364" i="1"/>
  <c r="S364" i="1"/>
  <c r="R364" i="1"/>
  <c r="Q364" i="1"/>
  <c r="P364" i="1"/>
  <c r="N364" i="1"/>
  <c r="M364" i="1"/>
  <c r="L364" i="1"/>
  <c r="K364" i="1"/>
  <c r="J364" i="1"/>
  <c r="I364" i="1"/>
  <c r="H364" i="1"/>
  <c r="G364" i="1"/>
  <c r="F364" i="1"/>
  <c r="E364" i="1"/>
  <c r="D364" i="1"/>
  <c r="C364" i="1"/>
  <c r="DN363" i="1"/>
  <c r="DM363" i="1"/>
  <c r="DK363" i="1"/>
  <c r="DJ363" i="1"/>
  <c r="DI363" i="1"/>
  <c r="CY363" i="1"/>
  <c r="CX363" i="1"/>
  <c r="CW363" i="1"/>
  <c r="CV363" i="1"/>
  <c r="CU363" i="1"/>
  <c r="CS363" i="1"/>
  <c r="CR363" i="1"/>
  <c r="CQ363" i="1"/>
  <c r="CP363" i="1"/>
  <c r="CO363" i="1"/>
  <c r="CN363" i="1"/>
  <c r="CM363" i="1"/>
  <c r="CL363" i="1"/>
  <c r="CK363" i="1"/>
  <c r="CJ363" i="1"/>
  <c r="CI363" i="1"/>
  <c r="CH363" i="1"/>
  <c r="CG363" i="1"/>
  <c r="CE363" i="1"/>
  <c r="CD363" i="1"/>
  <c r="CC363" i="1"/>
  <c r="CB363" i="1"/>
  <c r="CA363" i="1"/>
  <c r="BZ363" i="1"/>
  <c r="BY363" i="1"/>
  <c r="BX363" i="1"/>
  <c r="BW363" i="1"/>
  <c r="BV363" i="1"/>
  <c r="BU363" i="1"/>
  <c r="BT363" i="1"/>
  <c r="BR363" i="1"/>
  <c r="BQ363" i="1"/>
  <c r="BP363" i="1"/>
  <c r="BO363" i="1"/>
  <c r="BN363" i="1"/>
  <c r="BL363" i="1"/>
  <c r="BK363" i="1"/>
  <c r="BJ363" i="1"/>
  <c r="BI363" i="1"/>
  <c r="BH363" i="1"/>
  <c r="BG363" i="1"/>
  <c r="BF363" i="1"/>
  <c r="BE363" i="1"/>
  <c r="BC363" i="1"/>
  <c r="BB363" i="1"/>
  <c r="BA363" i="1"/>
  <c r="AZ363" i="1"/>
  <c r="AY363" i="1"/>
  <c r="AW363" i="1"/>
  <c r="AV363" i="1"/>
  <c r="AU363" i="1"/>
  <c r="AT363" i="1"/>
  <c r="AS363" i="1"/>
  <c r="AR363" i="1"/>
  <c r="AQ363" i="1"/>
  <c r="AP363" i="1"/>
  <c r="AO363" i="1"/>
  <c r="AN363" i="1"/>
  <c r="AL363" i="1"/>
  <c r="AK363" i="1"/>
  <c r="AI363" i="1"/>
  <c r="AH363" i="1"/>
  <c r="AG363" i="1"/>
  <c r="AF363" i="1"/>
  <c r="AE363" i="1"/>
  <c r="AD363" i="1"/>
  <c r="AB363" i="1"/>
  <c r="AA363" i="1"/>
  <c r="Z363" i="1"/>
  <c r="Y363" i="1"/>
  <c r="W363" i="1"/>
  <c r="V363" i="1"/>
  <c r="U363" i="1"/>
  <c r="T363" i="1"/>
  <c r="S363" i="1"/>
  <c r="R363" i="1"/>
  <c r="Q363" i="1"/>
  <c r="P363" i="1"/>
  <c r="N363" i="1"/>
  <c r="M363" i="1"/>
  <c r="L363" i="1"/>
  <c r="K363" i="1"/>
  <c r="J363" i="1"/>
  <c r="I363" i="1"/>
  <c r="H363" i="1"/>
  <c r="G363" i="1"/>
  <c r="F363" i="1"/>
  <c r="E363" i="1"/>
  <c r="D363" i="1"/>
  <c r="C363" i="1"/>
  <c r="DN362" i="1"/>
  <c r="DM362" i="1"/>
  <c r="DK362" i="1"/>
  <c r="DJ362" i="1"/>
  <c r="DI362" i="1"/>
  <c r="CY362" i="1"/>
  <c r="CX362" i="1"/>
  <c r="CW362" i="1"/>
  <c r="CV362" i="1"/>
  <c r="CU362" i="1"/>
  <c r="CS362" i="1"/>
  <c r="CR362" i="1"/>
  <c r="CQ362" i="1"/>
  <c r="CP362" i="1"/>
  <c r="CO362" i="1"/>
  <c r="CN362" i="1"/>
  <c r="CM362" i="1"/>
  <c r="CL362" i="1"/>
  <c r="CK362" i="1"/>
  <c r="CJ362" i="1"/>
  <c r="CI362" i="1"/>
  <c r="CH362" i="1"/>
  <c r="CG362" i="1"/>
  <c r="CE362" i="1"/>
  <c r="CD362" i="1"/>
  <c r="CC362" i="1"/>
  <c r="CB362" i="1"/>
  <c r="CA362" i="1"/>
  <c r="BZ362" i="1"/>
  <c r="BY362" i="1"/>
  <c r="BX362" i="1"/>
  <c r="BW362" i="1"/>
  <c r="BV362" i="1"/>
  <c r="BU362" i="1"/>
  <c r="BT362" i="1"/>
  <c r="BR362" i="1"/>
  <c r="BQ362" i="1"/>
  <c r="BP362" i="1"/>
  <c r="BO362" i="1"/>
  <c r="BN362" i="1"/>
  <c r="BL362" i="1"/>
  <c r="BK362" i="1"/>
  <c r="BJ362" i="1"/>
  <c r="BI362" i="1"/>
  <c r="BH362" i="1"/>
  <c r="BG362" i="1"/>
  <c r="BF362" i="1"/>
  <c r="BE362" i="1"/>
  <c r="BC362" i="1"/>
  <c r="BB362" i="1"/>
  <c r="BA362" i="1"/>
  <c r="AZ362" i="1"/>
  <c r="AY362" i="1"/>
  <c r="AW362" i="1"/>
  <c r="AV362" i="1"/>
  <c r="AU362" i="1"/>
  <c r="AT362" i="1"/>
  <c r="AS362" i="1"/>
  <c r="AR362" i="1"/>
  <c r="AQ362" i="1"/>
  <c r="AP362" i="1"/>
  <c r="AO362" i="1"/>
  <c r="AN362" i="1"/>
  <c r="AL362" i="1"/>
  <c r="AK362" i="1"/>
  <c r="AI362" i="1"/>
  <c r="AH362" i="1"/>
  <c r="AG362" i="1"/>
  <c r="AF362" i="1"/>
  <c r="AE362" i="1"/>
  <c r="AD362" i="1"/>
  <c r="AB362" i="1"/>
  <c r="AA362" i="1"/>
  <c r="Z362" i="1"/>
  <c r="Y362" i="1"/>
  <c r="W362" i="1"/>
  <c r="V362" i="1"/>
  <c r="U362" i="1"/>
  <c r="T362" i="1"/>
  <c r="S362" i="1"/>
  <c r="R362" i="1"/>
  <c r="Q362" i="1"/>
  <c r="P362" i="1"/>
  <c r="N362" i="1"/>
  <c r="M362" i="1"/>
  <c r="L362" i="1"/>
  <c r="K362" i="1"/>
  <c r="J362" i="1"/>
  <c r="I362" i="1"/>
  <c r="H362" i="1"/>
  <c r="G362" i="1"/>
  <c r="F362" i="1"/>
  <c r="E362" i="1"/>
  <c r="D362" i="1"/>
  <c r="C362" i="1"/>
  <c r="DN281" i="1" l="1"/>
  <c r="DM281" i="1"/>
  <c r="DK281" i="1"/>
  <c r="DJ281" i="1"/>
  <c r="DI281" i="1"/>
  <c r="DF281" i="1"/>
  <c r="DE281" i="1"/>
  <c r="DD281" i="1"/>
  <c r="DC281" i="1"/>
  <c r="DB281" i="1"/>
  <c r="DA281" i="1"/>
  <c r="CY281" i="1"/>
  <c r="CX281" i="1"/>
  <c r="CW281" i="1"/>
  <c r="CV281" i="1"/>
  <c r="CU281" i="1"/>
  <c r="CS281" i="1"/>
  <c r="CR281" i="1"/>
  <c r="CQ281" i="1"/>
  <c r="CP281" i="1"/>
  <c r="CO281" i="1"/>
  <c r="CN281" i="1"/>
  <c r="CM281" i="1"/>
  <c r="CL281" i="1"/>
  <c r="CK281" i="1"/>
  <c r="CJ281" i="1"/>
  <c r="CI281" i="1"/>
  <c r="CH281" i="1"/>
  <c r="CG281" i="1"/>
  <c r="CE281" i="1"/>
  <c r="CD281" i="1"/>
  <c r="CC281" i="1"/>
  <c r="CB281" i="1"/>
  <c r="CA281" i="1"/>
  <c r="BZ281" i="1"/>
  <c r="BY281" i="1"/>
  <c r="BX281" i="1"/>
  <c r="BW281" i="1"/>
  <c r="BV281" i="1"/>
  <c r="BU281" i="1"/>
  <c r="BT281" i="1"/>
  <c r="BR281" i="1"/>
  <c r="BQ281" i="1"/>
  <c r="BP281" i="1"/>
  <c r="BO281" i="1"/>
  <c r="BN281" i="1"/>
  <c r="BL281" i="1"/>
  <c r="BK281" i="1"/>
  <c r="BJ281" i="1"/>
  <c r="BI281" i="1"/>
  <c r="BH281" i="1"/>
  <c r="BG281" i="1"/>
  <c r="BF281" i="1"/>
  <c r="BE281" i="1"/>
  <c r="BC281" i="1"/>
  <c r="BB281" i="1"/>
  <c r="BA281" i="1"/>
  <c r="AZ281" i="1"/>
  <c r="AY281" i="1"/>
  <c r="AW281" i="1"/>
  <c r="AV281" i="1"/>
  <c r="AU281" i="1"/>
  <c r="AT281" i="1"/>
  <c r="AS281" i="1"/>
  <c r="AR281" i="1"/>
  <c r="AQ281" i="1"/>
  <c r="AP281" i="1"/>
  <c r="AO281" i="1"/>
  <c r="AN281" i="1"/>
  <c r="AL281" i="1"/>
  <c r="AK281" i="1"/>
  <c r="AI281" i="1"/>
  <c r="AH281" i="1"/>
  <c r="AG281" i="1"/>
  <c r="AF281" i="1"/>
  <c r="AE281" i="1"/>
  <c r="AD281" i="1"/>
  <c r="AB281" i="1"/>
  <c r="AA281" i="1"/>
  <c r="Z281" i="1"/>
  <c r="Y281" i="1"/>
  <c r="W281" i="1"/>
  <c r="V281" i="1"/>
  <c r="U281" i="1"/>
  <c r="T281" i="1"/>
  <c r="S281" i="1"/>
  <c r="R281" i="1"/>
  <c r="Q281" i="1"/>
  <c r="P281" i="1"/>
  <c r="N281" i="1"/>
  <c r="M281" i="1"/>
  <c r="L281" i="1"/>
  <c r="K281" i="1"/>
  <c r="J281" i="1"/>
  <c r="I281" i="1"/>
  <c r="H281" i="1"/>
  <c r="G281" i="1"/>
  <c r="F281" i="1"/>
  <c r="E281" i="1"/>
  <c r="D281" i="1"/>
  <c r="C281" i="1"/>
  <c r="DL280" i="1"/>
  <c r="DH280" i="1"/>
  <c r="CZ280" i="1"/>
  <c r="CT280" i="1"/>
  <c r="CF280" i="1"/>
  <c r="BS280" i="1"/>
  <c r="BM280" i="1"/>
  <c r="BD280" i="1"/>
  <c r="AX280" i="1"/>
  <c r="AM280" i="1"/>
  <c r="AJ280" i="1"/>
  <c r="AC280" i="1"/>
  <c r="X280" i="1"/>
  <c r="O280" i="1"/>
  <c r="B280" i="1"/>
  <c r="DL279" i="1"/>
  <c r="DH279" i="1"/>
  <c r="CZ279" i="1"/>
  <c r="CT279" i="1"/>
  <c r="CF279" i="1"/>
  <c r="BS279" i="1"/>
  <c r="BM279" i="1"/>
  <c r="BD279" i="1"/>
  <c r="AX279" i="1"/>
  <c r="AM279" i="1"/>
  <c r="AJ279" i="1"/>
  <c r="AC279" i="1"/>
  <c r="X279" i="1"/>
  <c r="O279" i="1"/>
  <c r="B279" i="1"/>
  <c r="DL278" i="1"/>
  <c r="DH278" i="1"/>
  <c r="CZ278" i="1"/>
  <c r="CT278" i="1"/>
  <c r="CF278" i="1"/>
  <c r="BS278" i="1"/>
  <c r="BM278" i="1"/>
  <c r="BD278" i="1"/>
  <c r="AX278" i="1"/>
  <c r="AM278" i="1"/>
  <c r="AJ278" i="1"/>
  <c r="AC278" i="1"/>
  <c r="X278" i="1"/>
  <c r="O278" i="1"/>
  <c r="B278" i="1"/>
  <c r="BD281" i="1" l="1"/>
  <c r="O281" i="1"/>
  <c r="X281" i="1"/>
  <c r="CF281" i="1"/>
  <c r="AM281" i="1"/>
  <c r="AJ281" i="1"/>
  <c r="AX281" i="1"/>
  <c r="DL281" i="1"/>
  <c r="CT281" i="1"/>
  <c r="B281" i="1"/>
  <c r="BM281" i="1"/>
  <c r="AC281" i="1"/>
  <c r="CZ281" i="1"/>
  <c r="BS281" i="1"/>
  <c r="DG280" i="1"/>
  <c r="DO280" i="1" s="1"/>
  <c r="DH281" i="1"/>
  <c r="DG279" i="1"/>
  <c r="DG278" i="1"/>
  <c r="DO278" i="1" s="1"/>
  <c r="DG281" i="1" l="1"/>
  <c r="DO279" i="1"/>
  <c r="DO281" i="1" s="1"/>
  <c r="DH264" i="1"/>
  <c r="CZ264" i="1"/>
  <c r="CT264" i="1"/>
  <c r="CF264" i="1"/>
  <c r="BS264" i="1"/>
  <c r="BM264" i="1"/>
  <c r="BD264" i="1"/>
  <c r="AX264" i="1"/>
  <c r="AM264" i="1"/>
  <c r="AC264" i="1"/>
  <c r="X264" i="1"/>
  <c r="O264" i="1"/>
  <c r="B264" i="1"/>
  <c r="DG264" i="1" l="1"/>
  <c r="DO264" i="1" s="1"/>
  <c r="DM182" i="1"/>
  <c r="DL177" i="1" l="1"/>
  <c r="CZ177" i="1"/>
  <c r="CT177" i="1"/>
  <c r="CF177" i="1"/>
  <c r="BS177" i="1"/>
  <c r="BM177" i="1"/>
  <c r="BD177" i="1"/>
  <c r="AX177" i="1"/>
  <c r="AM177" i="1"/>
  <c r="AC177" i="1"/>
  <c r="X177" i="1"/>
  <c r="O177" i="1"/>
  <c r="DL174" i="1"/>
  <c r="CZ174" i="1"/>
  <c r="CT174" i="1"/>
  <c r="CF174" i="1"/>
  <c r="BS174" i="1"/>
  <c r="BM174" i="1"/>
  <c r="BD174" i="1"/>
  <c r="AX174" i="1"/>
  <c r="AM174" i="1"/>
  <c r="AC174" i="1"/>
  <c r="X174" i="1"/>
  <c r="O174" i="1"/>
  <c r="DG174" i="1" l="1"/>
  <c r="DG177" i="1"/>
  <c r="DN646" i="1"/>
  <c r="DM646" i="1"/>
  <c r="DN645" i="1"/>
  <c r="DM645" i="1"/>
  <c r="DN644" i="1"/>
  <c r="DM644" i="1"/>
  <c r="DN642" i="1"/>
  <c r="DM642" i="1"/>
  <c r="DN641" i="1"/>
  <c r="DM641" i="1"/>
  <c r="DN640" i="1"/>
  <c r="DM640" i="1"/>
  <c r="DK646" i="1"/>
  <c r="DJ646" i="1"/>
  <c r="DI646" i="1"/>
  <c r="DK645" i="1"/>
  <c r="DJ645" i="1"/>
  <c r="DI645" i="1"/>
  <c r="DK644" i="1"/>
  <c r="DJ644" i="1"/>
  <c r="DI644" i="1"/>
  <c r="DK642" i="1"/>
  <c r="DJ642" i="1"/>
  <c r="DI642" i="1"/>
  <c r="DK641" i="1"/>
  <c r="DJ641" i="1"/>
  <c r="DI641" i="1"/>
  <c r="DK640" i="1"/>
  <c r="DJ640" i="1"/>
  <c r="DI640" i="1"/>
  <c r="DF646" i="1"/>
  <c r="DE646" i="1"/>
  <c r="DD646" i="1"/>
  <c r="DC646" i="1"/>
  <c r="DB646" i="1"/>
  <c r="DA646" i="1"/>
  <c r="DF645" i="1"/>
  <c r="DE645" i="1"/>
  <c r="DD645" i="1"/>
  <c r="DC645" i="1"/>
  <c r="DB645" i="1"/>
  <c r="DA645" i="1"/>
  <c r="DF644" i="1"/>
  <c r="DE644" i="1"/>
  <c r="DD644" i="1"/>
  <c r="DC644" i="1"/>
  <c r="DB644" i="1"/>
  <c r="DA644" i="1"/>
  <c r="DF642" i="1"/>
  <c r="DE642" i="1"/>
  <c r="DD642" i="1"/>
  <c r="DC642" i="1"/>
  <c r="DB642" i="1"/>
  <c r="DA642" i="1"/>
  <c r="DF641" i="1"/>
  <c r="DE641" i="1"/>
  <c r="DD641" i="1"/>
  <c r="DC641" i="1"/>
  <c r="DB641" i="1"/>
  <c r="DA641" i="1"/>
  <c r="DF640" i="1"/>
  <c r="DE640" i="1"/>
  <c r="DD640" i="1"/>
  <c r="DC640" i="1"/>
  <c r="DB640" i="1"/>
  <c r="DA640" i="1"/>
  <c r="CY646" i="1"/>
  <c r="CX646" i="1"/>
  <c r="CW646" i="1"/>
  <c r="CV646" i="1"/>
  <c r="CU646" i="1"/>
  <c r="CY645" i="1"/>
  <c r="CX645" i="1"/>
  <c r="CW645" i="1"/>
  <c r="CV645" i="1"/>
  <c r="CU645" i="1"/>
  <c r="CY644" i="1"/>
  <c r="CX644" i="1"/>
  <c r="CW644" i="1"/>
  <c r="CV644" i="1"/>
  <c r="CU644" i="1"/>
  <c r="CY642" i="1"/>
  <c r="CX642" i="1"/>
  <c r="CW642" i="1"/>
  <c r="CV642" i="1"/>
  <c r="CU642" i="1"/>
  <c r="CY641" i="1"/>
  <c r="CX641" i="1"/>
  <c r="CW641" i="1"/>
  <c r="CV641" i="1"/>
  <c r="CU641" i="1"/>
  <c r="CY640" i="1"/>
  <c r="CX640" i="1"/>
  <c r="CW640" i="1"/>
  <c r="CV640" i="1"/>
  <c r="CU640" i="1"/>
  <c r="CS646" i="1"/>
  <c r="CR646" i="1"/>
  <c r="CQ646" i="1"/>
  <c r="CP646" i="1"/>
  <c r="CO646" i="1"/>
  <c r="CN646" i="1"/>
  <c r="CM646" i="1"/>
  <c r="CL646" i="1"/>
  <c r="CK646" i="1"/>
  <c r="CJ646" i="1"/>
  <c r="CI646" i="1"/>
  <c r="CH646" i="1"/>
  <c r="CG646" i="1"/>
  <c r="CS645" i="1"/>
  <c r="CR645" i="1"/>
  <c r="CQ645" i="1"/>
  <c r="CP645" i="1"/>
  <c r="CO645" i="1"/>
  <c r="CN645" i="1"/>
  <c r="CM645" i="1"/>
  <c r="CL645" i="1"/>
  <c r="CK645" i="1"/>
  <c r="CJ645" i="1"/>
  <c r="CI645" i="1"/>
  <c r="CH645" i="1"/>
  <c r="CG645" i="1"/>
  <c r="CS644" i="1"/>
  <c r="CR644" i="1"/>
  <c r="CQ644" i="1"/>
  <c r="CP644" i="1"/>
  <c r="CO644" i="1"/>
  <c r="CN644" i="1"/>
  <c r="CM644" i="1"/>
  <c r="CL644" i="1"/>
  <c r="CK644" i="1"/>
  <c r="CJ644" i="1"/>
  <c r="CI644" i="1"/>
  <c r="CH644" i="1"/>
  <c r="CG644" i="1"/>
  <c r="CS642" i="1"/>
  <c r="CR642" i="1"/>
  <c r="CQ642" i="1"/>
  <c r="CP642" i="1"/>
  <c r="CO642" i="1"/>
  <c r="CN642" i="1"/>
  <c r="CM642" i="1"/>
  <c r="CL642" i="1"/>
  <c r="CK642" i="1"/>
  <c r="CJ642" i="1"/>
  <c r="CI642" i="1"/>
  <c r="CH642" i="1"/>
  <c r="CG642" i="1"/>
  <c r="CS641" i="1"/>
  <c r="CR641" i="1"/>
  <c r="CQ641" i="1"/>
  <c r="CP641" i="1"/>
  <c r="CO641" i="1"/>
  <c r="CN641" i="1"/>
  <c r="CM641" i="1"/>
  <c r="CL641" i="1"/>
  <c r="CK641" i="1"/>
  <c r="CJ641" i="1"/>
  <c r="CI641" i="1"/>
  <c r="CH641" i="1"/>
  <c r="CG641" i="1"/>
  <c r="CS640" i="1"/>
  <c r="CR640" i="1"/>
  <c r="CQ640" i="1"/>
  <c r="CP640" i="1"/>
  <c r="CO640" i="1"/>
  <c r="CN640" i="1"/>
  <c r="CM640" i="1"/>
  <c r="CL640" i="1"/>
  <c r="CK640" i="1"/>
  <c r="CJ640" i="1"/>
  <c r="CI640" i="1"/>
  <c r="CH640" i="1"/>
  <c r="CG640" i="1"/>
  <c r="CE646" i="1"/>
  <c r="CD646" i="1"/>
  <c r="CC646" i="1"/>
  <c r="CB646" i="1"/>
  <c r="CA646" i="1"/>
  <c r="BZ646" i="1"/>
  <c r="BY646" i="1"/>
  <c r="BX646" i="1"/>
  <c r="BW646" i="1"/>
  <c r="BV646" i="1"/>
  <c r="BU646" i="1"/>
  <c r="BT646" i="1"/>
  <c r="CE645" i="1"/>
  <c r="CD645" i="1"/>
  <c r="CC645" i="1"/>
  <c r="CB645" i="1"/>
  <c r="CA645" i="1"/>
  <c r="BZ645" i="1"/>
  <c r="BY645" i="1"/>
  <c r="BX645" i="1"/>
  <c r="BW645" i="1"/>
  <c r="BV645" i="1"/>
  <c r="BU645" i="1"/>
  <c r="BT645" i="1"/>
  <c r="CE644" i="1"/>
  <c r="CD644" i="1"/>
  <c r="CC644" i="1"/>
  <c r="CB644" i="1"/>
  <c r="CA644" i="1"/>
  <c r="BZ644" i="1"/>
  <c r="BY644" i="1"/>
  <c r="BX644" i="1"/>
  <c r="BW644" i="1"/>
  <c r="BV644" i="1"/>
  <c r="BU644" i="1"/>
  <c r="BT644" i="1"/>
  <c r="CE642" i="1"/>
  <c r="CD642" i="1"/>
  <c r="CC642" i="1"/>
  <c r="CB642" i="1"/>
  <c r="CA642" i="1"/>
  <c r="BZ642" i="1"/>
  <c r="BY642" i="1"/>
  <c r="BX642" i="1"/>
  <c r="BW642" i="1"/>
  <c r="BV642" i="1"/>
  <c r="BU642" i="1"/>
  <c r="BT642" i="1"/>
  <c r="CE641" i="1"/>
  <c r="CD641" i="1"/>
  <c r="CC641" i="1"/>
  <c r="CB641" i="1"/>
  <c r="CA641" i="1"/>
  <c r="BZ641" i="1"/>
  <c r="BY641" i="1"/>
  <c r="BX641" i="1"/>
  <c r="BW641" i="1"/>
  <c r="BV641" i="1"/>
  <c r="BU641" i="1"/>
  <c r="BT641" i="1"/>
  <c r="CE640" i="1"/>
  <c r="CD640" i="1"/>
  <c r="CC640" i="1"/>
  <c r="CB640" i="1"/>
  <c r="CA640" i="1"/>
  <c r="BZ640" i="1"/>
  <c r="BY640" i="1"/>
  <c r="BX640" i="1"/>
  <c r="BW640" i="1"/>
  <c r="BV640" i="1"/>
  <c r="BU640" i="1"/>
  <c r="BT640" i="1"/>
  <c r="BR646" i="1"/>
  <c r="BQ646" i="1"/>
  <c r="BP646" i="1"/>
  <c r="BO646" i="1"/>
  <c r="BN646" i="1"/>
  <c r="BR645" i="1"/>
  <c r="BQ645" i="1"/>
  <c r="BP645" i="1"/>
  <c r="BO645" i="1"/>
  <c r="BN645" i="1"/>
  <c r="BR644" i="1"/>
  <c r="BQ644" i="1"/>
  <c r="BP644" i="1"/>
  <c r="BO644" i="1"/>
  <c r="BN644" i="1"/>
  <c r="BR642" i="1"/>
  <c r="BQ642" i="1"/>
  <c r="BP642" i="1"/>
  <c r="BO642" i="1"/>
  <c r="BN642" i="1"/>
  <c r="BR641" i="1"/>
  <c r="BQ641" i="1"/>
  <c r="BP641" i="1"/>
  <c r="BO641" i="1"/>
  <c r="BN641" i="1"/>
  <c r="BR640" i="1"/>
  <c r="BQ640" i="1"/>
  <c r="BP640" i="1"/>
  <c r="BO640" i="1"/>
  <c r="BN640" i="1"/>
  <c r="BL646" i="1"/>
  <c r="BK646" i="1"/>
  <c r="BJ646" i="1"/>
  <c r="BI646" i="1"/>
  <c r="BH646" i="1"/>
  <c r="BG646" i="1"/>
  <c r="BF646" i="1"/>
  <c r="BE646" i="1"/>
  <c r="BL645" i="1"/>
  <c r="BK645" i="1"/>
  <c r="BJ645" i="1"/>
  <c r="BI645" i="1"/>
  <c r="BH645" i="1"/>
  <c r="BG645" i="1"/>
  <c r="BF645" i="1"/>
  <c r="BE645" i="1"/>
  <c r="BL644" i="1"/>
  <c r="BK644" i="1"/>
  <c r="BJ644" i="1"/>
  <c r="BI644" i="1"/>
  <c r="BH644" i="1"/>
  <c r="BG644" i="1"/>
  <c r="BF644" i="1"/>
  <c r="BE644" i="1"/>
  <c r="BL642" i="1"/>
  <c r="BK642" i="1"/>
  <c r="BJ642" i="1"/>
  <c r="BI642" i="1"/>
  <c r="BH642" i="1"/>
  <c r="BG642" i="1"/>
  <c r="BF642" i="1"/>
  <c r="BE642" i="1"/>
  <c r="BL641" i="1"/>
  <c r="BK641" i="1"/>
  <c r="BJ641" i="1"/>
  <c r="BI641" i="1"/>
  <c r="BH641" i="1"/>
  <c r="BG641" i="1"/>
  <c r="BF641" i="1"/>
  <c r="BE641" i="1"/>
  <c r="BL640" i="1"/>
  <c r="BK640" i="1"/>
  <c r="BJ640" i="1"/>
  <c r="BI640" i="1"/>
  <c r="BH640" i="1"/>
  <c r="BG640" i="1"/>
  <c r="BF640" i="1"/>
  <c r="BE640" i="1"/>
  <c r="BC646" i="1"/>
  <c r="BB646" i="1"/>
  <c r="BA646" i="1"/>
  <c r="AZ646" i="1"/>
  <c r="AY646" i="1"/>
  <c r="BC645" i="1"/>
  <c r="BB645" i="1"/>
  <c r="BA645" i="1"/>
  <c r="AZ645" i="1"/>
  <c r="AY645" i="1"/>
  <c r="BC644" i="1"/>
  <c r="BB644" i="1"/>
  <c r="BA644" i="1"/>
  <c r="AZ644" i="1"/>
  <c r="AY644" i="1"/>
  <c r="BC642" i="1"/>
  <c r="BB642" i="1"/>
  <c r="BA642" i="1"/>
  <c r="AZ642" i="1"/>
  <c r="AY642" i="1"/>
  <c r="BC641" i="1"/>
  <c r="BB641" i="1"/>
  <c r="BA641" i="1"/>
  <c r="AZ641" i="1"/>
  <c r="AY641" i="1"/>
  <c r="BC640" i="1"/>
  <c r="BB640" i="1"/>
  <c r="BA640" i="1"/>
  <c r="AZ640" i="1"/>
  <c r="AY640" i="1"/>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L646" i="1"/>
  <c r="AK646" i="1"/>
  <c r="AL645" i="1"/>
  <c r="AK645" i="1"/>
  <c r="AL644" i="1"/>
  <c r="AK644" i="1"/>
  <c r="AL642" i="1"/>
  <c r="AK642" i="1"/>
  <c r="AL641" i="1"/>
  <c r="AK641" i="1"/>
  <c r="AL640" i="1"/>
  <c r="AK640" i="1"/>
  <c r="AI646" i="1"/>
  <c r="AH646" i="1"/>
  <c r="AG646" i="1"/>
  <c r="AF646" i="1"/>
  <c r="AE646" i="1"/>
  <c r="AD646" i="1"/>
  <c r="AI645" i="1"/>
  <c r="AH645" i="1"/>
  <c r="AG645" i="1"/>
  <c r="AF645" i="1"/>
  <c r="AE645" i="1"/>
  <c r="AD645" i="1"/>
  <c r="AI644" i="1"/>
  <c r="AH644" i="1"/>
  <c r="AG644" i="1"/>
  <c r="AF644" i="1"/>
  <c r="AE644" i="1"/>
  <c r="AD644" i="1"/>
  <c r="AI642" i="1"/>
  <c r="AH642" i="1"/>
  <c r="AG642" i="1"/>
  <c r="AF642" i="1"/>
  <c r="AE642" i="1"/>
  <c r="AD642" i="1"/>
  <c r="AI641" i="1"/>
  <c r="AH641" i="1"/>
  <c r="AG641" i="1"/>
  <c r="AF641" i="1"/>
  <c r="AE641" i="1"/>
  <c r="AD641" i="1"/>
  <c r="AI640" i="1"/>
  <c r="AH640" i="1"/>
  <c r="AG640" i="1"/>
  <c r="AF640" i="1"/>
  <c r="AE640" i="1"/>
  <c r="AD640" i="1"/>
  <c r="AB646" i="1"/>
  <c r="AA646" i="1"/>
  <c r="Z646" i="1"/>
  <c r="Y646" i="1"/>
  <c r="AB645" i="1"/>
  <c r="AA645" i="1"/>
  <c r="Z645" i="1"/>
  <c r="Y645" i="1"/>
  <c r="AB644" i="1"/>
  <c r="AA644" i="1"/>
  <c r="Z644" i="1"/>
  <c r="Y644" i="1"/>
  <c r="AB642" i="1"/>
  <c r="AA642" i="1"/>
  <c r="Z642" i="1"/>
  <c r="Y642" i="1"/>
  <c r="AB641" i="1"/>
  <c r="AA641" i="1"/>
  <c r="Z641" i="1"/>
  <c r="Y641" i="1"/>
  <c r="AB640" i="1"/>
  <c r="AA640" i="1"/>
  <c r="Z640" i="1"/>
  <c r="Y640" i="1"/>
  <c r="W646" i="1"/>
  <c r="V646" i="1"/>
  <c r="U646" i="1"/>
  <c r="T646" i="1"/>
  <c r="S646" i="1"/>
  <c r="R646" i="1"/>
  <c r="Q646" i="1"/>
  <c r="P646" i="1"/>
  <c r="W645" i="1"/>
  <c r="V645" i="1"/>
  <c r="U645" i="1"/>
  <c r="T645" i="1"/>
  <c r="S645" i="1"/>
  <c r="R645" i="1"/>
  <c r="Q645" i="1"/>
  <c r="P645" i="1"/>
  <c r="W644" i="1"/>
  <c r="V644" i="1"/>
  <c r="U644" i="1"/>
  <c r="T644" i="1"/>
  <c r="S644" i="1"/>
  <c r="R644" i="1"/>
  <c r="Q644" i="1"/>
  <c r="P644" i="1"/>
  <c r="W642" i="1"/>
  <c r="V642" i="1"/>
  <c r="U642" i="1"/>
  <c r="T642" i="1"/>
  <c r="S642" i="1"/>
  <c r="R642" i="1"/>
  <c r="Q642" i="1"/>
  <c r="P642" i="1"/>
  <c r="W641" i="1"/>
  <c r="V641" i="1"/>
  <c r="U641" i="1"/>
  <c r="T641" i="1"/>
  <c r="S641" i="1"/>
  <c r="R641" i="1"/>
  <c r="Q641" i="1"/>
  <c r="P641" i="1"/>
  <c r="W640" i="1"/>
  <c r="V640" i="1"/>
  <c r="U640" i="1"/>
  <c r="T640" i="1"/>
  <c r="S640" i="1"/>
  <c r="R640" i="1"/>
  <c r="Q640" i="1"/>
  <c r="P640" i="1"/>
  <c r="N646" i="1"/>
  <c r="M646" i="1"/>
  <c r="L646" i="1"/>
  <c r="K646" i="1"/>
  <c r="J646" i="1"/>
  <c r="I646" i="1"/>
  <c r="H646" i="1"/>
  <c r="G646" i="1"/>
  <c r="F646" i="1"/>
  <c r="E646" i="1"/>
  <c r="D646" i="1"/>
  <c r="N645" i="1"/>
  <c r="M645" i="1"/>
  <c r="L645" i="1"/>
  <c r="K645" i="1"/>
  <c r="J645" i="1"/>
  <c r="I645" i="1"/>
  <c r="H645" i="1"/>
  <c r="G645" i="1"/>
  <c r="F645" i="1"/>
  <c r="E645" i="1"/>
  <c r="D645" i="1"/>
  <c r="N644" i="1"/>
  <c r="M644" i="1"/>
  <c r="L644" i="1"/>
  <c r="K644" i="1"/>
  <c r="J644" i="1"/>
  <c r="I644" i="1"/>
  <c r="H644" i="1"/>
  <c r="G644" i="1"/>
  <c r="F644" i="1"/>
  <c r="E644" i="1"/>
  <c r="D644" i="1"/>
  <c r="N642" i="1"/>
  <c r="M642" i="1"/>
  <c r="L642" i="1"/>
  <c r="K642" i="1"/>
  <c r="J642" i="1"/>
  <c r="I642" i="1"/>
  <c r="H642" i="1"/>
  <c r="G642" i="1"/>
  <c r="F642" i="1"/>
  <c r="E642" i="1"/>
  <c r="D642" i="1"/>
  <c r="N641" i="1"/>
  <c r="M641" i="1"/>
  <c r="L641" i="1"/>
  <c r="K641" i="1"/>
  <c r="J641" i="1"/>
  <c r="I641" i="1"/>
  <c r="H641" i="1"/>
  <c r="G641" i="1"/>
  <c r="F641" i="1"/>
  <c r="E641" i="1"/>
  <c r="D641" i="1"/>
  <c r="N640" i="1"/>
  <c r="M640" i="1"/>
  <c r="L640" i="1"/>
  <c r="K640" i="1"/>
  <c r="J640" i="1"/>
  <c r="I640" i="1"/>
  <c r="H640" i="1"/>
  <c r="G640" i="1"/>
  <c r="F640" i="1"/>
  <c r="E640" i="1"/>
  <c r="D640" i="1"/>
  <c r="C646" i="1"/>
  <c r="C645" i="1"/>
  <c r="C644" i="1"/>
  <c r="C642" i="1"/>
  <c r="C641" i="1"/>
  <c r="C640" i="1"/>
  <c r="DL86" i="1"/>
  <c r="DL85" i="1"/>
  <c r="DL84" i="1"/>
  <c r="DL83" i="1"/>
  <c r="DL82" i="1"/>
  <c r="DL81" i="1"/>
  <c r="DL80" i="1"/>
  <c r="DL78" i="1"/>
  <c r="DL77" i="1"/>
  <c r="DL76" i="1"/>
  <c r="DL75" i="1"/>
  <c r="DL74" i="1"/>
  <c r="DL73" i="1"/>
  <c r="DL72" i="1"/>
  <c r="DL71" i="1"/>
  <c r="DL70" i="1"/>
  <c r="DL69" i="1"/>
  <c r="DL68" i="1"/>
  <c r="DH86" i="1"/>
  <c r="DH85" i="1"/>
  <c r="DH84" i="1"/>
  <c r="DH83" i="1"/>
  <c r="DH82" i="1"/>
  <c r="DH81" i="1"/>
  <c r="DH80" i="1"/>
  <c r="DH78" i="1"/>
  <c r="DH77" i="1"/>
  <c r="DH76" i="1"/>
  <c r="DH75" i="1"/>
  <c r="DH74" i="1"/>
  <c r="DH73" i="1"/>
  <c r="DH72" i="1"/>
  <c r="DH71" i="1"/>
  <c r="DH70" i="1"/>
  <c r="DH69" i="1"/>
  <c r="DH68" i="1"/>
  <c r="DN647" i="1"/>
  <c r="DM647" i="1"/>
  <c r="DK647" i="1"/>
  <c r="DJ647" i="1"/>
  <c r="DI647" i="1"/>
  <c r="DF647" i="1"/>
  <c r="DE647" i="1"/>
  <c r="DD647" i="1"/>
  <c r="DC647" i="1"/>
  <c r="DB647" i="1"/>
  <c r="DA647" i="1"/>
  <c r="CY647" i="1"/>
  <c r="CX647" i="1"/>
  <c r="CW647" i="1"/>
  <c r="CV647" i="1"/>
  <c r="CU647" i="1"/>
  <c r="CS647" i="1"/>
  <c r="CR647" i="1"/>
  <c r="CQ647" i="1"/>
  <c r="CP647" i="1"/>
  <c r="CO647" i="1"/>
  <c r="CN647" i="1"/>
  <c r="CM647" i="1"/>
  <c r="CL647" i="1"/>
  <c r="CK647" i="1"/>
  <c r="CJ647" i="1"/>
  <c r="CI647" i="1"/>
  <c r="CH647" i="1"/>
  <c r="CG647" i="1"/>
  <c r="CE647" i="1"/>
  <c r="CD647" i="1"/>
  <c r="CC647" i="1"/>
  <c r="CB647" i="1"/>
  <c r="CA647" i="1"/>
  <c r="BZ647" i="1"/>
  <c r="BY647" i="1"/>
  <c r="BX647" i="1"/>
  <c r="BW647" i="1"/>
  <c r="BV647" i="1"/>
  <c r="BU647" i="1"/>
  <c r="BT647" i="1"/>
  <c r="BR647" i="1"/>
  <c r="BQ647" i="1"/>
  <c r="BP647" i="1"/>
  <c r="BO647" i="1"/>
  <c r="BN647" i="1"/>
  <c r="BL647" i="1"/>
  <c r="BK647" i="1"/>
  <c r="BJ647" i="1"/>
  <c r="BI647" i="1"/>
  <c r="BH647" i="1"/>
  <c r="BG647" i="1"/>
  <c r="BF647" i="1"/>
  <c r="BE647" i="1"/>
  <c r="BC647" i="1"/>
  <c r="BB647" i="1"/>
  <c r="BA647" i="1"/>
  <c r="AZ647" i="1"/>
  <c r="AY647" i="1"/>
  <c r="AW647" i="1"/>
  <c r="AV647" i="1"/>
  <c r="AU647" i="1"/>
  <c r="AT647" i="1"/>
  <c r="AS647" i="1"/>
  <c r="AR647" i="1"/>
  <c r="AQ647" i="1"/>
  <c r="AP647" i="1"/>
  <c r="AO647" i="1"/>
  <c r="AN647" i="1"/>
  <c r="AL647" i="1"/>
  <c r="AK647" i="1"/>
  <c r="AI647" i="1"/>
  <c r="AH647" i="1"/>
  <c r="AG647" i="1"/>
  <c r="AF647" i="1"/>
  <c r="AE647" i="1"/>
  <c r="AD647" i="1"/>
  <c r="AB647" i="1"/>
  <c r="AA647" i="1"/>
  <c r="Z647" i="1"/>
  <c r="Y647" i="1"/>
  <c r="W647" i="1"/>
  <c r="V647" i="1"/>
  <c r="U647" i="1"/>
  <c r="T647" i="1"/>
  <c r="S647" i="1"/>
  <c r="R647" i="1"/>
  <c r="Q647" i="1"/>
  <c r="P647" i="1"/>
  <c r="N647" i="1"/>
  <c r="M647" i="1"/>
  <c r="L647" i="1"/>
  <c r="K647" i="1"/>
  <c r="J647" i="1"/>
  <c r="I647" i="1"/>
  <c r="H647" i="1"/>
  <c r="G647" i="1"/>
  <c r="F647" i="1"/>
  <c r="E647" i="1"/>
  <c r="D647" i="1"/>
  <c r="C647" i="1"/>
  <c r="AJ645" i="1" l="1"/>
  <c r="DH642" i="1"/>
  <c r="DL642" i="1"/>
  <c r="BD644" i="1"/>
  <c r="BD645" i="1"/>
  <c r="DH641" i="1"/>
  <c r="X644" i="1"/>
  <c r="AJ640" i="1"/>
  <c r="BS641" i="1"/>
  <c r="DL641" i="1"/>
  <c r="DL646" i="1"/>
  <c r="O640" i="1"/>
  <c r="O645" i="1"/>
  <c r="X642" i="1"/>
  <c r="AC645" i="1"/>
  <c r="CF646" i="1"/>
  <c r="CZ644" i="1"/>
  <c r="B645" i="1"/>
  <c r="O642" i="1"/>
  <c r="X640" i="1"/>
  <c r="X645" i="1"/>
  <c r="AC642" i="1"/>
  <c r="AJ642" i="1"/>
  <c r="AX641" i="1"/>
  <c r="BD640" i="1"/>
  <c r="BS644" i="1"/>
  <c r="CF645" i="1"/>
  <c r="CT640" i="1"/>
  <c r="DL644" i="1"/>
  <c r="AC644" i="1"/>
  <c r="AJ644" i="1"/>
  <c r="AM641" i="1"/>
  <c r="BD641" i="1"/>
  <c r="BM640" i="1"/>
  <c r="CT645" i="1"/>
  <c r="CZ641" i="1"/>
  <c r="CZ646" i="1"/>
  <c r="DL640" i="1"/>
  <c r="DL645" i="1"/>
  <c r="X641" i="1"/>
  <c r="X646" i="1"/>
  <c r="AC641" i="1"/>
  <c r="AC646" i="1"/>
  <c r="B640" i="1"/>
  <c r="O641" i="1"/>
  <c r="O644" i="1"/>
  <c r="O646" i="1"/>
  <c r="AC640" i="1"/>
  <c r="AX642" i="1"/>
  <c r="AX645" i="1"/>
  <c r="AX646" i="1"/>
  <c r="BM641" i="1"/>
  <c r="BS640" i="1"/>
  <c r="BS642" i="1"/>
  <c r="BS645" i="1"/>
  <c r="DH640" i="1"/>
  <c r="DH646" i="1"/>
  <c r="CT646" i="1"/>
  <c r="AX644" i="1"/>
  <c r="DH644" i="1"/>
  <c r="BD646" i="1"/>
  <c r="AM640" i="1"/>
  <c r="AM642" i="1"/>
  <c r="AM645" i="1"/>
  <c r="AM646" i="1"/>
  <c r="AX640" i="1"/>
  <c r="CT641" i="1"/>
  <c r="B641" i="1"/>
  <c r="BM644" i="1"/>
  <c r="CT642" i="1"/>
  <c r="CZ642" i="1"/>
  <c r="B646" i="1"/>
  <c r="BD642" i="1"/>
  <c r="DL647" i="1"/>
  <c r="AJ641" i="1"/>
  <c r="AJ646" i="1"/>
  <c r="AM644" i="1"/>
  <c r="BM642" i="1"/>
  <c r="BM645" i="1"/>
  <c r="BM646" i="1"/>
  <c r="BS646" i="1"/>
  <c r="CT644" i="1"/>
  <c r="DH645" i="1"/>
  <c r="CF640" i="1"/>
  <c r="CF641" i="1"/>
  <c r="CF642" i="1"/>
  <c r="CF644" i="1"/>
  <c r="CZ640" i="1"/>
  <c r="CZ645" i="1"/>
  <c r="DH647" i="1"/>
  <c r="B644" i="1"/>
  <c r="B642" i="1"/>
  <c r="DL61" i="1"/>
  <c r="DL60" i="1"/>
  <c r="DL59" i="1"/>
  <c r="DL58" i="1"/>
  <c r="DL57" i="1"/>
  <c r="DL56" i="1"/>
  <c r="DL55" i="1"/>
  <c r="DL54" i="1"/>
  <c r="DL53" i="1"/>
  <c r="DL52" i="1"/>
  <c r="DL51" i="1"/>
  <c r="DL50" i="1"/>
  <c r="DL49" i="1"/>
  <c r="DL48" i="1"/>
  <c r="DL47" i="1"/>
  <c r="DL46" i="1"/>
  <c r="DL45" i="1"/>
  <c r="DL44" i="1"/>
  <c r="DL43" i="1"/>
  <c r="DH61" i="1"/>
  <c r="DH60" i="1"/>
  <c r="DH59" i="1"/>
  <c r="DH58" i="1"/>
  <c r="DH57" i="1"/>
  <c r="DH56" i="1"/>
  <c r="DH55" i="1"/>
  <c r="DH54" i="1"/>
  <c r="DH53" i="1"/>
  <c r="DH52" i="1"/>
  <c r="DH51" i="1"/>
  <c r="DH50" i="1"/>
  <c r="DH49" i="1"/>
  <c r="DH48" i="1"/>
  <c r="DH47" i="1"/>
  <c r="DH46" i="1"/>
  <c r="DH45" i="1"/>
  <c r="DH44" i="1"/>
  <c r="DH43" i="1"/>
  <c r="X43" i="1"/>
  <c r="AC43" i="1"/>
  <c r="X44" i="1"/>
  <c r="AC44" i="1"/>
  <c r="X45" i="1"/>
  <c r="AC45" i="1"/>
  <c r="X46" i="1"/>
  <c r="AC46" i="1"/>
  <c r="X47" i="1"/>
  <c r="AC47" i="1"/>
  <c r="X48" i="1"/>
  <c r="AC48" i="1"/>
  <c r="X49" i="1"/>
  <c r="AC49" i="1"/>
  <c r="X50" i="1"/>
  <c r="AC50" i="1"/>
  <c r="DG642" i="1" l="1"/>
  <c r="DO642" i="1" s="1"/>
  <c r="DG641" i="1"/>
  <c r="DO641" i="1" s="1"/>
  <c r="DG640" i="1"/>
  <c r="DO640" i="1" s="1"/>
  <c r="DG646" i="1"/>
  <c r="DO646" i="1" s="1"/>
  <c r="DG645" i="1"/>
  <c r="DO645" i="1" s="1"/>
  <c r="DG644" i="1"/>
  <c r="DO644" i="1" s="1"/>
  <c r="CZ86" i="1"/>
  <c r="CT86" i="1"/>
  <c r="CF86" i="1"/>
  <c r="BS86" i="1"/>
  <c r="BM86" i="1"/>
  <c r="BD86" i="1"/>
  <c r="AX86" i="1"/>
  <c r="AM86" i="1"/>
  <c r="AJ86" i="1"/>
  <c r="AC86" i="1"/>
  <c r="X86" i="1"/>
  <c r="O86" i="1"/>
  <c r="B86" i="1"/>
  <c r="CZ85" i="1"/>
  <c r="CT85" i="1"/>
  <c r="CF85" i="1"/>
  <c r="BS85" i="1"/>
  <c r="BM85" i="1"/>
  <c r="BD85" i="1"/>
  <c r="AX85" i="1"/>
  <c r="AM85" i="1"/>
  <c r="AJ85" i="1"/>
  <c r="AC85" i="1"/>
  <c r="X85" i="1"/>
  <c r="O85" i="1"/>
  <c r="B85" i="1"/>
  <c r="CZ84" i="1"/>
  <c r="CT84" i="1"/>
  <c r="CF84" i="1"/>
  <c r="BS84" i="1"/>
  <c r="BM84" i="1"/>
  <c r="BD84" i="1"/>
  <c r="AX84" i="1"/>
  <c r="AM84" i="1"/>
  <c r="AJ84" i="1"/>
  <c r="AC84" i="1"/>
  <c r="X84" i="1"/>
  <c r="O84" i="1"/>
  <c r="B84" i="1"/>
  <c r="CZ83" i="1"/>
  <c r="CT83" i="1"/>
  <c r="CF83" i="1"/>
  <c r="BS83" i="1"/>
  <c r="BM83" i="1"/>
  <c r="BD83" i="1"/>
  <c r="AX83" i="1"/>
  <c r="AM83" i="1"/>
  <c r="AJ83" i="1"/>
  <c r="AC83" i="1"/>
  <c r="X83" i="1"/>
  <c r="O83" i="1"/>
  <c r="B83" i="1"/>
  <c r="CZ82" i="1"/>
  <c r="CT82" i="1"/>
  <c r="CF82" i="1"/>
  <c r="BS82" i="1"/>
  <c r="BM82" i="1"/>
  <c r="BD82" i="1"/>
  <c r="AX82" i="1"/>
  <c r="AM82" i="1"/>
  <c r="AJ82" i="1"/>
  <c r="AC82" i="1"/>
  <c r="X82" i="1"/>
  <c r="O82" i="1"/>
  <c r="B82" i="1"/>
  <c r="CZ81" i="1"/>
  <c r="CT81" i="1"/>
  <c r="CF81" i="1"/>
  <c r="BS81" i="1"/>
  <c r="BM81" i="1"/>
  <c r="BD81" i="1"/>
  <c r="AX81" i="1"/>
  <c r="AM81" i="1"/>
  <c r="AJ81" i="1"/>
  <c r="AC81" i="1"/>
  <c r="X81" i="1"/>
  <c r="O81" i="1"/>
  <c r="B81" i="1"/>
  <c r="CZ80" i="1"/>
  <c r="CT80" i="1"/>
  <c r="CF80" i="1"/>
  <c r="BS80" i="1"/>
  <c r="BM80" i="1"/>
  <c r="BD80" i="1"/>
  <c r="AX80" i="1"/>
  <c r="AM80" i="1"/>
  <c r="AJ80" i="1"/>
  <c r="AC80" i="1"/>
  <c r="X80" i="1"/>
  <c r="O80" i="1"/>
  <c r="B80" i="1"/>
  <c r="CZ78" i="1"/>
  <c r="CT78" i="1"/>
  <c r="CF78" i="1"/>
  <c r="BS78" i="1"/>
  <c r="BM78" i="1"/>
  <c r="BD78" i="1"/>
  <c r="AX78" i="1"/>
  <c r="AM78" i="1"/>
  <c r="AJ78" i="1"/>
  <c r="AC78" i="1"/>
  <c r="X78" i="1"/>
  <c r="O78" i="1"/>
  <c r="B78" i="1"/>
  <c r="CZ77" i="1"/>
  <c r="CT77" i="1"/>
  <c r="CF77" i="1"/>
  <c r="BS77" i="1"/>
  <c r="BM77" i="1"/>
  <c r="BD77" i="1"/>
  <c r="AX77" i="1"/>
  <c r="AM77" i="1"/>
  <c r="AJ77" i="1"/>
  <c r="AC77" i="1"/>
  <c r="X77" i="1"/>
  <c r="O77" i="1"/>
  <c r="B77" i="1"/>
  <c r="CZ76" i="1"/>
  <c r="CT76" i="1"/>
  <c r="CF76" i="1"/>
  <c r="BS76" i="1"/>
  <c r="BM76" i="1"/>
  <c r="BD76" i="1"/>
  <c r="AX76" i="1"/>
  <c r="AM76" i="1"/>
  <c r="AJ76" i="1"/>
  <c r="AC76" i="1"/>
  <c r="X76" i="1"/>
  <c r="O76" i="1"/>
  <c r="B76" i="1"/>
  <c r="CZ75" i="1"/>
  <c r="CT75" i="1"/>
  <c r="CF75" i="1"/>
  <c r="BS75" i="1"/>
  <c r="BM75" i="1"/>
  <c r="BD75" i="1"/>
  <c r="AX75" i="1"/>
  <c r="AM75" i="1"/>
  <c r="AJ75" i="1"/>
  <c r="AC75" i="1"/>
  <c r="X75" i="1"/>
  <c r="O75" i="1"/>
  <c r="B75" i="1"/>
  <c r="CZ74" i="1"/>
  <c r="CT74" i="1"/>
  <c r="CF74" i="1"/>
  <c r="BS74" i="1"/>
  <c r="BM74" i="1"/>
  <c r="BD74" i="1"/>
  <c r="AX74" i="1"/>
  <c r="AM74" i="1"/>
  <c r="AJ74" i="1"/>
  <c r="AC74" i="1"/>
  <c r="X74" i="1"/>
  <c r="O74" i="1"/>
  <c r="B74" i="1"/>
  <c r="CZ73" i="1"/>
  <c r="CT73" i="1"/>
  <c r="CF73" i="1"/>
  <c r="BS73" i="1"/>
  <c r="BM73" i="1"/>
  <c r="BD73" i="1"/>
  <c r="AX73" i="1"/>
  <c r="AM73" i="1"/>
  <c r="AJ73" i="1"/>
  <c r="AC73" i="1"/>
  <c r="X73" i="1"/>
  <c r="O73" i="1"/>
  <c r="B73" i="1"/>
  <c r="CZ72" i="1"/>
  <c r="CT72" i="1"/>
  <c r="CF72" i="1"/>
  <c r="BS72" i="1"/>
  <c r="BM72" i="1"/>
  <c r="BD72" i="1"/>
  <c r="AX72" i="1"/>
  <c r="AM72" i="1"/>
  <c r="AJ72" i="1"/>
  <c r="AC72" i="1"/>
  <c r="X72" i="1"/>
  <c r="O72" i="1"/>
  <c r="B72" i="1"/>
  <c r="CZ71" i="1"/>
  <c r="CT71" i="1"/>
  <c r="CF71" i="1"/>
  <c r="BS71" i="1"/>
  <c r="BM71" i="1"/>
  <c r="BD71" i="1"/>
  <c r="AX71" i="1"/>
  <c r="AM71" i="1"/>
  <c r="AJ71" i="1"/>
  <c r="AC71" i="1"/>
  <c r="X71" i="1"/>
  <c r="O71" i="1"/>
  <c r="B71" i="1"/>
  <c r="CZ70" i="1"/>
  <c r="CT70" i="1"/>
  <c r="CF70" i="1"/>
  <c r="BS70" i="1"/>
  <c r="BM70" i="1"/>
  <c r="BD70" i="1"/>
  <c r="AX70" i="1"/>
  <c r="AM70" i="1"/>
  <c r="AJ70" i="1"/>
  <c r="AC70" i="1"/>
  <c r="X70" i="1"/>
  <c r="O70" i="1"/>
  <c r="B70" i="1"/>
  <c r="CZ69" i="1"/>
  <c r="CT69" i="1"/>
  <c r="CF69" i="1"/>
  <c r="BS69" i="1"/>
  <c r="BM69" i="1"/>
  <c r="BD69" i="1"/>
  <c r="AX69" i="1"/>
  <c r="AM69" i="1"/>
  <c r="AJ69" i="1"/>
  <c r="AC69" i="1"/>
  <c r="X69" i="1"/>
  <c r="O69" i="1"/>
  <c r="B69" i="1"/>
  <c r="CZ68" i="1"/>
  <c r="CT68" i="1"/>
  <c r="CF68" i="1"/>
  <c r="BS68" i="1"/>
  <c r="BM68" i="1"/>
  <c r="BD68" i="1"/>
  <c r="AX68" i="1"/>
  <c r="AM68" i="1"/>
  <c r="AJ68" i="1"/>
  <c r="AC68" i="1"/>
  <c r="X68" i="1"/>
  <c r="O68" i="1"/>
  <c r="B68" i="1"/>
  <c r="CZ54" i="1"/>
  <c r="CT54" i="1"/>
  <c r="CF54" i="1"/>
  <c r="BS54" i="1"/>
  <c r="BM54" i="1"/>
  <c r="BD54" i="1"/>
  <c r="AX54" i="1"/>
  <c r="AM54" i="1"/>
  <c r="AJ54" i="1"/>
  <c r="AC54" i="1"/>
  <c r="X54" i="1"/>
  <c r="O54" i="1"/>
  <c r="B54" i="1"/>
  <c r="BS647" i="1" l="1"/>
  <c r="X647" i="1"/>
  <c r="CF647" i="1"/>
  <c r="BM647" i="1"/>
  <c r="O647" i="1"/>
  <c r="AC647" i="1"/>
  <c r="CT647" i="1"/>
  <c r="AJ647" i="1"/>
  <c r="CZ647" i="1"/>
  <c r="AM647" i="1"/>
  <c r="AX647" i="1"/>
  <c r="B647" i="1"/>
  <c r="BD647" i="1"/>
  <c r="DG86" i="1"/>
  <c r="DO86" i="1" s="1"/>
  <c r="DG83" i="1"/>
  <c r="DO83" i="1" s="1"/>
  <c r="DG72" i="1"/>
  <c r="DO72" i="1" s="1"/>
  <c r="DG80" i="1"/>
  <c r="DO80" i="1" s="1"/>
  <c r="DG70" i="1"/>
  <c r="DO70" i="1" s="1"/>
  <c r="DG78" i="1"/>
  <c r="DO78" i="1" s="1"/>
  <c r="DG75" i="1"/>
  <c r="DO75" i="1" s="1"/>
  <c r="DG68" i="1"/>
  <c r="DO68" i="1" s="1"/>
  <c r="DG76" i="1"/>
  <c r="DO76" i="1" s="1"/>
  <c r="DG84" i="1"/>
  <c r="DO84" i="1" s="1"/>
  <c r="DG73" i="1"/>
  <c r="DO73" i="1" s="1"/>
  <c r="DG81" i="1"/>
  <c r="DO81" i="1" s="1"/>
  <c r="DG69" i="1"/>
  <c r="DO69" i="1" s="1"/>
  <c r="DG77" i="1"/>
  <c r="DO77" i="1" s="1"/>
  <c r="DG85" i="1"/>
  <c r="DO85" i="1" s="1"/>
  <c r="DG74" i="1"/>
  <c r="DO74" i="1" s="1"/>
  <c r="DG82" i="1"/>
  <c r="DO82" i="1" s="1"/>
  <c r="DG71" i="1"/>
  <c r="DO71" i="1" s="1"/>
  <c r="DG54" i="1"/>
  <c r="DO54" i="1" s="1"/>
  <c r="CZ43" i="1"/>
  <c r="CT43" i="1"/>
  <c r="CF43" i="1"/>
  <c r="BS43" i="1"/>
  <c r="BM43" i="1"/>
  <c r="BD43" i="1"/>
  <c r="AX43" i="1"/>
  <c r="AM43" i="1"/>
  <c r="AJ43" i="1"/>
  <c r="O43" i="1"/>
  <c r="B43" i="1"/>
  <c r="CZ61" i="1"/>
  <c r="CT61" i="1"/>
  <c r="CF61" i="1"/>
  <c r="BS61" i="1"/>
  <c r="BM61" i="1"/>
  <c r="BD61" i="1"/>
  <c r="AX61" i="1"/>
  <c r="AM61" i="1"/>
  <c r="AJ61" i="1"/>
  <c r="AC61" i="1"/>
  <c r="X61" i="1"/>
  <c r="O61" i="1"/>
  <c r="B61" i="1"/>
  <c r="CZ60" i="1"/>
  <c r="CT60" i="1"/>
  <c r="CF60" i="1"/>
  <c r="BS60" i="1"/>
  <c r="BM60" i="1"/>
  <c r="BD60" i="1"/>
  <c r="AX60" i="1"/>
  <c r="AM60" i="1"/>
  <c r="AJ60" i="1"/>
  <c r="AC60" i="1"/>
  <c r="X60" i="1"/>
  <c r="O60" i="1"/>
  <c r="B60" i="1"/>
  <c r="CZ59" i="1"/>
  <c r="CT59" i="1"/>
  <c r="CF59" i="1"/>
  <c r="BS59" i="1"/>
  <c r="BM59" i="1"/>
  <c r="BD59" i="1"/>
  <c r="AX59" i="1"/>
  <c r="AM59" i="1"/>
  <c r="AJ59" i="1"/>
  <c r="AC59" i="1"/>
  <c r="X59" i="1"/>
  <c r="O59" i="1"/>
  <c r="B59" i="1"/>
  <c r="CZ58" i="1"/>
  <c r="CT58" i="1"/>
  <c r="CF58" i="1"/>
  <c r="BS58" i="1"/>
  <c r="BM58" i="1"/>
  <c r="BD58" i="1"/>
  <c r="AX58" i="1"/>
  <c r="AM58" i="1"/>
  <c r="AJ58" i="1"/>
  <c r="AC58" i="1"/>
  <c r="X58" i="1"/>
  <c r="O58" i="1"/>
  <c r="B58" i="1"/>
  <c r="CZ57" i="1"/>
  <c r="CT57" i="1"/>
  <c r="CF57" i="1"/>
  <c r="BS57" i="1"/>
  <c r="BM57" i="1"/>
  <c r="BD57" i="1"/>
  <c r="AX57" i="1"/>
  <c r="AM57" i="1"/>
  <c r="AJ57" i="1"/>
  <c r="AC57" i="1"/>
  <c r="X57" i="1"/>
  <c r="O57" i="1"/>
  <c r="B57" i="1"/>
  <c r="CZ56" i="1"/>
  <c r="CT56" i="1"/>
  <c r="CF56" i="1"/>
  <c r="BS56" i="1"/>
  <c r="BM56" i="1"/>
  <c r="BD56" i="1"/>
  <c r="AX56" i="1"/>
  <c r="AM56" i="1"/>
  <c r="AJ56" i="1"/>
  <c r="AC56" i="1"/>
  <c r="X56" i="1"/>
  <c r="O56" i="1"/>
  <c r="B56" i="1"/>
  <c r="CZ55" i="1"/>
  <c r="CT55" i="1"/>
  <c r="CF55" i="1"/>
  <c r="BS55" i="1"/>
  <c r="BM55" i="1"/>
  <c r="BD55" i="1"/>
  <c r="AX55" i="1"/>
  <c r="AM55" i="1"/>
  <c r="AJ55" i="1"/>
  <c r="AC55" i="1"/>
  <c r="X55" i="1"/>
  <c r="O55" i="1"/>
  <c r="B55" i="1"/>
  <c r="CZ53" i="1"/>
  <c r="CT53" i="1"/>
  <c r="CF53" i="1"/>
  <c r="BS53" i="1"/>
  <c r="BM53" i="1"/>
  <c r="BD53" i="1"/>
  <c r="AX53" i="1"/>
  <c r="AM53" i="1"/>
  <c r="AJ53" i="1"/>
  <c r="AC53" i="1"/>
  <c r="X53" i="1"/>
  <c r="O53" i="1"/>
  <c r="B53" i="1"/>
  <c r="CZ52" i="1"/>
  <c r="CT52" i="1"/>
  <c r="CF52" i="1"/>
  <c r="BS52" i="1"/>
  <c r="BM52" i="1"/>
  <c r="BD52" i="1"/>
  <c r="AX52" i="1"/>
  <c r="AM52" i="1"/>
  <c r="AJ52" i="1"/>
  <c r="AC52" i="1"/>
  <c r="X52" i="1"/>
  <c r="O52" i="1"/>
  <c r="B52" i="1"/>
  <c r="CZ51" i="1"/>
  <c r="CT51" i="1"/>
  <c r="CF51" i="1"/>
  <c r="BS51" i="1"/>
  <c r="BM51" i="1"/>
  <c r="BD51" i="1"/>
  <c r="AX51" i="1"/>
  <c r="AM51" i="1"/>
  <c r="AJ51" i="1"/>
  <c r="AC51" i="1"/>
  <c r="X51" i="1"/>
  <c r="O51" i="1"/>
  <c r="B51" i="1"/>
  <c r="CZ50" i="1"/>
  <c r="CT50" i="1"/>
  <c r="CF50" i="1"/>
  <c r="BS50" i="1"/>
  <c r="BM50" i="1"/>
  <c r="BD50" i="1"/>
  <c r="AX50" i="1"/>
  <c r="AM50" i="1"/>
  <c r="AJ50" i="1"/>
  <c r="O50" i="1"/>
  <c r="B50" i="1"/>
  <c r="CZ49" i="1"/>
  <c r="CT49" i="1"/>
  <c r="CF49" i="1"/>
  <c r="BS49" i="1"/>
  <c r="BM49" i="1"/>
  <c r="BD49" i="1"/>
  <c r="AX49" i="1"/>
  <c r="AM49" i="1"/>
  <c r="AJ49" i="1"/>
  <c r="O49" i="1"/>
  <c r="B49" i="1"/>
  <c r="CZ48" i="1"/>
  <c r="CT48" i="1"/>
  <c r="CF48" i="1"/>
  <c r="BS48" i="1"/>
  <c r="BM48" i="1"/>
  <c r="BD48" i="1"/>
  <c r="AX48" i="1"/>
  <c r="AM48" i="1"/>
  <c r="AJ48" i="1"/>
  <c r="O48" i="1"/>
  <c r="B48" i="1"/>
  <c r="CZ47" i="1"/>
  <c r="CT47" i="1"/>
  <c r="CF47" i="1"/>
  <c r="BS47" i="1"/>
  <c r="BM47" i="1"/>
  <c r="BD47" i="1"/>
  <c r="AX47" i="1"/>
  <c r="AM47" i="1"/>
  <c r="AJ47" i="1"/>
  <c r="O47" i="1"/>
  <c r="B47" i="1"/>
  <c r="CZ46" i="1"/>
  <c r="CT46" i="1"/>
  <c r="CF46" i="1"/>
  <c r="BS46" i="1"/>
  <c r="BM46" i="1"/>
  <c r="BD46" i="1"/>
  <c r="AX46" i="1"/>
  <c r="AM46" i="1"/>
  <c r="AJ46" i="1"/>
  <c r="O46" i="1"/>
  <c r="B46" i="1"/>
  <c r="CZ45" i="1"/>
  <c r="CT45" i="1"/>
  <c r="CF45" i="1"/>
  <c r="BS45" i="1"/>
  <c r="BM45" i="1"/>
  <c r="BD45" i="1"/>
  <c r="AX45" i="1"/>
  <c r="AM45" i="1"/>
  <c r="AJ45" i="1"/>
  <c r="O45" i="1"/>
  <c r="B45" i="1"/>
  <c r="CZ44" i="1"/>
  <c r="CT44" i="1"/>
  <c r="CF44" i="1"/>
  <c r="BS44" i="1"/>
  <c r="BM44" i="1"/>
  <c r="BD44" i="1"/>
  <c r="AX44" i="1"/>
  <c r="AM44" i="1"/>
  <c r="AJ44" i="1"/>
  <c r="O44" i="1"/>
  <c r="B44" i="1"/>
  <c r="DO647" i="1" l="1"/>
  <c r="DG647" i="1"/>
  <c r="DG49" i="1"/>
  <c r="DO49" i="1" s="1"/>
  <c r="DG43" i="1"/>
  <c r="DO43" i="1" s="1"/>
  <c r="DG58" i="1"/>
  <c r="DO58" i="1" s="1"/>
  <c r="DG56" i="1"/>
  <c r="DO56" i="1" s="1"/>
  <c r="DG59" i="1"/>
  <c r="DO59" i="1" s="1"/>
  <c r="DG61" i="1"/>
  <c r="DO61" i="1" s="1"/>
  <c r="DG55" i="1"/>
  <c r="DO55" i="1" s="1"/>
  <c r="DG47" i="1"/>
  <c r="DO47" i="1" s="1"/>
  <c r="DG52" i="1"/>
  <c r="DO52" i="1" s="1"/>
  <c r="DG50" i="1"/>
  <c r="DO50" i="1" s="1"/>
  <c r="DG46" i="1"/>
  <c r="DO46" i="1" s="1"/>
  <c r="DG44" i="1"/>
  <c r="DO44" i="1" s="1"/>
  <c r="DG48" i="1"/>
  <c r="DO48" i="1" s="1"/>
  <c r="DG51" i="1"/>
  <c r="DO51" i="1" s="1"/>
  <c r="DG57" i="1"/>
  <c r="DO57" i="1" s="1"/>
  <c r="DG60" i="1"/>
  <c r="DO60" i="1" s="1"/>
  <c r="DG45" i="1"/>
  <c r="DO45" i="1" s="1"/>
  <c r="DG53" i="1"/>
  <c r="DO53" i="1" s="1"/>
  <c r="DL8" i="1"/>
  <c r="DH8" i="1"/>
  <c r="CZ8" i="1"/>
  <c r="CT8" i="1"/>
  <c r="CF8" i="1"/>
  <c r="BS8" i="1"/>
  <c r="BM8" i="1"/>
  <c r="BD8" i="1"/>
  <c r="AX8" i="1"/>
  <c r="AM8" i="1"/>
  <c r="AJ8" i="1"/>
  <c r="AC8" i="1"/>
  <c r="X8" i="1"/>
  <c r="O8" i="1"/>
  <c r="B8" i="1"/>
  <c r="CZ206" i="1" l="1"/>
  <c r="CZ913" i="1"/>
  <c r="DL895" i="1"/>
  <c r="DL913" i="1"/>
  <c r="CT206" i="1"/>
  <c r="CT913" i="1"/>
  <c r="AJ206" i="1"/>
  <c r="AJ913" i="1"/>
  <c r="AX206" i="1"/>
  <c r="AX913" i="1"/>
  <c r="AC206" i="1"/>
  <c r="AC913" i="1"/>
  <c r="DH206" i="1"/>
  <c r="DH913" i="1"/>
  <c r="B206" i="1"/>
  <c r="B913" i="1"/>
  <c r="O206" i="1"/>
  <c r="O913" i="1"/>
  <c r="BS206" i="1"/>
  <c r="BS913" i="1"/>
  <c r="AM206" i="1"/>
  <c r="AM913" i="1"/>
  <c r="BD206" i="1"/>
  <c r="BD913" i="1"/>
  <c r="BM206" i="1"/>
  <c r="BM913" i="1"/>
  <c r="X206" i="1"/>
  <c r="X913" i="1"/>
  <c r="CF206" i="1"/>
  <c r="CF913" i="1"/>
  <c r="AC314" i="1"/>
  <c r="AC895" i="1"/>
  <c r="CT314" i="1"/>
  <c r="CT895" i="1"/>
  <c r="AX314" i="1"/>
  <c r="AX895" i="1"/>
  <c r="AM314" i="1"/>
  <c r="AM895" i="1"/>
  <c r="CZ314" i="1"/>
  <c r="CZ895" i="1"/>
  <c r="B314" i="1"/>
  <c r="B895" i="1"/>
  <c r="AJ314" i="1"/>
  <c r="AJ895" i="1"/>
  <c r="BM314" i="1"/>
  <c r="BM895" i="1"/>
  <c r="O314" i="1"/>
  <c r="O895" i="1"/>
  <c r="BS314" i="1"/>
  <c r="BS895" i="1"/>
  <c r="DH314" i="1"/>
  <c r="DH895" i="1"/>
  <c r="BD314" i="1"/>
  <c r="BD895" i="1"/>
  <c r="X314" i="1"/>
  <c r="X895" i="1"/>
  <c r="CF314" i="1"/>
  <c r="CF895" i="1"/>
  <c r="DG8" i="1"/>
  <c r="DG913" i="1" s="1"/>
  <c r="DH715" i="1"/>
  <c r="CZ715" i="1"/>
  <c r="CT715" i="1"/>
  <c r="CF715" i="1"/>
  <c r="AJ715" i="1"/>
  <c r="X715" i="1"/>
  <c r="DH713" i="1"/>
  <c r="CZ713" i="1"/>
  <c r="CT713" i="1"/>
  <c r="CF713" i="1"/>
  <c r="BS713" i="1"/>
  <c r="BM713" i="1"/>
  <c r="AM713" i="1"/>
  <c r="AJ713" i="1"/>
  <c r="X713" i="1"/>
  <c r="B713" i="1"/>
  <c r="CZ712" i="1"/>
  <c r="CF712" i="1"/>
  <c r="BS712" i="1"/>
  <c r="BD712" i="1"/>
  <c r="AJ712" i="1"/>
  <c r="B712" i="1"/>
  <c r="DH711" i="1"/>
  <c r="CZ711" i="1"/>
  <c r="CT711" i="1"/>
  <c r="CF711" i="1"/>
  <c r="BS711" i="1"/>
  <c r="AX711" i="1"/>
  <c r="AJ711" i="1"/>
  <c r="AC711" i="1"/>
  <c r="X711" i="1"/>
  <c r="O711" i="1"/>
  <c r="B711" i="1"/>
  <c r="DG895" i="1" l="1"/>
  <c r="DG206" i="1"/>
  <c r="DO8" i="1"/>
  <c r="DG314" i="1"/>
  <c r="DL10" i="1"/>
  <c r="DH10" i="1"/>
  <c r="DG10" i="1"/>
  <c r="DO206" i="1" l="1"/>
  <c r="DO913" i="1"/>
  <c r="DO314" i="1"/>
  <c r="DO895" i="1"/>
  <c r="DO10" i="1"/>
  <c r="AJ591" i="1"/>
  <c r="DH591" i="1"/>
  <c r="CZ591" i="1"/>
  <c r="CT591" i="1"/>
  <c r="CF591" i="1"/>
  <c r="BS591" i="1"/>
  <c r="BM591" i="1"/>
  <c r="BD591" i="1"/>
  <c r="AX591" i="1"/>
  <c r="AM591" i="1"/>
  <c r="AC591" i="1"/>
  <c r="X591" i="1"/>
  <c r="O591" i="1"/>
  <c r="B591" i="1"/>
  <c r="L592" i="1"/>
  <c r="L593" i="1"/>
  <c r="DG591" i="1" l="1"/>
  <c r="DO591" i="1" s="1"/>
  <c r="DN582" i="1" l="1"/>
  <c r="DM582" i="1"/>
  <c r="DK582" i="1"/>
  <c r="DJ582" i="1"/>
  <c r="DI582" i="1"/>
  <c r="DF582" i="1"/>
  <c r="DE582" i="1"/>
  <c r="DD582" i="1"/>
  <c r="DC582" i="1"/>
  <c r="DB582" i="1"/>
  <c r="DA582" i="1"/>
  <c r="CY582" i="1"/>
  <c r="CX582" i="1"/>
  <c r="CW582" i="1"/>
  <c r="CV582" i="1"/>
  <c r="CU582" i="1"/>
  <c r="CS582" i="1"/>
  <c r="CR582" i="1"/>
  <c r="CQ582" i="1"/>
  <c r="CP582" i="1"/>
  <c r="CO582" i="1"/>
  <c r="CN582" i="1"/>
  <c r="CM582" i="1"/>
  <c r="CL582" i="1"/>
  <c r="CK582" i="1"/>
  <c r="CJ582" i="1"/>
  <c r="CI582" i="1"/>
  <c r="CH582" i="1"/>
  <c r="CG582" i="1"/>
  <c r="CE582" i="1"/>
  <c r="CD582" i="1"/>
  <c r="CC582" i="1"/>
  <c r="CB582" i="1"/>
  <c r="CA582" i="1"/>
  <c r="BZ582" i="1"/>
  <c r="BY582" i="1"/>
  <c r="BX582" i="1"/>
  <c r="BW582" i="1"/>
  <c r="BV582" i="1"/>
  <c r="BU582" i="1"/>
  <c r="BT582" i="1"/>
  <c r="BR582" i="1"/>
  <c r="BQ582" i="1"/>
  <c r="BP582" i="1"/>
  <c r="BO582" i="1"/>
  <c r="BN582" i="1"/>
  <c r="BL582" i="1"/>
  <c r="BK582" i="1"/>
  <c r="BJ582" i="1"/>
  <c r="BI582" i="1"/>
  <c r="BH582" i="1"/>
  <c r="BG582" i="1"/>
  <c r="BF582" i="1"/>
  <c r="BE582" i="1"/>
  <c r="BC582" i="1"/>
  <c r="BB582" i="1"/>
  <c r="BA582" i="1"/>
  <c r="AZ582" i="1"/>
  <c r="AY582" i="1"/>
  <c r="AW582" i="1"/>
  <c r="AV582" i="1"/>
  <c r="AU582" i="1"/>
  <c r="AT582" i="1"/>
  <c r="AS582" i="1"/>
  <c r="AR582" i="1"/>
  <c r="AQ582" i="1"/>
  <c r="AP582" i="1"/>
  <c r="AO582" i="1"/>
  <c r="AN582" i="1"/>
  <c r="AL582" i="1"/>
  <c r="AK582" i="1"/>
  <c r="AI582" i="1"/>
  <c r="AH582" i="1"/>
  <c r="AG582" i="1"/>
  <c r="AF582" i="1"/>
  <c r="AE582" i="1"/>
  <c r="AD582" i="1"/>
  <c r="AB582" i="1"/>
  <c r="AA582" i="1"/>
  <c r="Z582" i="1"/>
  <c r="Y582" i="1"/>
  <c r="W582" i="1"/>
  <c r="V582" i="1"/>
  <c r="U582" i="1"/>
  <c r="T582" i="1"/>
  <c r="S582" i="1"/>
  <c r="R582" i="1"/>
  <c r="Q582" i="1"/>
  <c r="P582" i="1"/>
  <c r="N582" i="1"/>
  <c r="M582" i="1"/>
  <c r="L582" i="1"/>
  <c r="K582" i="1"/>
  <c r="J582" i="1"/>
  <c r="I582" i="1"/>
  <c r="H582" i="1"/>
  <c r="G582" i="1"/>
  <c r="F582" i="1"/>
  <c r="E582" i="1"/>
  <c r="D582" i="1"/>
  <c r="C582" i="1"/>
  <c r="AX581" i="1"/>
  <c r="AX583" i="1"/>
  <c r="AC581" i="1"/>
  <c r="AC583" i="1"/>
  <c r="AC584" i="1"/>
  <c r="DL587" i="1"/>
  <c r="DH587" i="1"/>
  <c r="CZ587" i="1"/>
  <c r="CT587" i="1"/>
  <c r="CF587" i="1"/>
  <c r="BS587" i="1"/>
  <c r="BM587" i="1"/>
  <c r="BD587" i="1"/>
  <c r="AX587" i="1"/>
  <c r="AM587" i="1"/>
  <c r="AJ587" i="1"/>
  <c r="AC587" i="1"/>
  <c r="X587" i="1"/>
  <c r="O587" i="1"/>
  <c r="B587" i="1"/>
  <c r="DL586" i="1"/>
  <c r="DH586" i="1"/>
  <c r="CZ586" i="1"/>
  <c r="CT586" i="1"/>
  <c r="CF586" i="1"/>
  <c r="BS586" i="1"/>
  <c r="BM586" i="1"/>
  <c r="BD586" i="1"/>
  <c r="AX586" i="1"/>
  <c r="AM586" i="1"/>
  <c r="AJ586" i="1"/>
  <c r="AC586" i="1"/>
  <c r="X586" i="1"/>
  <c r="O586" i="1"/>
  <c r="B586" i="1"/>
  <c r="DL585" i="1"/>
  <c r="DH585" i="1"/>
  <c r="CZ585" i="1"/>
  <c r="CT585" i="1"/>
  <c r="CF585" i="1"/>
  <c r="BS585" i="1"/>
  <c r="BM585" i="1"/>
  <c r="BD585" i="1"/>
  <c r="AX585" i="1"/>
  <c r="AM585" i="1"/>
  <c r="AJ585" i="1"/>
  <c r="AC585" i="1"/>
  <c r="X585" i="1"/>
  <c r="O585" i="1"/>
  <c r="B585" i="1"/>
  <c r="DL584" i="1"/>
  <c r="DH584" i="1"/>
  <c r="CZ584" i="1"/>
  <c r="CT584" i="1"/>
  <c r="CF584" i="1"/>
  <c r="BS584" i="1"/>
  <c r="BM584" i="1"/>
  <c r="BD584" i="1"/>
  <c r="AX584" i="1"/>
  <c r="AM584" i="1"/>
  <c r="AJ584" i="1"/>
  <c r="X584" i="1"/>
  <c r="O584" i="1"/>
  <c r="B584" i="1"/>
  <c r="DL583" i="1"/>
  <c r="DH583" i="1"/>
  <c r="CZ583" i="1"/>
  <c r="CT583" i="1"/>
  <c r="CF583" i="1"/>
  <c r="BS583" i="1"/>
  <c r="BM583" i="1"/>
  <c r="BD583" i="1"/>
  <c r="AM583" i="1"/>
  <c r="AJ583" i="1"/>
  <c r="X583" i="1"/>
  <c r="O583" i="1"/>
  <c r="B583" i="1"/>
  <c r="DL581" i="1"/>
  <c r="DH581" i="1"/>
  <c r="CZ581" i="1"/>
  <c r="CT581" i="1"/>
  <c r="CF581" i="1"/>
  <c r="BS581" i="1"/>
  <c r="BM581" i="1"/>
  <c r="BD581" i="1"/>
  <c r="AM581" i="1"/>
  <c r="AJ581" i="1"/>
  <c r="X581" i="1"/>
  <c r="O581" i="1"/>
  <c r="B581" i="1"/>
  <c r="B574" i="1"/>
  <c r="O574" i="1"/>
  <c r="X574" i="1"/>
  <c r="AC574" i="1"/>
  <c r="AJ574" i="1"/>
  <c r="AM574" i="1"/>
  <c r="AX574" i="1"/>
  <c r="BD574" i="1"/>
  <c r="BM574" i="1"/>
  <c r="BS574" i="1"/>
  <c r="CF574" i="1"/>
  <c r="CT574" i="1"/>
  <c r="CZ574" i="1"/>
  <c r="DH574" i="1"/>
  <c r="DL574" i="1"/>
  <c r="DN575" i="1"/>
  <c r="DM575" i="1"/>
  <c r="DK575" i="1"/>
  <c r="DJ575" i="1"/>
  <c r="DI575" i="1"/>
  <c r="DF575" i="1"/>
  <c r="DE575" i="1"/>
  <c r="DD575" i="1"/>
  <c r="DC575" i="1"/>
  <c r="DB575" i="1"/>
  <c r="DA575" i="1"/>
  <c r="CY575" i="1"/>
  <c r="CX575" i="1"/>
  <c r="CW575" i="1"/>
  <c r="CV575" i="1"/>
  <c r="CU575" i="1"/>
  <c r="CS575" i="1"/>
  <c r="CR575" i="1"/>
  <c r="CQ575" i="1"/>
  <c r="CP575" i="1"/>
  <c r="CO575" i="1"/>
  <c r="CN575" i="1"/>
  <c r="CM575" i="1"/>
  <c r="CL575" i="1"/>
  <c r="CK575" i="1"/>
  <c r="CJ575" i="1"/>
  <c r="CI575" i="1"/>
  <c r="CH575" i="1"/>
  <c r="CG575" i="1"/>
  <c r="CE575" i="1"/>
  <c r="CD575" i="1"/>
  <c r="CC575" i="1"/>
  <c r="CB575" i="1"/>
  <c r="CA575" i="1"/>
  <c r="BZ575" i="1"/>
  <c r="BY575" i="1"/>
  <c r="BX575" i="1"/>
  <c r="BW575" i="1"/>
  <c r="BV575" i="1"/>
  <c r="BU575" i="1"/>
  <c r="BT575" i="1"/>
  <c r="BR575" i="1"/>
  <c r="BQ575" i="1"/>
  <c r="BP575" i="1"/>
  <c r="BO575" i="1"/>
  <c r="BN575" i="1"/>
  <c r="BL575" i="1"/>
  <c r="BK575" i="1"/>
  <c r="BJ575" i="1"/>
  <c r="BI575" i="1"/>
  <c r="BH575" i="1"/>
  <c r="BG575" i="1"/>
  <c r="BF575" i="1"/>
  <c r="BE575" i="1"/>
  <c r="BC575" i="1"/>
  <c r="BB575" i="1"/>
  <c r="BA575" i="1"/>
  <c r="AZ575" i="1"/>
  <c r="AY575" i="1"/>
  <c r="AW575" i="1"/>
  <c r="AV575" i="1"/>
  <c r="AU575" i="1"/>
  <c r="AT575" i="1"/>
  <c r="AS575" i="1"/>
  <c r="AR575" i="1"/>
  <c r="AQ575" i="1"/>
  <c r="AP575" i="1"/>
  <c r="AO575" i="1"/>
  <c r="AN575" i="1"/>
  <c r="AL575" i="1"/>
  <c r="AK575" i="1"/>
  <c r="AI575" i="1"/>
  <c r="AH575" i="1"/>
  <c r="AG575" i="1"/>
  <c r="AF575" i="1"/>
  <c r="AE575" i="1"/>
  <c r="AD575" i="1"/>
  <c r="AB575" i="1"/>
  <c r="AA575" i="1"/>
  <c r="Z575" i="1"/>
  <c r="Y575" i="1"/>
  <c r="W575" i="1"/>
  <c r="V575" i="1"/>
  <c r="U575" i="1"/>
  <c r="T575" i="1"/>
  <c r="S575" i="1"/>
  <c r="R575" i="1"/>
  <c r="Q575" i="1"/>
  <c r="P575" i="1"/>
  <c r="N575" i="1"/>
  <c r="M575" i="1"/>
  <c r="L575" i="1"/>
  <c r="K575" i="1"/>
  <c r="J575" i="1"/>
  <c r="I575" i="1"/>
  <c r="H575" i="1"/>
  <c r="G575" i="1"/>
  <c r="F575" i="1"/>
  <c r="E575" i="1"/>
  <c r="D575" i="1"/>
  <c r="C575" i="1"/>
  <c r="BM582" i="1" l="1"/>
  <c r="B582" i="1"/>
  <c r="CF582" i="1"/>
  <c r="AM582" i="1"/>
  <c r="DL582" i="1"/>
  <c r="X582" i="1"/>
  <c r="AX582" i="1"/>
  <c r="CZ582" i="1"/>
  <c r="CT582" i="1"/>
  <c r="AC582" i="1"/>
  <c r="AJ582" i="1"/>
  <c r="BS582" i="1"/>
  <c r="DH582" i="1"/>
  <c r="O582" i="1"/>
  <c r="BD582" i="1"/>
  <c r="DG574" i="1"/>
  <c r="DO574" i="1" s="1"/>
  <c r="DG586" i="1"/>
  <c r="DO586" i="1" s="1"/>
  <c r="DG581" i="1"/>
  <c r="DG585" i="1"/>
  <c r="DO585" i="1" s="1"/>
  <c r="DG584" i="1"/>
  <c r="DO584" i="1" s="1"/>
  <c r="DG583" i="1"/>
  <c r="DO583" i="1" s="1"/>
  <c r="DG587" i="1"/>
  <c r="DO587" i="1" s="1"/>
  <c r="DO581" i="1" l="1"/>
  <c r="DO582" i="1" s="1"/>
  <c r="DG582" i="1"/>
  <c r="CZ580" i="1"/>
  <c r="CZ579" i="1"/>
  <c r="CZ578" i="1"/>
  <c r="CZ577" i="1"/>
  <c r="CT580" i="1"/>
  <c r="CT579" i="1"/>
  <c r="CT578" i="1"/>
  <c r="CT577" i="1"/>
  <c r="CF580" i="1"/>
  <c r="CF579" i="1"/>
  <c r="CF578" i="1"/>
  <c r="CF577" i="1"/>
  <c r="BS580" i="1"/>
  <c r="BS579" i="1"/>
  <c r="BS578" i="1"/>
  <c r="BS577" i="1"/>
  <c r="BM580" i="1"/>
  <c r="BM579" i="1"/>
  <c r="BM578" i="1"/>
  <c r="BM577" i="1"/>
  <c r="BD580" i="1"/>
  <c r="BD579" i="1"/>
  <c r="BD578" i="1"/>
  <c r="BD577" i="1"/>
  <c r="AX580" i="1"/>
  <c r="AX579" i="1"/>
  <c r="AX578" i="1"/>
  <c r="AX577" i="1"/>
  <c r="AM580" i="1"/>
  <c r="AM579" i="1"/>
  <c r="AM578" i="1"/>
  <c r="AM577" i="1"/>
  <c r="AJ580" i="1"/>
  <c r="AJ579" i="1"/>
  <c r="AJ578" i="1"/>
  <c r="AJ577" i="1"/>
  <c r="AC580" i="1"/>
  <c r="AC579" i="1"/>
  <c r="AC578" i="1"/>
  <c r="AC577" i="1"/>
  <c r="X580" i="1"/>
  <c r="X579" i="1"/>
  <c r="X578" i="1"/>
  <c r="X577" i="1"/>
  <c r="O580" i="1"/>
  <c r="O579" i="1"/>
  <c r="O578" i="1"/>
  <c r="O577" i="1"/>
  <c r="B580" i="1"/>
  <c r="B579" i="1"/>
  <c r="B578" i="1"/>
  <c r="B577" i="1"/>
  <c r="DH580" i="1"/>
  <c r="DH579" i="1"/>
  <c r="DH578" i="1"/>
  <c r="DH577" i="1"/>
  <c r="DL580" i="1"/>
  <c r="DL579" i="1"/>
  <c r="DL578" i="1"/>
  <c r="DL577" i="1"/>
  <c r="DL576" i="1"/>
  <c r="DL575" i="1" s="1"/>
  <c r="DH576" i="1"/>
  <c r="DH575" i="1" s="1"/>
  <c r="CZ576" i="1"/>
  <c r="CZ575" i="1" s="1"/>
  <c r="CT576" i="1"/>
  <c r="CT575" i="1" s="1"/>
  <c r="CF576" i="1"/>
  <c r="CF575" i="1" s="1"/>
  <c r="BS576" i="1"/>
  <c r="BS575" i="1" s="1"/>
  <c r="BM576" i="1"/>
  <c r="BM575" i="1" s="1"/>
  <c r="BD576" i="1"/>
  <c r="BD575" i="1" s="1"/>
  <c r="AX576" i="1"/>
  <c r="AX575" i="1" s="1"/>
  <c r="AM576" i="1"/>
  <c r="AM575" i="1" s="1"/>
  <c r="AJ576" i="1"/>
  <c r="AJ575" i="1" s="1"/>
  <c r="AC576" i="1"/>
  <c r="AC575" i="1" s="1"/>
  <c r="X576" i="1"/>
  <c r="X575" i="1" s="1"/>
  <c r="O576" i="1"/>
  <c r="O575" i="1" s="1"/>
  <c r="B576" i="1"/>
  <c r="B575" i="1" s="1"/>
  <c r="DG577" i="1" l="1"/>
  <c r="DO577" i="1" s="1"/>
  <c r="DG580" i="1"/>
  <c r="DO580" i="1" s="1"/>
  <c r="DG579" i="1"/>
  <c r="DO579" i="1" s="1"/>
  <c r="DO593" i="1" s="1"/>
  <c r="DG578" i="1"/>
  <c r="DO578" i="1" s="1"/>
  <c r="DO592" i="1" s="1"/>
  <c r="DG576" i="1"/>
  <c r="BS590" i="1"/>
  <c r="BM590" i="1"/>
  <c r="AM590" i="1"/>
  <c r="O590" i="1"/>
  <c r="B590" i="1"/>
  <c r="CZ589" i="1"/>
  <c r="CF589" i="1"/>
  <c r="BS589" i="1"/>
  <c r="BM589" i="1"/>
  <c r="BD589" i="1"/>
  <c r="AX589" i="1"/>
  <c r="AJ589" i="1"/>
  <c r="AC589" i="1"/>
  <c r="X589" i="1"/>
  <c r="B589" i="1"/>
  <c r="DH588" i="1"/>
  <c r="CZ588" i="1"/>
  <c r="CF588" i="1"/>
  <c r="BS588" i="1"/>
  <c r="BM588" i="1"/>
  <c r="AX588" i="1"/>
  <c r="AM588" i="1"/>
  <c r="AJ588" i="1"/>
  <c r="O588" i="1"/>
  <c r="DM593" i="1"/>
  <c r="DK593" i="1"/>
  <c r="DJ593" i="1"/>
  <c r="DI593" i="1"/>
  <c r="DH593" i="1"/>
  <c r="DF593" i="1"/>
  <c r="DE593" i="1"/>
  <c r="DD593" i="1"/>
  <c r="DC593" i="1"/>
  <c r="DB593" i="1"/>
  <c r="DA593" i="1"/>
  <c r="CZ593" i="1"/>
  <c r="CY593" i="1"/>
  <c r="CX593" i="1"/>
  <c r="CW593" i="1"/>
  <c r="CV593" i="1"/>
  <c r="CU593" i="1"/>
  <c r="CT593" i="1"/>
  <c r="CS593" i="1"/>
  <c r="CR593" i="1"/>
  <c r="CQ593" i="1"/>
  <c r="CP593" i="1"/>
  <c r="CO593" i="1"/>
  <c r="CN593" i="1"/>
  <c r="CM593" i="1"/>
  <c r="CL593" i="1"/>
  <c r="CK593" i="1"/>
  <c r="CJ593" i="1"/>
  <c r="CI593" i="1"/>
  <c r="CH593" i="1"/>
  <c r="CG593" i="1"/>
  <c r="CF593" i="1"/>
  <c r="CE593" i="1"/>
  <c r="CD593" i="1"/>
  <c r="CC593" i="1"/>
  <c r="CB593" i="1"/>
  <c r="CA593" i="1"/>
  <c r="BZ593" i="1"/>
  <c r="BY593" i="1"/>
  <c r="BX593" i="1"/>
  <c r="BW593" i="1"/>
  <c r="BV593" i="1"/>
  <c r="BU593" i="1"/>
  <c r="BT593" i="1"/>
  <c r="BS593" i="1"/>
  <c r="BR593" i="1"/>
  <c r="BQ593" i="1"/>
  <c r="BP593" i="1"/>
  <c r="BO593" i="1"/>
  <c r="BN593" i="1"/>
  <c r="BM593" i="1"/>
  <c r="BL593" i="1"/>
  <c r="BK593" i="1"/>
  <c r="BJ593" i="1"/>
  <c r="BI593" i="1"/>
  <c r="BH593" i="1"/>
  <c r="BG593" i="1"/>
  <c r="BF593" i="1"/>
  <c r="BE593" i="1"/>
  <c r="BD593" i="1"/>
  <c r="BC593" i="1"/>
  <c r="BB593" i="1"/>
  <c r="BA593" i="1"/>
  <c r="AZ593" i="1"/>
  <c r="AY593" i="1"/>
  <c r="AX593" i="1"/>
  <c r="AW593" i="1"/>
  <c r="AV593" i="1"/>
  <c r="AU593" i="1"/>
  <c r="AT593" i="1"/>
  <c r="AS593" i="1"/>
  <c r="AR593" i="1"/>
  <c r="AQ593" i="1"/>
  <c r="AP593" i="1"/>
  <c r="AO593" i="1"/>
  <c r="AN593" i="1"/>
  <c r="AM593" i="1"/>
  <c r="AL593" i="1"/>
  <c r="AK593" i="1"/>
  <c r="AJ593" i="1"/>
  <c r="AI593" i="1"/>
  <c r="AH593" i="1"/>
  <c r="AG593" i="1"/>
  <c r="AF593" i="1"/>
  <c r="AE593" i="1"/>
  <c r="AD593" i="1"/>
  <c r="AC593" i="1"/>
  <c r="AB593" i="1"/>
  <c r="AA593" i="1"/>
  <c r="Z593" i="1"/>
  <c r="Y593" i="1"/>
  <c r="X593" i="1"/>
  <c r="W593" i="1"/>
  <c r="V593" i="1"/>
  <c r="U593" i="1"/>
  <c r="T593" i="1"/>
  <c r="S593" i="1"/>
  <c r="R593" i="1"/>
  <c r="Q593" i="1"/>
  <c r="P593" i="1"/>
  <c r="O593" i="1"/>
  <c r="N593" i="1"/>
  <c r="M593" i="1"/>
  <c r="K593" i="1"/>
  <c r="J593" i="1"/>
  <c r="I593" i="1"/>
  <c r="H593" i="1"/>
  <c r="G593" i="1"/>
  <c r="F593" i="1"/>
  <c r="E593" i="1"/>
  <c r="D593" i="1"/>
  <c r="C593" i="1"/>
  <c r="B593" i="1"/>
  <c r="DM592" i="1"/>
  <c r="DK592" i="1"/>
  <c r="DJ592" i="1"/>
  <c r="DI592" i="1"/>
  <c r="DH592" i="1"/>
  <c r="DF592" i="1"/>
  <c r="DE592" i="1"/>
  <c r="DD592" i="1"/>
  <c r="DC592" i="1"/>
  <c r="DB592" i="1"/>
  <c r="DA592" i="1"/>
  <c r="CZ592" i="1"/>
  <c r="CY592" i="1"/>
  <c r="CX592" i="1"/>
  <c r="CW592" i="1"/>
  <c r="CV592" i="1"/>
  <c r="CU592" i="1"/>
  <c r="CT592" i="1"/>
  <c r="CS592" i="1"/>
  <c r="CR592" i="1"/>
  <c r="CQ592" i="1"/>
  <c r="CP592" i="1"/>
  <c r="CO592" i="1"/>
  <c r="CN592" i="1"/>
  <c r="CM592" i="1"/>
  <c r="CL592" i="1"/>
  <c r="CK592" i="1"/>
  <c r="CJ592" i="1"/>
  <c r="CI592" i="1"/>
  <c r="CH592" i="1"/>
  <c r="CG592" i="1"/>
  <c r="CF592" i="1"/>
  <c r="CE592" i="1"/>
  <c r="CD592" i="1"/>
  <c r="CC592" i="1"/>
  <c r="CB592" i="1"/>
  <c r="CA592" i="1"/>
  <c r="BZ592" i="1"/>
  <c r="BY592" i="1"/>
  <c r="BX592" i="1"/>
  <c r="BW592" i="1"/>
  <c r="BV592" i="1"/>
  <c r="BU592" i="1"/>
  <c r="BT592" i="1"/>
  <c r="BS592" i="1"/>
  <c r="BR592" i="1"/>
  <c r="BQ592" i="1"/>
  <c r="BP592" i="1"/>
  <c r="BO592" i="1"/>
  <c r="BN592" i="1"/>
  <c r="BM592" i="1"/>
  <c r="BL592" i="1"/>
  <c r="BK592" i="1"/>
  <c r="BJ592" i="1"/>
  <c r="BI592" i="1"/>
  <c r="BH592" i="1"/>
  <c r="BG592" i="1"/>
  <c r="BF592" i="1"/>
  <c r="BE592" i="1"/>
  <c r="BD592" i="1"/>
  <c r="BC592" i="1"/>
  <c r="BB592" i="1"/>
  <c r="BA592" i="1"/>
  <c r="AZ592" i="1"/>
  <c r="AY592" i="1"/>
  <c r="AX592" i="1"/>
  <c r="AW592" i="1"/>
  <c r="AV592" i="1"/>
  <c r="AU592" i="1"/>
  <c r="AT592" i="1"/>
  <c r="AS592" i="1"/>
  <c r="AR592" i="1"/>
  <c r="AQ592" i="1"/>
  <c r="AP592" i="1"/>
  <c r="AO592" i="1"/>
  <c r="AN592" i="1"/>
  <c r="AM592" i="1"/>
  <c r="AL592" i="1"/>
  <c r="AK592" i="1"/>
  <c r="AJ592" i="1"/>
  <c r="AI592" i="1"/>
  <c r="AH592" i="1"/>
  <c r="AG592" i="1"/>
  <c r="AF592" i="1"/>
  <c r="AE592" i="1"/>
  <c r="AD592" i="1"/>
  <c r="AC592" i="1"/>
  <c r="AB592" i="1"/>
  <c r="AA592" i="1"/>
  <c r="Z592" i="1"/>
  <c r="Y592" i="1"/>
  <c r="X592" i="1"/>
  <c r="W592" i="1"/>
  <c r="V592" i="1"/>
  <c r="U592" i="1"/>
  <c r="T592" i="1"/>
  <c r="S592" i="1"/>
  <c r="R592" i="1"/>
  <c r="Q592" i="1"/>
  <c r="P592" i="1"/>
  <c r="O592" i="1"/>
  <c r="N592" i="1"/>
  <c r="M592" i="1"/>
  <c r="K592" i="1"/>
  <c r="J592" i="1"/>
  <c r="I592" i="1"/>
  <c r="H592" i="1"/>
  <c r="G592" i="1"/>
  <c r="F592" i="1"/>
  <c r="E592" i="1"/>
  <c r="D592" i="1"/>
  <c r="C592" i="1"/>
  <c r="B592" i="1"/>
  <c r="DM590" i="1"/>
  <c r="DK590" i="1"/>
  <c r="DJ590" i="1"/>
  <c r="DI590" i="1"/>
  <c r="DH590" i="1"/>
  <c r="DF590" i="1"/>
  <c r="DE590" i="1"/>
  <c r="DD590" i="1"/>
  <c r="DC590" i="1"/>
  <c r="DB590" i="1"/>
  <c r="DA590" i="1"/>
  <c r="CZ590" i="1"/>
  <c r="CY590" i="1"/>
  <c r="CX590" i="1"/>
  <c r="CW590" i="1"/>
  <c r="CV590" i="1"/>
  <c r="CU590" i="1"/>
  <c r="CT590" i="1"/>
  <c r="CS590" i="1"/>
  <c r="CR590" i="1"/>
  <c r="CQ590" i="1"/>
  <c r="CP590" i="1"/>
  <c r="CO590" i="1"/>
  <c r="CN590" i="1"/>
  <c r="CM590" i="1"/>
  <c r="CL590" i="1"/>
  <c r="CK590" i="1"/>
  <c r="CJ590" i="1"/>
  <c r="CI590" i="1"/>
  <c r="CH590" i="1"/>
  <c r="CG590" i="1"/>
  <c r="CF590" i="1"/>
  <c r="CE590" i="1"/>
  <c r="CD590" i="1"/>
  <c r="CC590" i="1"/>
  <c r="CB590" i="1"/>
  <c r="CA590" i="1"/>
  <c r="BZ590" i="1"/>
  <c r="BY590" i="1"/>
  <c r="BX590" i="1"/>
  <c r="BW590" i="1"/>
  <c r="BV590" i="1"/>
  <c r="BU590" i="1"/>
  <c r="BT590" i="1"/>
  <c r="BR590" i="1"/>
  <c r="BQ590" i="1"/>
  <c r="BP590" i="1"/>
  <c r="BO590" i="1"/>
  <c r="BN590" i="1"/>
  <c r="BL590" i="1"/>
  <c r="BK590" i="1"/>
  <c r="BJ590" i="1"/>
  <c r="BI590" i="1"/>
  <c r="BH590" i="1"/>
  <c r="BG590" i="1"/>
  <c r="BF590" i="1"/>
  <c r="BE590" i="1"/>
  <c r="BD590" i="1"/>
  <c r="BC590" i="1"/>
  <c r="BB590" i="1"/>
  <c r="BA590" i="1"/>
  <c r="AZ590" i="1"/>
  <c r="AY590" i="1"/>
  <c r="AX590" i="1"/>
  <c r="AW590" i="1"/>
  <c r="AV590" i="1"/>
  <c r="AU590" i="1"/>
  <c r="AT590" i="1"/>
  <c r="AS590" i="1"/>
  <c r="AR590" i="1"/>
  <c r="AQ590" i="1"/>
  <c r="AP590" i="1"/>
  <c r="AO590" i="1"/>
  <c r="AN590" i="1"/>
  <c r="AL590" i="1"/>
  <c r="AK590" i="1"/>
  <c r="AJ590" i="1"/>
  <c r="AI590" i="1"/>
  <c r="AH590" i="1"/>
  <c r="AG590" i="1"/>
  <c r="AF590" i="1"/>
  <c r="AE590" i="1"/>
  <c r="AD590" i="1"/>
  <c r="AC590" i="1"/>
  <c r="AB590" i="1"/>
  <c r="AA590" i="1"/>
  <c r="Z590" i="1"/>
  <c r="Y590" i="1"/>
  <c r="X590" i="1"/>
  <c r="W590" i="1"/>
  <c r="V590" i="1"/>
  <c r="U590" i="1"/>
  <c r="T590" i="1"/>
  <c r="S590" i="1"/>
  <c r="R590" i="1"/>
  <c r="Q590" i="1"/>
  <c r="P590" i="1"/>
  <c r="N590" i="1"/>
  <c r="M590" i="1"/>
  <c r="L590" i="1"/>
  <c r="K590" i="1"/>
  <c r="J590" i="1"/>
  <c r="I590" i="1"/>
  <c r="H590" i="1"/>
  <c r="G590" i="1"/>
  <c r="F590" i="1"/>
  <c r="E590" i="1"/>
  <c r="D590" i="1"/>
  <c r="C590" i="1"/>
  <c r="DM589" i="1"/>
  <c r="DK589" i="1"/>
  <c r="DJ589" i="1"/>
  <c r="DI589" i="1"/>
  <c r="DH589" i="1"/>
  <c r="DF589" i="1"/>
  <c r="DE589" i="1"/>
  <c r="DD589" i="1"/>
  <c r="DC589" i="1"/>
  <c r="DB589" i="1"/>
  <c r="DA589" i="1"/>
  <c r="CY589" i="1"/>
  <c r="CX589" i="1"/>
  <c r="CW589" i="1"/>
  <c r="CV589" i="1"/>
  <c r="CU589" i="1"/>
  <c r="CT589" i="1"/>
  <c r="CS589" i="1"/>
  <c r="CR589" i="1"/>
  <c r="CQ589" i="1"/>
  <c r="CP589" i="1"/>
  <c r="CO589" i="1"/>
  <c r="CN589" i="1"/>
  <c r="CM589" i="1"/>
  <c r="CL589" i="1"/>
  <c r="CK589" i="1"/>
  <c r="CJ589" i="1"/>
  <c r="CI589" i="1"/>
  <c r="CH589" i="1"/>
  <c r="CG589" i="1"/>
  <c r="CE589" i="1"/>
  <c r="CD589" i="1"/>
  <c r="CC589" i="1"/>
  <c r="CB589" i="1"/>
  <c r="CA589" i="1"/>
  <c r="BZ589" i="1"/>
  <c r="BY589" i="1"/>
  <c r="BX589" i="1"/>
  <c r="BW589" i="1"/>
  <c r="BV589" i="1"/>
  <c r="BU589" i="1"/>
  <c r="BT589" i="1"/>
  <c r="BR589" i="1"/>
  <c r="BQ589" i="1"/>
  <c r="BP589" i="1"/>
  <c r="BO589" i="1"/>
  <c r="BN589" i="1"/>
  <c r="BL589" i="1"/>
  <c r="BK589" i="1"/>
  <c r="BJ589" i="1"/>
  <c r="BI589" i="1"/>
  <c r="BH589" i="1"/>
  <c r="BG589" i="1"/>
  <c r="BF589" i="1"/>
  <c r="BE589" i="1"/>
  <c r="BC589" i="1"/>
  <c r="BB589" i="1"/>
  <c r="BA589" i="1"/>
  <c r="AZ589" i="1"/>
  <c r="AY589" i="1"/>
  <c r="AW589" i="1"/>
  <c r="AV589" i="1"/>
  <c r="AU589" i="1"/>
  <c r="AT589" i="1"/>
  <c r="AS589" i="1"/>
  <c r="AR589" i="1"/>
  <c r="AQ589" i="1"/>
  <c r="AP589" i="1"/>
  <c r="AO589" i="1"/>
  <c r="AN589" i="1"/>
  <c r="AM589" i="1"/>
  <c r="AL589" i="1"/>
  <c r="AK589" i="1"/>
  <c r="AI589" i="1"/>
  <c r="AH589" i="1"/>
  <c r="AG589" i="1"/>
  <c r="AF589" i="1"/>
  <c r="AE589" i="1"/>
  <c r="AD589" i="1"/>
  <c r="AB589" i="1"/>
  <c r="AA589" i="1"/>
  <c r="Z589" i="1"/>
  <c r="Y589" i="1"/>
  <c r="W589" i="1"/>
  <c r="V589" i="1"/>
  <c r="U589" i="1"/>
  <c r="T589" i="1"/>
  <c r="S589" i="1"/>
  <c r="R589" i="1"/>
  <c r="Q589" i="1"/>
  <c r="P589" i="1"/>
  <c r="O589" i="1"/>
  <c r="N589" i="1"/>
  <c r="M589" i="1"/>
  <c r="L589" i="1"/>
  <c r="K589" i="1"/>
  <c r="J589" i="1"/>
  <c r="I589" i="1"/>
  <c r="H589" i="1"/>
  <c r="G589" i="1"/>
  <c r="F589" i="1"/>
  <c r="E589" i="1"/>
  <c r="D589" i="1"/>
  <c r="C589" i="1"/>
  <c r="DM588" i="1"/>
  <c r="DK588" i="1"/>
  <c r="DJ588" i="1"/>
  <c r="DI588" i="1"/>
  <c r="DF588" i="1"/>
  <c r="DE588" i="1"/>
  <c r="DD588" i="1"/>
  <c r="DC588" i="1"/>
  <c r="DB588" i="1"/>
  <c r="DA588" i="1"/>
  <c r="CY588" i="1"/>
  <c r="CX588" i="1"/>
  <c r="CW588" i="1"/>
  <c r="CV588" i="1"/>
  <c r="CU588" i="1"/>
  <c r="CT588" i="1"/>
  <c r="CS588" i="1"/>
  <c r="CR588" i="1"/>
  <c r="CQ588" i="1"/>
  <c r="CP588" i="1"/>
  <c r="CO588" i="1"/>
  <c r="CN588" i="1"/>
  <c r="CM588" i="1"/>
  <c r="CL588" i="1"/>
  <c r="CK588" i="1"/>
  <c r="CJ588" i="1"/>
  <c r="CI588" i="1"/>
  <c r="CH588" i="1"/>
  <c r="CG588" i="1"/>
  <c r="CE588" i="1"/>
  <c r="CD588" i="1"/>
  <c r="CC588" i="1"/>
  <c r="CB588" i="1"/>
  <c r="CA588" i="1"/>
  <c r="BZ588" i="1"/>
  <c r="BY588" i="1"/>
  <c r="BX588" i="1"/>
  <c r="BW588" i="1"/>
  <c r="BV588" i="1"/>
  <c r="BU588" i="1"/>
  <c r="BT588" i="1"/>
  <c r="BR588" i="1"/>
  <c r="BQ588" i="1"/>
  <c r="BP588" i="1"/>
  <c r="BO588" i="1"/>
  <c r="BN588" i="1"/>
  <c r="BL588" i="1"/>
  <c r="BK588" i="1"/>
  <c r="BJ588" i="1"/>
  <c r="BI588" i="1"/>
  <c r="BH588" i="1"/>
  <c r="BG588" i="1"/>
  <c r="BF588" i="1"/>
  <c r="BE588" i="1"/>
  <c r="BD588" i="1"/>
  <c r="BC588" i="1"/>
  <c r="BB588" i="1"/>
  <c r="BA588" i="1"/>
  <c r="AZ588" i="1"/>
  <c r="AY588" i="1"/>
  <c r="AW588" i="1"/>
  <c r="AV588" i="1"/>
  <c r="AU588" i="1"/>
  <c r="AT588" i="1"/>
  <c r="AS588" i="1"/>
  <c r="AR588" i="1"/>
  <c r="AQ588" i="1"/>
  <c r="AP588" i="1"/>
  <c r="AO588" i="1"/>
  <c r="AN588" i="1"/>
  <c r="AL588" i="1"/>
  <c r="AK588" i="1"/>
  <c r="AI588" i="1"/>
  <c r="AH588" i="1"/>
  <c r="AG588" i="1"/>
  <c r="AF588" i="1"/>
  <c r="AE588" i="1"/>
  <c r="AD588" i="1"/>
  <c r="AC588" i="1"/>
  <c r="AB588" i="1"/>
  <c r="AA588" i="1"/>
  <c r="Z588" i="1"/>
  <c r="Y588" i="1"/>
  <c r="X588" i="1"/>
  <c r="W588" i="1"/>
  <c r="V588" i="1"/>
  <c r="U588" i="1"/>
  <c r="T588" i="1"/>
  <c r="S588" i="1"/>
  <c r="R588" i="1"/>
  <c r="Q588" i="1"/>
  <c r="P588" i="1"/>
  <c r="N588" i="1"/>
  <c r="M588" i="1"/>
  <c r="L588" i="1"/>
  <c r="K588" i="1"/>
  <c r="J588" i="1"/>
  <c r="I588" i="1"/>
  <c r="H588" i="1"/>
  <c r="G588" i="1"/>
  <c r="F588" i="1"/>
  <c r="E588" i="1"/>
  <c r="D588" i="1"/>
  <c r="C588" i="1"/>
  <c r="B588" i="1"/>
  <c r="DG589" i="1" l="1"/>
  <c r="DG592" i="1"/>
  <c r="DG590" i="1"/>
  <c r="DG593" i="1"/>
  <c r="DG588" i="1"/>
  <c r="DO576" i="1"/>
  <c r="DO575" i="1" s="1"/>
  <c r="DO589" i="1" s="1"/>
  <c r="DG575" i="1"/>
  <c r="DO588" i="1"/>
  <c r="DL14" i="1"/>
  <c r="DH14" i="1"/>
  <c r="CZ14" i="1"/>
  <c r="CT14" i="1"/>
  <c r="CF14" i="1"/>
  <c r="BS14" i="1"/>
  <c r="BM14" i="1"/>
  <c r="BD14" i="1"/>
  <c r="AX14" i="1"/>
  <c r="AM14" i="1"/>
  <c r="AJ14" i="1"/>
  <c r="AC14" i="1"/>
  <c r="X14" i="1"/>
  <c r="O14" i="1"/>
  <c r="B14" i="1"/>
  <c r="DO590" i="1" l="1"/>
  <c r="DG14" i="1"/>
  <c r="DO14" i="1" s="1"/>
  <c r="DN13" i="1"/>
  <c r="DM13" i="1"/>
  <c r="DK13" i="1"/>
  <c r="DJ13" i="1"/>
  <c r="DI13" i="1"/>
  <c r="DF13" i="1"/>
  <c r="DE13" i="1"/>
  <c r="DD13" i="1"/>
  <c r="DC13" i="1"/>
  <c r="DB13" i="1"/>
  <c r="DA13" i="1"/>
  <c r="CY13" i="1"/>
  <c r="CX13" i="1"/>
  <c r="CW13" i="1"/>
  <c r="CV13" i="1"/>
  <c r="CU13" i="1"/>
  <c r="CS13" i="1"/>
  <c r="CR13" i="1"/>
  <c r="CQ13" i="1"/>
  <c r="CP13" i="1"/>
  <c r="CO13" i="1"/>
  <c r="CN13" i="1"/>
  <c r="CM13" i="1"/>
  <c r="CL13" i="1"/>
  <c r="CK13" i="1"/>
  <c r="CJ13" i="1"/>
  <c r="CI13" i="1"/>
  <c r="CH13" i="1"/>
  <c r="CG13" i="1"/>
  <c r="CE13" i="1"/>
  <c r="CD13" i="1"/>
  <c r="CC13" i="1"/>
  <c r="CB13" i="1"/>
  <c r="CA13" i="1"/>
  <c r="BZ13" i="1"/>
  <c r="BY13" i="1"/>
  <c r="BX13" i="1"/>
  <c r="BW13" i="1"/>
  <c r="BV13" i="1"/>
  <c r="BU13" i="1"/>
  <c r="BT13" i="1"/>
  <c r="BR13" i="1"/>
  <c r="BQ13" i="1"/>
  <c r="BP13" i="1"/>
  <c r="BO13" i="1"/>
  <c r="BN13" i="1"/>
  <c r="BL13" i="1"/>
  <c r="BK13" i="1"/>
  <c r="BJ13" i="1"/>
  <c r="BI13" i="1"/>
  <c r="BH13" i="1"/>
  <c r="BG13" i="1"/>
  <c r="BF13" i="1"/>
  <c r="BE13" i="1"/>
  <c r="BC13" i="1"/>
  <c r="BB13" i="1"/>
  <c r="BA13" i="1"/>
  <c r="AZ13" i="1"/>
  <c r="AY13" i="1"/>
  <c r="AW13" i="1"/>
  <c r="AV13" i="1"/>
  <c r="AU13" i="1"/>
  <c r="AT13" i="1"/>
  <c r="AS13" i="1"/>
  <c r="AR13" i="1"/>
  <c r="AQ13" i="1"/>
  <c r="AP13" i="1"/>
  <c r="AO13" i="1"/>
  <c r="AN13" i="1"/>
  <c r="AL13" i="1"/>
  <c r="AK13" i="1"/>
  <c r="AI13" i="1"/>
  <c r="AH13" i="1"/>
  <c r="AG13" i="1"/>
  <c r="AF13" i="1"/>
  <c r="AE13" i="1"/>
  <c r="AD13" i="1"/>
  <c r="AB13" i="1"/>
  <c r="AA13" i="1"/>
  <c r="Z13" i="1"/>
  <c r="Y13" i="1"/>
  <c r="W13" i="1"/>
  <c r="V13" i="1"/>
  <c r="U13" i="1"/>
  <c r="T13" i="1"/>
  <c r="S13" i="1"/>
  <c r="R13" i="1"/>
  <c r="Q13" i="1"/>
  <c r="P13" i="1"/>
  <c r="N13" i="1"/>
  <c r="M13" i="1"/>
  <c r="L13" i="1"/>
  <c r="K13" i="1"/>
  <c r="J13" i="1"/>
  <c r="I13" i="1"/>
  <c r="H13" i="1"/>
  <c r="G13" i="1"/>
  <c r="F13" i="1"/>
  <c r="E13" i="1"/>
  <c r="D13" i="1"/>
  <c r="C13" i="1"/>
  <c r="CZ9" i="1" l="1"/>
  <c r="CT9" i="1"/>
  <c r="CF9" i="1"/>
  <c r="BS9" i="1"/>
  <c r="BM9" i="1"/>
  <c r="BD9" i="1"/>
  <c r="AX9" i="1"/>
  <c r="AM9" i="1"/>
  <c r="AJ9" i="1"/>
  <c r="AC9" i="1"/>
  <c r="X9" i="1"/>
  <c r="O9" i="1"/>
  <c r="B9" i="1"/>
  <c r="DL7" i="1"/>
  <c r="DH7" i="1"/>
  <c r="CZ7" i="1"/>
  <c r="CT7" i="1"/>
  <c r="CF7" i="1"/>
  <c r="BS7" i="1"/>
  <c r="BM7" i="1"/>
  <c r="BD7" i="1"/>
  <c r="AX7" i="1"/>
  <c r="AM7" i="1"/>
  <c r="AJ7" i="1"/>
  <c r="AC7" i="1"/>
  <c r="X7" i="1"/>
  <c r="O7" i="1"/>
  <c r="B7" i="1"/>
  <c r="DG9" i="1" l="1"/>
  <c r="DG7" i="1"/>
  <c r="DO7" i="1" s="1"/>
  <c r="DM1031" i="1"/>
  <c r="DK1031" i="1"/>
  <c r="DJ1031" i="1"/>
  <c r="DI1031" i="1"/>
  <c r="DF1031" i="1"/>
  <c r="DE1031" i="1"/>
  <c r="DD1031" i="1"/>
  <c r="DC1031" i="1"/>
  <c r="DB1031" i="1"/>
  <c r="DA1031" i="1"/>
  <c r="CY1031" i="1"/>
  <c r="CX1031" i="1"/>
  <c r="CW1031" i="1"/>
  <c r="CV1031" i="1"/>
  <c r="CU1031" i="1"/>
  <c r="CS1031" i="1"/>
  <c r="CR1031" i="1"/>
  <c r="CQ1031" i="1"/>
  <c r="CP1031" i="1"/>
  <c r="CO1031" i="1"/>
  <c r="CN1031" i="1"/>
  <c r="CM1031" i="1"/>
  <c r="CL1031" i="1"/>
  <c r="CK1031" i="1"/>
  <c r="CJ1031" i="1"/>
  <c r="CI1031" i="1"/>
  <c r="CH1031" i="1"/>
  <c r="CG1031" i="1"/>
  <c r="CE1031" i="1"/>
  <c r="CD1031" i="1"/>
  <c r="CC1031" i="1"/>
  <c r="CB1031" i="1"/>
  <c r="CA1031" i="1"/>
  <c r="BZ1031" i="1"/>
  <c r="BY1031" i="1"/>
  <c r="BX1031" i="1"/>
  <c r="BW1031" i="1"/>
  <c r="BV1031" i="1"/>
  <c r="BU1031" i="1"/>
  <c r="BT1031" i="1"/>
  <c r="BR1031" i="1"/>
  <c r="BQ1031" i="1"/>
  <c r="BP1031" i="1"/>
  <c r="BO1031" i="1"/>
  <c r="BN1031" i="1"/>
  <c r="BL1031" i="1"/>
  <c r="BK1031" i="1"/>
  <c r="BJ1031" i="1"/>
  <c r="BI1031" i="1"/>
  <c r="BH1031" i="1"/>
  <c r="BG1031" i="1"/>
  <c r="BF1031" i="1"/>
  <c r="BE1031" i="1"/>
  <c r="BC1031" i="1"/>
  <c r="BB1031" i="1"/>
  <c r="BA1031" i="1"/>
  <c r="AZ1031" i="1"/>
  <c r="AY1031" i="1"/>
  <c r="AW1031" i="1"/>
  <c r="AV1031" i="1"/>
  <c r="AU1031" i="1"/>
  <c r="AT1031" i="1"/>
  <c r="AS1031" i="1"/>
  <c r="AR1031" i="1"/>
  <c r="AQ1031" i="1"/>
  <c r="AP1031" i="1"/>
  <c r="AO1031" i="1"/>
  <c r="AN1031" i="1"/>
  <c r="AL1031" i="1"/>
  <c r="AK1031" i="1"/>
  <c r="AI1031" i="1"/>
  <c r="AH1031" i="1"/>
  <c r="AG1031" i="1"/>
  <c r="AF1031" i="1"/>
  <c r="AE1031" i="1"/>
  <c r="AD1031" i="1"/>
  <c r="AB1031" i="1"/>
  <c r="AA1031" i="1"/>
  <c r="Z1031" i="1"/>
  <c r="Y1031" i="1"/>
  <c r="W1031" i="1"/>
  <c r="V1031" i="1"/>
  <c r="U1031" i="1"/>
  <c r="T1031" i="1"/>
  <c r="S1031" i="1"/>
  <c r="R1031" i="1"/>
  <c r="Q1031" i="1"/>
  <c r="P1031" i="1"/>
  <c r="N1031" i="1"/>
  <c r="M1031" i="1"/>
  <c r="L1031" i="1"/>
  <c r="K1031" i="1"/>
  <c r="J1031" i="1"/>
  <c r="DH1037" i="1"/>
  <c r="CZ1037" i="1"/>
  <c r="CT1037" i="1"/>
  <c r="CF1037" i="1"/>
  <c r="BS1037" i="1"/>
  <c r="BM1037" i="1"/>
  <c r="BD1037" i="1"/>
  <c r="AX1037" i="1"/>
  <c r="AM1037" i="1"/>
  <c r="AJ1037" i="1"/>
  <c r="AC1037" i="1"/>
  <c r="X1037" i="1"/>
  <c r="O1037" i="1"/>
  <c r="B1037" i="1"/>
  <c r="DH1036" i="1"/>
  <c r="CZ1036" i="1"/>
  <c r="CT1036" i="1"/>
  <c r="CF1036" i="1"/>
  <c r="BS1036" i="1"/>
  <c r="BM1036" i="1"/>
  <c r="BD1036" i="1"/>
  <c r="AX1036" i="1"/>
  <c r="AM1036" i="1"/>
  <c r="AJ1036" i="1"/>
  <c r="AC1036" i="1"/>
  <c r="X1036" i="1"/>
  <c r="O1036" i="1"/>
  <c r="B1036" i="1"/>
  <c r="DH1035" i="1"/>
  <c r="CZ1035" i="1"/>
  <c r="CT1035" i="1"/>
  <c r="CF1035" i="1"/>
  <c r="BS1035" i="1"/>
  <c r="BM1035" i="1"/>
  <c r="BD1035" i="1"/>
  <c r="AX1035" i="1"/>
  <c r="AM1035" i="1"/>
  <c r="AJ1035" i="1"/>
  <c r="AC1035" i="1"/>
  <c r="X1035" i="1"/>
  <c r="O1035" i="1"/>
  <c r="B1035" i="1"/>
  <c r="DH1034" i="1"/>
  <c r="CZ1034" i="1"/>
  <c r="CT1034" i="1"/>
  <c r="CF1034" i="1"/>
  <c r="BS1034" i="1"/>
  <c r="BM1034" i="1"/>
  <c r="BD1034" i="1"/>
  <c r="AX1034" i="1"/>
  <c r="AM1034" i="1"/>
  <c r="AJ1034" i="1"/>
  <c r="AC1034" i="1"/>
  <c r="X1034" i="1"/>
  <c r="O1034" i="1"/>
  <c r="B1034" i="1"/>
  <c r="DH1033" i="1"/>
  <c r="CZ1033" i="1"/>
  <c r="CT1033" i="1"/>
  <c r="CF1033" i="1"/>
  <c r="BS1033" i="1"/>
  <c r="BM1033" i="1"/>
  <c r="BD1033" i="1"/>
  <c r="AX1033" i="1"/>
  <c r="AM1033" i="1"/>
  <c r="AJ1033" i="1"/>
  <c r="AC1033" i="1"/>
  <c r="X1033" i="1"/>
  <c r="O1033" i="1"/>
  <c r="B1033" i="1"/>
  <c r="DH1032" i="1"/>
  <c r="CZ1032" i="1"/>
  <c r="CT1032" i="1"/>
  <c r="CF1032" i="1"/>
  <c r="BS1032" i="1"/>
  <c r="BM1032" i="1"/>
  <c r="BD1032" i="1"/>
  <c r="AX1032" i="1"/>
  <c r="AM1032" i="1"/>
  <c r="AJ1032" i="1"/>
  <c r="AC1032" i="1"/>
  <c r="X1032" i="1"/>
  <c r="O1032" i="1"/>
  <c r="B1032" i="1"/>
  <c r="DH1030" i="1"/>
  <c r="CZ1030" i="1"/>
  <c r="CT1030" i="1"/>
  <c r="CF1030" i="1"/>
  <c r="BS1030" i="1"/>
  <c r="BM1030" i="1"/>
  <c r="BD1030" i="1"/>
  <c r="AX1030" i="1"/>
  <c r="AM1030" i="1"/>
  <c r="AJ1030" i="1"/>
  <c r="AC1030" i="1"/>
  <c r="X1030" i="1"/>
  <c r="O1030" i="1"/>
  <c r="B1030" i="1"/>
  <c r="DH1029" i="1"/>
  <c r="CZ1029" i="1"/>
  <c r="CT1029" i="1"/>
  <c r="CF1029" i="1"/>
  <c r="BS1029" i="1"/>
  <c r="BM1029" i="1"/>
  <c r="BD1029" i="1"/>
  <c r="AX1029" i="1"/>
  <c r="AM1029" i="1"/>
  <c r="AJ1029" i="1"/>
  <c r="AC1029" i="1"/>
  <c r="X1029" i="1"/>
  <c r="O1029" i="1"/>
  <c r="B1029" i="1"/>
  <c r="DH1028" i="1"/>
  <c r="CZ1028" i="1"/>
  <c r="CT1028" i="1"/>
  <c r="CF1028" i="1"/>
  <c r="BS1028" i="1"/>
  <c r="BM1028" i="1"/>
  <c r="BD1028" i="1"/>
  <c r="AX1028" i="1"/>
  <c r="AM1028" i="1"/>
  <c r="AJ1028" i="1"/>
  <c r="AC1028" i="1"/>
  <c r="X1028" i="1"/>
  <c r="O1028" i="1"/>
  <c r="B1028" i="1"/>
  <c r="DH1027" i="1"/>
  <c r="CZ1027" i="1"/>
  <c r="CT1027" i="1"/>
  <c r="CF1027" i="1"/>
  <c r="BS1027" i="1"/>
  <c r="BM1027" i="1"/>
  <c r="BD1027" i="1"/>
  <c r="AX1027" i="1"/>
  <c r="AM1027" i="1"/>
  <c r="AJ1027" i="1"/>
  <c r="AC1027" i="1"/>
  <c r="X1027" i="1"/>
  <c r="O1027" i="1"/>
  <c r="B1027" i="1"/>
  <c r="DH1026" i="1"/>
  <c r="CZ1026" i="1"/>
  <c r="CT1026" i="1"/>
  <c r="CF1026" i="1"/>
  <c r="BS1026" i="1"/>
  <c r="BM1026" i="1"/>
  <c r="BD1026" i="1"/>
  <c r="AX1026" i="1"/>
  <c r="AM1026" i="1"/>
  <c r="AJ1026" i="1"/>
  <c r="AC1026" i="1"/>
  <c r="X1026" i="1"/>
  <c r="O1026" i="1"/>
  <c r="B1026" i="1"/>
  <c r="DM1025" i="1"/>
  <c r="DK1025" i="1"/>
  <c r="DJ1025" i="1"/>
  <c r="DI1025" i="1"/>
  <c r="DF1025" i="1"/>
  <c r="DE1025" i="1"/>
  <c r="DD1025" i="1"/>
  <c r="DC1025" i="1"/>
  <c r="DB1025" i="1"/>
  <c r="DA1025" i="1"/>
  <c r="CY1025" i="1"/>
  <c r="CX1025" i="1"/>
  <c r="CW1025" i="1"/>
  <c r="CV1025" i="1"/>
  <c r="CS1025" i="1"/>
  <c r="CR1025" i="1"/>
  <c r="CQ1025" i="1"/>
  <c r="CP1025" i="1"/>
  <c r="CO1025" i="1"/>
  <c r="CN1025" i="1"/>
  <c r="CL1025" i="1"/>
  <c r="CK1025" i="1"/>
  <c r="CJ1025" i="1"/>
  <c r="CI1025" i="1"/>
  <c r="CH1025" i="1"/>
  <c r="CE1025" i="1"/>
  <c r="CD1025" i="1"/>
  <c r="CC1025" i="1"/>
  <c r="CB1025" i="1"/>
  <c r="CA1025" i="1"/>
  <c r="BZ1025" i="1"/>
  <c r="BY1025" i="1"/>
  <c r="BX1025" i="1"/>
  <c r="BW1025" i="1"/>
  <c r="BV1025" i="1"/>
  <c r="BU1025" i="1"/>
  <c r="BT1025" i="1"/>
  <c r="BR1025" i="1"/>
  <c r="BQ1025" i="1"/>
  <c r="BP1025" i="1"/>
  <c r="BO1025" i="1"/>
  <c r="BN1025" i="1"/>
  <c r="BL1025" i="1"/>
  <c r="BK1025" i="1"/>
  <c r="BJ1025" i="1"/>
  <c r="BI1025" i="1"/>
  <c r="BH1025" i="1"/>
  <c r="BG1025" i="1"/>
  <c r="BF1025" i="1"/>
  <c r="BE1025" i="1"/>
  <c r="BC1025" i="1"/>
  <c r="BB1025" i="1"/>
  <c r="BA1025" i="1"/>
  <c r="AZ1025" i="1"/>
  <c r="AY1025" i="1"/>
  <c r="AW1025" i="1"/>
  <c r="AV1025" i="1"/>
  <c r="AU1025" i="1"/>
  <c r="AT1025" i="1"/>
  <c r="AS1025" i="1"/>
  <c r="AR1025" i="1"/>
  <c r="AQ1025" i="1"/>
  <c r="AP1025" i="1"/>
  <c r="AO1025" i="1"/>
  <c r="AN1025" i="1"/>
  <c r="AL1025" i="1"/>
  <c r="AK1025" i="1"/>
  <c r="AI1025" i="1"/>
  <c r="AH1025" i="1"/>
  <c r="AG1025" i="1"/>
  <c r="AF1025" i="1"/>
  <c r="AE1025" i="1"/>
  <c r="AD1025" i="1"/>
  <c r="AB1025" i="1"/>
  <c r="AA1025" i="1"/>
  <c r="Z1025" i="1"/>
  <c r="Y1025" i="1"/>
  <c r="W1025" i="1"/>
  <c r="V1025" i="1"/>
  <c r="U1025" i="1"/>
  <c r="T1025" i="1"/>
  <c r="S1025" i="1"/>
  <c r="R1025" i="1"/>
  <c r="Q1025" i="1"/>
  <c r="P1025" i="1"/>
  <c r="N1025" i="1"/>
  <c r="M1025" i="1"/>
  <c r="L1025" i="1"/>
  <c r="J1025" i="1"/>
  <c r="AJ1025" i="1" l="1"/>
  <c r="O1025" i="1"/>
  <c r="BS1025" i="1"/>
  <c r="AC1031" i="1"/>
  <c r="CT1031" i="1"/>
  <c r="AJ1031" i="1"/>
  <c r="CZ1031" i="1"/>
  <c r="AM1025" i="1"/>
  <c r="DH1025" i="1"/>
  <c r="BD1031" i="1"/>
  <c r="BM1031" i="1"/>
  <c r="B1031" i="1"/>
  <c r="CF1025" i="1"/>
  <c r="O1031" i="1"/>
  <c r="AM1031" i="1"/>
  <c r="BS1031" i="1"/>
  <c r="DH1031" i="1"/>
  <c r="X1031" i="1"/>
  <c r="AX1031" i="1"/>
  <c r="CF1031" i="1"/>
  <c r="CZ1025" i="1"/>
  <c r="AC1025" i="1"/>
  <c r="BD1025" i="1"/>
  <c r="CT1025" i="1"/>
  <c r="B1025" i="1"/>
  <c r="X1025" i="1"/>
  <c r="BM1025" i="1"/>
  <c r="AX1025" i="1"/>
  <c r="DG1026" i="1"/>
  <c r="DO1026" i="1" s="1"/>
  <c r="DG1028" i="1"/>
  <c r="DO1028" i="1" s="1"/>
  <c r="DG1030" i="1"/>
  <c r="DO1030" i="1" s="1"/>
  <c r="DG1033" i="1"/>
  <c r="DO1033" i="1" s="1"/>
  <c r="DG1035" i="1"/>
  <c r="DO1035" i="1" s="1"/>
  <c r="DG1037" i="1"/>
  <c r="DO1037" i="1" s="1"/>
  <c r="DG1027" i="1"/>
  <c r="DO1027" i="1" s="1"/>
  <c r="DG1029" i="1"/>
  <c r="DO1029" i="1" s="1"/>
  <c r="DG1032" i="1"/>
  <c r="DG1034" i="1"/>
  <c r="DO1034" i="1" s="1"/>
  <c r="DG1036" i="1"/>
  <c r="DO1036" i="1" s="1"/>
  <c r="DO1032" i="1" l="1"/>
  <c r="DG1031" i="1"/>
  <c r="DO1031" i="1" s="1"/>
  <c r="DG1025" i="1"/>
  <c r="DO1025" i="1"/>
  <c r="DL6" i="1" l="1"/>
  <c r="DL13" i="1" s="1"/>
  <c r="DH6" i="1"/>
  <c r="DH13" i="1" s="1"/>
  <c r="CZ6" i="1"/>
  <c r="CZ13" i="1" s="1"/>
  <c r="CT6" i="1"/>
  <c r="CT13" i="1" s="1"/>
  <c r="CF6" i="1"/>
  <c r="CF13" i="1" s="1"/>
  <c r="BS6" i="1"/>
  <c r="BS13" i="1" s="1"/>
  <c r="BM6" i="1"/>
  <c r="BM13" i="1" s="1"/>
  <c r="BD6" i="1"/>
  <c r="BD13" i="1" s="1"/>
  <c r="AX6" i="1"/>
  <c r="AX13" i="1" s="1"/>
  <c r="AM6" i="1"/>
  <c r="AM13" i="1" s="1"/>
  <c r="AJ6" i="1"/>
  <c r="AJ13" i="1" s="1"/>
  <c r="AC6" i="1"/>
  <c r="AC13" i="1" s="1"/>
  <c r="X6" i="1"/>
  <c r="X13" i="1" s="1"/>
  <c r="O6" i="1"/>
  <c r="O13" i="1" s="1"/>
  <c r="B6" i="1"/>
  <c r="B13" i="1" s="1"/>
  <c r="DG6" i="1" l="1"/>
  <c r="DO6" i="1" l="1"/>
  <c r="DO13" i="1" s="1"/>
  <c r="DG13" i="1"/>
  <c r="B606" i="1"/>
  <c r="O606" i="1"/>
  <c r="X606" i="1"/>
  <c r="AC606" i="1"/>
  <c r="AJ606" i="1"/>
  <c r="AM606" i="1"/>
  <c r="AX606" i="1"/>
  <c r="BD606" i="1"/>
  <c r="BM606" i="1"/>
  <c r="BS606" i="1"/>
  <c r="CF606" i="1"/>
  <c r="CT606" i="1"/>
  <c r="CZ606" i="1"/>
  <c r="DH606" i="1"/>
  <c r="DL606" i="1"/>
  <c r="DL603" i="1"/>
  <c r="DH603" i="1"/>
  <c r="CZ603" i="1"/>
  <c r="CT603" i="1"/>
  <c r="CF603" i="1"/>
  <c r="BS603" i="1"/>
  <c r="BM603" i="1"/>
  <c r="BD603" i="1"/>
  <c r="AX603" i="1"/>
  <c r="AM603" i="1"/>
  <c r="AC603" i="1"/>
  <c r="X603" i="1"/>
  <c r="O603" i="1"/>
  <c r="B603" i="1"/>
  <c r="DL602" i="1"/>
  <c r="DH602" i="1"/>
  <c r="CZ602" i="1"/>
  <c r="CT602" i="1"/>
  <c r="CF602" i="1"/>
  <c r="BS602" i="1"/>
  <c r="BM602" i="1"/>
  <c r="BD602" i="1"/>
  <c r="AX602" i="1"/>
  <c r="AM602" i="1"/>
  <c r="AC602" i="1"/>
  <c r="X602" i="1"/>
  <c r="O602" i="1"/>
  <c r="B602" i="1"/>
  <c r="DL601" i="1"/>
  <c r="DH601" i="1"/>
  <c r="CZ601" i="1"/>
  <c r="CT601" i="1"/>
  <c r="CF601" i="1"/>
  <c r="BS601" i="1"/>
  <c r="BM601" i="1"/>
  <c r="BD601" i="1"/>
  <c r="AX601" i="1"/>
  <c r="AM601" i="1"/>
  <c r="AC601" i="1"/>
  <c r="X601" i="1"/>
  <c r="O601" i="1"/>
  <c r="B601" i="1"/>
  <c r="DG606" i="1" l="1"/>
  <c r="DO606" i="1" s="1"/>
  <c r="DG603" i="1"/>
  <c r="DG602" i="1"/>
  <c r="DG601" i="1"/>
  <c r="DL559" i="1"/>
  <c r="DH559" i="1"/>
  <c r="CZ559" i="1"/>
  <c r="CT559" i="1"/>
  <c r="CF559" i="1"/>
  <c r="BS559" i="1"/>
  <c r="BM559" i="1"/>
  <c r="BD559" i="1"/>
  <c r="AX559" i="1"/>
  <c r="AM559" i="1"/>
  <c r="AJ559" i="1"/>
  <c r="AC559" i="1"/>
  <c r="X559" i="1"/>
  <c r="O559" i="1"/>
  <c r="B559" i="1"/>
  <c r="DG559" i="1" l="1"/>
  <c r="DO559" i="1" s="1"/>
  <c r="DH245" i="1"/>
  <c r="CZ245" i="1"/>
  <c r="CT245" i="1"/>
  <c r="CF245" i="1"/>
  <c r="BS245" i="1"/>
  <c r="BM245" i="1"/>
  <c r="BD245" i="1"/>
  <c r="AX245" i="1"/>
  <c r="AM245" i="1"/>
  <c r="AJ245" i="1"/>
  <c r="AC245" i="1"/>
  <c r="X245" i="1"/>
  <c r="O245" i="1"/>
  <c r="B245" i="1"/>
  <c r="DH244" i="1"/>
  <c r="CZ244" i="1"/>
  <c r="CT244" i="1"/>
  <c r="CF244" i="1"/>
  <c r="BS244" i="1"/>
  <c r="BM244" i="1"/>
  <c r="BD244" i="1"/>
  <c r="AX244" i="1"/>
  <c r="AM244" i="1"/>
  <c r="AJ244" i="1"/>
  <c r="AC244" i="1"/>
  <c r="X244" i="1"/>
  <c r="O244" i="1"/>
  <c r="B244" i="1"/>
  <c r="DG244" i="1" l="1"/>
  <c r="DO244" i="1" s="1"/>
  <c r="DG245" i="1"/>
  <c r="DO245" i="1" s="1"/>
  <c r="DH242" i="1" l="1"/>
  <c r="CZ242" i="1"/>
  <c r="CT242" i="1"/>
  <c r="CF242" i="1"/>
  <c r="BS242" i="1"/>
  <c r="BM242" i="1"/>
  <c r="BD242" i="1"/>
  <c r="AX242" i="1"/>
  <c r="AM242" i="1"/>
  <c r="AJ242" i="1"/>
  <c r="AC242" i="1"/>
  <c r="X242" i="1"/>
  <c r="O242" i="1"/>
  <c r="B242" i="1"/>
  <c r="DO241" i="1"/>
  <c r="DM241" i="1"/>
  <c r="DK241" i="1"/>
  <c r="DJ241" i="1"/>
  <c r="DI241" i="1"/>
  <c r="DG241" i="1"/>
  <c r="DF241" i="1"/>
  <c r="DE241" i="1"/>
  <c r="DD241" i="1"/>
  <c r="DC241" i="1"/>
  <c r="DB241" i="1"/>
  <c r="DA241" i="1"/>
  <c r="CZ241" i="1"/>
  <c r="CY241" i="1"/>
  <c r="CX241" i="1"/>
  <c r="CW241" i="1"/>
  <c r="CV241" i="1"/>
  <c r="CU241" i="1"/>
  <c r="CT241" i="1"/>
  <c r="CS241" i="1"/>
  <c r="CR241" i="1"/>
  <c r="CQ241" i="1"/>
  <c r="CP241" i="1"/>
  <c r="CO241" i="1"/>
  <c r="CN241" i="1"/>
  <c r="CM241" i="1"/>
  <c r="CL241" i="1"/>
  <c r="CK241" i="1"/>
  <c r="CJ241" i="1"/>
  <c r="CI241" i="1"/>
  <c r="CH241" i="1"/>
  <c r="CG241" i="1"/>
  <c r="CF241" i="1"/>
  <c r="CE241" i="1"/>
  <c r="CD241" i="1"/>
  <c r="CC241" i="1"/>
  <c r="CB241" i="1"/>
  <c r="CA241" i="1"/>
  <c r="BZ241" i="1"/>
  <c r="BY241" i="1"/>
  <c r="BX241" i="1"/>
  <c r="BW241" i="1"/>
  <c r="BV241" i="1"/>
  <c r="BU241" i="1"/>
  <c r="BT241" i="1"/>
  <c r="BS241" i="1"/>
  <c r="BR241" i="1"/>
  <c r="BQ241" i="1"/>
  <c r="BP241" i="1"/>
  <c r="BO241" i="1"/>
  <c r="BN241" i="1"/>
  <c r="BM241" i="1"/>
  <c r="BL241" i="1"/>
  <c r="BK241" i="1"/>
  <c r="BJ241" i="1"/>
  <c r="BI241" i="1"/>
  <c r="BH241" i="1"/>
  <c r="BG241" i="1"/>
  <c r="BF241" i="1"/>
  <c r="BE241" i="1"/>
  <c r="BD241" i="1"/>
  <c r="BC241" i="1"/>
  <c r="BB241" i="1"/>
  <c r="BA241" i="1"/>
  <c r="AZ241" i="1"/>
  <c r="AY241" i="1"/>
  <c r="AX241" i="1"/>
  <c r="AW241" i="1"/>
  <c r="AV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M241" i="1"/>
  <c r="L241" i="1"/>
  <c r="K241" i="1"/>
  <c r="J241" i="1"/>
  <c r="I241" i="1"/>
  <c r="H241" i="1"/>
  <c r="G241" i="1"/>
  <c r="F241" i="1"/>
  <c r="E241" i="1"/>
  <c r="D241" i="1"/>
  <c r="C241" i="1"/>
  <c r="B241" i="1"/>
  <c r="DH241" i="1" l="1"/>
  <c r="DG242" i="1"/>
  <c r="DO242" i="1" s="1"/>
  <c r="DO221" i="1" l="1"/>
  <c r="DF221" i="1"/>
  <c r="DE221" i="1"/>
  <c r="DD221" i="1"/>
  <c r="DC221" i="1"/>
  <c r="DB221" i="1"/>
  <c r="DA221" i="1"/>
  <c r="CY221" i="1"/>
  <c r="CX221" i="1"/>
  <c r="CW221" i="1"/>
  <c r="CV221" i="1"/>
  <c r="CU221" i="1"/>
  <c r="CS221" i="1"/>
  <c r="CR221" i="1"/>
  <c r="CQ221" i="1"/>
  <c r="CP221" i="1"/>
  <c r="CO221" i="1"/>
  <c r="CN221" i="1"/>
  <c r="CM221" i="1"/>
  <c r="CL221" i="1"/>
  <c r="CK221" i="1"/>
  <c r="CJ221" i="1"/>
  <c r="CI221" i="1"/>
  <c r="CH221" i="1"/>
  <c r="CG221" i="1"/>
  <c r="CE221" i="1"/>
  <c r="CD221" i="1"/>
  <c r="CC221" i="1"/>
  <c r="CB221" i="1"/>
  <c r="CA221" i="1"/>
  <c r="BZ221" i="1"/>
  <c r="BY221" i="1"/>
  <c r="BX221" i="1"/>
  <c r="BW221" i="1"/>
  <c r="BV221" i="1"/>
  <c r="BU221" i="1"/>
  <c r="BT221" i="1"/>
  <c r="BR221" i="1"/>
  <c r="BQ221" i="1"/>
  <c r="BP221" i="1"/>
  <c r="BO221" i="1"/>
  <c r="BN221" i="1"/>
  <c r="BL221" i="1"/>
  <c r="BK221" i="1"/>
  <c r="BJ221" i="1"/>
  <c r="BH221" i="1"/>
  <c r="BG221" i="1"/>
  <c r="BF221" i="1"/>
  <c r="BE221" i="1"/>
  <c r="BC221" i="1"/>
  <c r="BB221" i="1"/>
  <c r="BA221" i="1"/>
  <c r="AZ221" i="1"/>
  <c r="AY221" i="1"/>
  <c r="AW221" i="1"/>
  <c r="AU221" i="1"/>
  <c r="AT221" i="1"/>
  <c r="AS221" i="1"/>
  <c r="AR221" i="1"/>
  <c r="AQ221" i="1"/>
  <c r="AP221" i="1"/>
  <c r="AO221" i="1"/>
  <c r="AN221" i="1"/>
  <c r="AL221" i="1"/>
  <c r="AK221" i="1"/>
  <c r="AI221" i="1"/>
  <c r="AH221" i="1"/>
  <c r="AG221" i="1"/>
  <c r="AF221" i="1"/>
  <c r="AE221" i="1"/>
  <c r="AD221" i="1"/>
  <c r="AB221" i="1"/>
  <c r="AA221" i="1"/>
  <c r="Z221" i="1"/>
  <c r="Y221" i="1"/>
  <c r="W221" i="1"/>
  <c r="V221" i="1"/>
  <c r="U221" i="1"/>
  <c r="T221" i="1"/>
  <c r="S221" i="1"/>
  <c r="R221" i="1"/>
  <c r="Q221" i="1"/>
  <c r="P221" i="1"/>
  <c r="N221" i="1"/>
  <c r="M221" i="1"/>
  <c r="L221" i="1"/>
  <c r="K221" i="1"/>
  <c r="J221" i="1"/>
  <c r="I221" i="1"/>
  <c r="H221" i="1"/>
  <c r="G221" i="1"/>
  <c r="F221" i="1"/>
  <c r="E221" i="1"/>
  <c r="D221" i="1"/>
  <c r="C221" i="1"/>
  <c r="CZ233" i="1" l="1"/>
  <c r="CZ232" i="1"/>
  <c r="CZ231" i="1"/>
  <c r="CZ230" i="1"/>
  <c r="CZ229" i="1"/>
  <c r="CZ228" i="1"/>
  <c r="CZ227" i="1"/>
  <c r="CZ226" i="1"/>
  <c r="CZ225" i="1"/>
  <c r="CZ224" i="1"/>
  <c r="CZ223" i="1"/>
  <c r="CT233" i="1"/>
  <c r="CT232" i="1"/>
  <c r="CT231" i="1"/>
  <c r="CT230" i="1"/>
  <c r="CT229" i="1"/>
  <c r="CT228" i="1"/>
  <c r="CT227" i="1"/>
  <c r="CT226" i="1"/>
  <c r="CT225" i="1"/>
  <c r="CT224" i="1"/>
  <c r="CT223" i="1"/>
  <c r="CF233" i="1"/>
  <c r="CF232" i="1"/>
  <c r="CF231" i="1"/>
  <c r="CF230" i="1"/>
  <c r="CF229" i="1"/>
  <c r="CF228" i="1"/>
  <c r="CF227" i="1"/>
  <c r="CF226" i="1"/>
  <c r="CF225" i="1"/>
  <c r="CF224" i="1"/>
  <c r="CF223" i="1"/>
  <c r="BS233" i="1"/>
  <c r="BS232" i="1"/>
  <c r="BS231" i="1"/>
  <c r="BS230" i="1"/>
  <c r="BS229" i="1"/>
  <c r="BS228" i="1"/>
  <c r="BS227" i="1"/>
  <c r="BS226" i="1"/>
  <c r="BS225" i="1"/>
  <c r="BS224" i="1"/>
  <c r="BS223" i="1"/>
  <c r="BM233" i="1"/>
  <c r="BM232" i="1"/>
  <c r="BM231" i="1"/>
  <c r="BM230" i="1"/>
  <c r="BM229" i="1"/>
  <c r="BM228" i="1"/>
  <c r="BM227" i="1"/>
  <c r="BM226" i="1"/>
  <c r="BM225" i="1"/>
  <c r="BM224" i="1"/>
  <c r="BM223" i="1"/>
  <c r="BD233" i="1"/>
  <c r="BD232" i="1"/>
  <c r="BD231" i="1"/>
  <c r="BD230" i="1"/>
  <c r="BD229" i="1"/>
  <c r="BD228" i="1"/>
  <c r="BD227" i="1"/>
  <c r="BD226" i="1"/>
  <c r="BD225" i="1"/>
  <c r="BD224" i="1"/>
  <c r="BD223" i="1"/>
  <c r="CF221" i="1" l="1"/>
  <c r="BM221" i="1"/>
  <c r="CZ221" i="1"/>
  <c r="BD221" i="1"/>
  <c r="CT221" i="1"/>
  <c r="BS221" i="1"/>
  <c r="AX233" i="1"/>
  <c r="AX232" i="1"/>
  <c r="AX231" i="1"/>
  <c r="AX230" i="1"/>
  <c r="AX229" i="1"/>
  <c r="AX228" i="1"/>
  <c r="AX227" i="1"/>
  <c r="AX226" i="1"/>
  <c r="AX225" i="1"/>
  <c r="AX224" i="1"/>
  <c r="AX223" i="1"/>
  <c r="AM233" i="1"/>
  <c r="AM232" i="1"/>
  <c r="AM231" i="1"/>
  <c r="AM230" i="1"/>
  <c r="AM229" i="1"/>
  <c r="AM228" i="1"/>
  <c r="AM227" i="1"/>
  <c r="AM226" i="1"/>
  <c r="AM225" i="1"/>
  <c r="AM224" i="1"/>
  <c r="AM223" i="1"/>
  <c r="AJ233" i="1"/>
  <c r="AJ232" i="1"/>
  <c r="AJ231" i="1"/>
  <c r="AJ230" i="1"/>
  <c r="AJ229" i="1"/>
  <c r="AJ228" i="1"/>
  <c r="AJ227" i="1"/>
  <c r="AJ226" i="1"/>
  <c r="AJ225" i="1"/>
  <c r="AJ224" i="1"/>
  <c r="AJ223" i="1"/>
  <c r="AC233" i="1"/>
  <c r="AC232" i="1"/>
  <c r="AC231" i="1"/>
  <c r="AC230" i="1"/>
  <c r="AC229" i="1"/>
  <c r="AC228" i="1"/>
  <c r="AC227" i="1"/>
  <c r="AC226" i="1"/>
  <c r="AC225" i="1"/>
  <c r="AC224" i="1"/>
  <c r="AC223" i="1"/>
  <c r="X233" i="1"/>
  <c r="X232" i="1"/>
  <c r="X231" i="1"/>
  <c r="X230" i="1"/>
  <c r="X229" i="1"/>
  <c r="X228" i="1"/>
  <c r="X227" i="1"/>
  <c r="X226" i="1"/>
  <c r="X225" i="1"/>
  <c r="X224" i="1"/>
  <c r="X223" i="1"/>
  <c r="X221" i="1" l="1"/>
  <c r="AX221" i="1"/>
  <c r="AJ221" i="1"/>
  <c r="AC221" i="1"/>
  <c r="AM221" i="1"/>
  <c r="O233" i="1"/>
  <c r="O232" i="1"/>
  <c r="O231" i="1"/>
  <c r="O230" i="1"/>
  <c r="O229" i="1"/>
  <c r="O228" i="1"/>
  <c r="O227" i="1"/>
  <c r="O226" i="1"/>
  <c r="O225" i="1"/>
  <c r="O224" i="1"/>
  <c r="O223" i="1"/>
  <c r="DG227" i="1" l="1"/>
  <c r="DG231" i="1"/>
  <c r="DG232" i="1"/>
  <c r="DG226" i="1"/>
  <c r="DG230" i="1"/>
  <c r="DG229" i="1"/>
  <c r="DG224" i="1"/>
  <c r="DG225" i="1"/>
  <c r="DG228" i="1"/>
  <c r="DG233" i="1"/>
  <c r="O221" i="1"/>
  <c r="DG223" i="1"/>
  <c r="DL202" i="1"/>
  <c r="DH202" i="1"/>
  <c r="CZ202" i="1"/>
  <c r="CT202" i="1"/>
  <c r="CF202" i="1"/>
  <c r="BS202" i="1"/>
  <c r="BM202" i="1"/>
  <c r="BD202" i="1"/>
  <c r="AX202" i="1"/>
  <c r="AM202" i="1"/>
  <c r="AJ202" i="1"/>
  <c r="AC202" i="1"/>
  <c r="X202" i="1"/>
  <c r="O202" i="1"/>
  <c r="DL200" i="1"/>
  <c r="DH200" i="1"/>
  <c r="CZ200" i="1"/>
  <c r="CT200" i="1"/>
  <c r="CF200" i="1"/>
  <c r="BS200" i="1"/>
  <c r="BM200" i="1"/>
  <c r="BD200" i="1"/>
  <c r="AX200" i="1"/>
  <c r="AM200" i="1"/>
  <c r="AJ200" i="1"/>
  <c r="AC200" i="1"/>
  <c r="X200" i="1"/>
  <c r="O200" i="1"/>
  <c r="DG221" i="1" l="1"/>
  <c r="DG200" i="1"/>
  <c r="DO200" i="1" s="1"/>
  <c r="DG202" i="1"/>
  <c r="DO202" i="1" s="1"/>
  <c r="CZ130" i="1"/>
  <c r="CT130" i="1"/>
  <c r="CF130" i="1"/>
  <c r="BS130" i="1"/>
  <c r="BM130" i="1"/>
  <c r="BD130" i="1"/>
  <c r="AX130" i="1"/>
  <c r="AM130" i="1"/>
  <c r="AJ130" i="1"/>
  <c r="AC130" i="1"/>
  <c r="X130" i="1"/>
  <c r="O130" i="1"/>
  <c r="DL15" i="1" l="1"/>
  <c r="DH15" i="1"/>
  <c r="CZ15" i="1"/>
  <c r="CT15" i="1"/>
  <c r="CF15" i="1"/>
  <c r="BS15" i="1"/>
  <c r="BM15" i="1"/>
  <c r="BD15" i="1"/>
  <c r="AX15" i="1"/>
  <c r="AM15" i="1"/>
  <c r="AJ15" i="1"/>
  <c r="AC15" i="1"/>
  <c r="X15" i="1"/>
  <c r="O15" i="1"/>
  <c r="B15" i="1"/>
  <c r="DG15" i="1" l="1"/>
  <c r="DO15" i="1" s="1"/>
  <c r="DL149" i="1"/>
  <c r="DM157" i="1"/>
  <c r="DK157" i="1"/>
  <c r="DJ157" i="1"/>
  <c r="DI157" i="1"/>
  <c r="DF157" i="1"/>
  <c r="DE157" i="1"/>
  <c r="DD157" i="1"/>
  <c r="DC157" i="1"/>
  <c r="DB157" i="1"/>
  <c r="DA157" i="1"/>
  <c r="CY157" i="1"/>
  <c r="CX157" i="1"/>
  <c r="CW157" i="1"/>
  <c r="CV157" i="1"/>
  <c r="CU157" i="1"/>
  <c r="CS157" i="1"/>
  <c r="CR157" i="1"/>
  <c r="CQ157" i="1"/>
  <c r="CP157" i="1"/>
  <c r="CO157" i="1"/>
  <c r="CN157" i="1"/>
  <c r="CM157" i="1"/>
  <c r="CL157" i="1"/>
  <c r="CK157" i="1"/>
  <c r="CJ157" i="1"/>
  <c r="CI157" i="1"/>
  <c r="CH157" i="1"/>
  <c r="CG157" i="1"/>
  <c r="CE157" i="1"/>
  <c r="CD157" i="1"/>
  <c r="CC157" i="1"/>
  <c r="CB157" i="1"/>
  <c r="CA157" i="1"/>
  <c r="BZ157" i="1"/>
  <c r="BY157" i="1"/>
  <c r="BX157" i="1"/>
  <c r="BW157" i="1"/>
  <c r="BV157" i="1"/>
  <c r="BU157" i="1"/>
  <c r="BT157" i="1"/>
  <c r="BR157" i="1"/>
  <c r="BQ157" i="1"/>
  <c r="BP157" i="1"/>
  <c r="BO157" i="1"/>
  <c r="BN157" i="1"/>
  <c r="BL157" i="1"/>
  <c r="BK157" i="1"/>
  <c r="BJ157" i="1"/>
  <c r="BI157" i="1"/>
  <c r="BH157" i="1"/>
  <c r="BG157" i="1"/>
  <c r="BF157" i="1"/>
  <c r="BE157" i="1"/>
  <c r="BC157" i="1"/>
  <c r="BB157" i="1"/>
  <c r="BA157" i="1"/>
  <c r="AZ157" i="1"/>
  <c r="AY157" i="1"/>
  <c r="AW157" i="1"/>
  <c r="AV157" i="1"/>
  <c r="AU157" i="1"/>
  <c r="AT157" i="1"/>
  <c r="AS157" i="1"/>
  <c r="AR157" i="1"/>
  <c r="AQ157" i="1"/>
  <c r="AP157" i="1"/>
  <c r="AO157" i="1"/>
  <c r="AN157" i="1"/>
  <c r="AL157" i="1"/>
  <c r="AK157" i="1"/>
  <c r="AI157" i="1"/>
  <c r="AH157" i="1"/>
  <c r="AG157" i="1"/>
  <c r="AF157" i="1"/>
  <c r="AE157" i="1"/>
  <c r="AD157" i="1"/>
  <c r="AB157" i="1"/>
  <c r="AA157" i="1"/>
  <c r="Z157" i="1"/>
  <c r="Y157" i="1"/>
  <c r="W157" i="1"/>
  <c r="V157" i="1"/>
  <c r="U157" i="1"/>
  <c r="T157" i="1"/>
  <c r="S157" i="1"/>
  <c r="R157" i="1"/>
  <c r="Q157" i="1"/>
  <c r="P157" i="1"/>
  <c r="N157" i="1"/>
  <c r="M157" i="1"/>
  <c r="L157" i="1"/>
  <c r="K157" i="1"/>
  <c r="J157" i="1"/>
  <c r="I157" i="1"/>
  <c r="H157" i="1"/>
  <c r="G157" i="1"/>
  <c r="F157" i="1"/>
  <c r="E157" i="1"/>
  <c r="D157" i="1"/>
  <c r="C157" i="1"/>
  <c r="DL153" i="1"/>
  <c r="DH153" i="1"/>
  <c r="CZ153" i="1"/>
  <c r="CT153" i="1"/>
  <c r="CF153" i="1"/>
  <c r="BS153" i="1"/>
  <c r="BM153" i="1"/>
  <c r="BM152" i="1"/>
  <c r="BD153" i="1"/>
  <c r="AX153" i="1"/>
  <c r="AM153" i="1"/>
  <c r="AJ153" i="1"/>
  <c r="AC153" i="1"/>
  <c r="X153" i="1"/>
  <c r="O153" i="1"/>
  <c r="DL157" i="1" l="1"/>
  <c r="DH149" i="1"/>
  <c r="CZ149" i="1"/>
  <c r="CZ157" i="1" s="1"/>
  <c r="CT149" i="1"/>
  <c r="CT157" i="1" s="1"/>
  <c r="CF149" i="1"/>
  <c r="CF157" i="1" s="1"/>
  <c r="BS149" i="1"/>
  <c r="BS157" i="1" s="1"/>
  <c r="BM149" i="1"/>
  <c r="BM157" i="1" s="1"/>
  <c r="BD149" i="1"/>
  <c r="BD157" i="1" s="1"/>
  <c r="AX149" i="1"/>
  <c r="AX157" i="1" s="1"/>
  <c r="AM149" i="1"/>
  <c r="AM157" i="1" s="1"/>
  <c r="AJ149" i="1"/>
  <c r="AJ157" i="1" s="1"/>
  <c r="AC149" i="1"/>
  <c r="AC157" i="1" s="1"/>
  <c r="X149" i="1"/>
  <c r="X157" i="1" s="1"/>
  <c r="O149" i="1"/>
  <c r="O157" i="1" s="1"/>
  <c r="CZ148" i="1"/>
  <c r="CT148" i="1"/>
  <c r="CF148" i="1"/>
  <c r="BS148" i="1"/>
  <c r="BM148" i="1"/>
  <c r="BM156" i="1" s="1"/>
  <c r="BD148" i="1"/>
  <c r="AX148" i="1"/>
  <c r="AM148" i="1"/>
  <c r="AJ148" i="1"/>
  <c r="AC148" i="1"/>
  <c r="X148" i="1"/>
  <c r="O148" i="1"/>
  <c r="DN156" i="1"/>
  <c r="DM156" i="1"/>
  <c r="DK156" i="1"/>
  <c r="DJ156" i="1"/>
  <c r="DI156" i="1"/>
  <c r="DF156" i="1"/>
  <c r="DE156" i="1"/>
  <c r="DD156" i="1"/>
  <c r="DC156" i="1"/>
  <c r="DB156" i="1"/>
  <c r="DA156" i="1"/>
  <c r="CY156" i="1"/>
  <c r="CX156" i="1"/>
  <c r="CW156" i="1"/>
  <c r="CV156" i="1"/>
  <c r="CU156" i="1"/>
  <c r="CS156" i="1"/>
  <c r="CR156" i="1"/>
  <c r="CQ156" i="1"/>
  <c r="CP156" i="1"/>
  <c r="CO156" i="1"/>
  <c r="CN156" i="1"/>
  <c r="CM156" i="1"/>
  <c r="CL156" i="1"/>
  <c r="CK156" i="1"/>
  <c r="CJ156" i="1"/>
  <c r="CI156" i="1"/>
  <c r="CH156" i="1"/>
  <c r="CG156" i="1"/>
  <c r="CE156" i="1"/>
  <c r="CD156" i="1"/>
  <c r="CC156" i="1"/>
  <c r="CB156" i="1"/>
  <c r="CA156" i="1"/>
  <c r="BZ156" i="1"/>
  <c r="BY156" i="1"/>
  <c r="BX156" i="1"/>
  <c r="BW156" i="1"/>
  <c r="BV156" i="1"/>
  <c r="BU156" i="1"/>
  <c r="BT156" i="1"/>
  <c r="BR156" i="1"/>
  <c r="BQ156" i="1"/>
  <c r="BP156" i="1"/>
  <c r="BO156" i="1"/>
  <c r="BN156" i="1"/>
  <c r="BL156" i="1"/>
  <c r="BK156" i="1"/>
  <c r="BJ156" i="1"/>
  <c r="BI156" i="1"/>
  <c r="BH156" i="1"/>
  <c r="BG156" i="1"/>
  <c r="BF156" i="1"/>
  <c r="BE156" i="1"/>
  <c r="BC156" i="1"/>
  <c r="BB156" i="1"/>
  <c r="BA156" i="1"/>
  <c r="AZ156" i="1"/>
  <c r="AY156" i="1"/>
  <c r="AW156" i="1"/>
  <c r="AV156" i="1"/>
  <c r="AU156" i="1"/>
  <c r="AT156" i="1"/>
  <c r="AS156" i="1"/>
  <c r="AR156" i="1"/>
  <c r="AQ156" i="1"/>
  <c r="AP156" i="1"/>
  <c r="AO156" i="1"/>
  <c r="AN156" i="1"/>
  <c r="AL156" i="1"/>
  <c r="AK156" i="1"/>
  <c r="AI156" i="1"/>
  <c r="AH156" i="1"/>
  <c r="AG156" i="1"/>
  <c r="AF156" i="1"/>
  <c r="AE156" i="1"/>
  <c r="AD156" i="1"/>
  <c r="AB156" i="1"/>
  <c r="AA156" i="1"/>
  <c r="Z156" i="1"/>
  <c r="Y156" i="1"/>
  <c r="W156" i="1"/>
  <c r="V156" i="1"/>
  <c r="U156" i="1"/>
  <c r="T156" i="1"/>
  <c r="S156" i="1"/>
  <c r="R156" i="1"/>
  <c r="Q156" i="1"/>
  <c r="P156" i="1"/>
  <c r="N156" i="1"/>
  <c r="M156" i="1"/>
  <c r="L156" i="1"/>
  <c r="K156" i="1"/>
  <c r="J156" i="1"/>
  <c r="I156" i="1"/>
  <c r="H156" i="1"/>
  <c r="G156" i="1"/>
  <c r="F156" i="1"/>
  <c r="E156" i="1"/>
  <c r="D156" i="1"/>
  <c r="C156" i="1"/>
  <c r="DL152" i="1"/>
  <c r="DH152" i="1"/>
  <c r="CZ152" i="1"/>
  <c r="CT152" i="1"/>
  <c r="CF152" i="1"/>
  <c r="BS152" i="1"/>
  <c r="BD152" i="1"/>
  <c r="AX152" i="1"/>
  <c r="AM152" i="1"/>
  <c r="AJ152" i="1"/>
  <c r="AC152" i="1"/>
  <c r="X152" i="1"/>
  <c r="O152" i="1"/>
  <c r="DL148" i="1"/>
  <c r="DH148" i="1"/>
  <c r="DN155" i="1"/>
  <c r="DM155" i="1"/>
  <c r="DK155" i="1"/>
  <c r="DJ155" i="1"/>
  <c r="DI155" i="1"/>
  <c r="DF155" i="1"/>
  <c r="DE155" i="1"/>
  <c r="DD155" i="1"/>
  <c r="DC155" i="1"/>
  <c r="DB155" i="1"/>
  <c r="DA155" i="1"/>
  <c r="CY155" i="1"/>
  <c r="CX155" i="1"/>
  <c r="CW155" i="1"/>
  <c r="CV155" i="1"/>
  <c r="CU155" i="1"/>
  <c r="CS155" i="1"/>
  <c r="CR155" i="1"/>
  <c r="CQ155" i="1"/>
  <c r="CP155" i="1"/>
  <c r="CO155" i="1"/>
  <c r="CN155" i="1"/>
  <c r="CM155" i="1"/>
  <c r="CL155" i="1"/>
  <c r="CK155" i="1"/>
  <c r="CJ155" i="1"/>
  <c r="CI155" i="1"/>
  <c r="CH155" i="1"/>
  <c r="CG155" i="1"/>
  <c r="CE155" i="1"/>
  <c r="CD155" i="1"/>
  <c r="CC155" i="1"/>
  <c r="CB155" i="1"/>
  <c r="CA155" i="1"/>
  <c r="BZ155" i="1"/>
  <c r="BY155" i="1"/>
  <c r="BX155" i="1"/>
  <c r="BW155" i="1"/>
  <c r="BV155" i="1"/>
  <c r="BU155" i="1"/>
  <c r="BT155" i="1"/>
  <c r="BR155" i="1"/>
  <c r="BQ155" i="1"/>
  <c r="BP155" i="1"/>
  <c r="BO155" i="1"/>
  <c r="BN155" i="1"/>
  <c r="BL155" i="1"/>
  <c r="BK155" i="1"/>
  <c r="BJ155" i="1"/>
  <c r="BI155" i="1"/>
  <c r="BH155" i="1"/>
  <c r="BG155" i="1"/>
  <c r="BF155" i="1"/>
  <c r="BE155" i="1"/>
  <c r="BC155" i="1"/>
  <c r="BB155" i="1"/>
  <c r="BA155" i="1"/>
  <c r="AZ155" i="1"/>
  <c r="AY155" i="1"/>
  <c r="AW155" i="1"/>
  <c r="AV155" i="1"/>
  <c r="AU155" i="1"/>
  <c r="AT155" i="1"/>
  <c r="AS155" i="1"/>
  <c r="AR155" i="1"/>
  <c r="AQ155" i="1"/>
  <c r="AP155" i="1"/>
  <c r="AO155" i="1"/>
  <c r="AN155" i="1"/>
  <c r="AL155" i="1"/>
  <c r="AK155" i="1"/>
  <c r="AI155" i="1"/>
  <c r="AH155" i="1"/>
  <c r="AG155" i="1"/>
  <c r="AF155" i="1"/>
  <c r="AE155" i="1"/>
  <c r="AD155" i="1"/>
  <c r="AB155" i="1"/>
  <c r="AA155" i="1"/>
  <c r="Z155" i="1"/>
  <c r="Y155" i="1"/>
  <c r="W155" i="1"/>
  <c r="V155" i="1"/>
  <c r="U155" i="1"/>
  <c r="T155" i="1"/>
  <c r="S155" i="1"/>
  <c r="R155" i="1"/>
  <c r="Q155" i="1"/>
  <c r="P155" i="1"/>
  <c r="N155" i="1"/>
  <c r="M155" i="1"/>
  <c r="L155" i="1"/>
  <c r="K155" i="1"/>
  <c r="J155" i="1"/>
  <c r="I155" i="1"/>
  <c r="H155" i="1"/>
  <c r="G155" i="1"/>
  <c r="F155" i="1"/>
  <c r="E155" i="1"/>
  <c r="D155" i="1"/>
  <c r="C155" i="1"/>
  <c r="DL151" i="1"/>
  <c r="DH151" i="1"/>
  <c r="CZ151" i="1"/>
  <c r="CT151" i="1"/>
  <c r="CF151" i="1"/>
  <c r="BS151" i="1"/>
  <c r="BM151" i="1"/>
  <c r="BD151" i="1"/>
  <c r="AX151" i="1"/>
  <c r="AM151" i="1"/>
  <c r="AJ151" i="1"/>
  <c r="AC151" i="1"/>
  <c r="X151" i="1"/>
  <c r="O151" i="1"/>
  <c r="DL147" i="1"/>
  <c r="DH147" i="1"/>
  <c r="CZ147" i="1"/>
  <c r="CT147" i="1"/>
  <c r="CF147" i="1"/>
  <c r="BS147" i="1"/>
  <c r="BM147" i="1"/>
  <c r="BD147" i="1"/>
  <c r="AX147" i="1"/>
  <c r="AM147" i="1"/>
  <c r="AJ147" i="1"/>
  <c r="AC147" i="1"/>
  <c r="X147" i="1"/>
  <c r="O147" i="1"/>
  <c r="CF156" i="1" l="1"/>
  <c r="BS156" i="1"/>
  <c r="CZ156" i="1"/>
  <c r="AJ155" i="1"/>
  <c r="X155" i="1"/>
  <c r="CF155" i="1"/>
  <c r="DL155" i="1"/>
  <c r="BM155" i="1"/>
  <c r="CZ155" i="1"/>
  <c r="O155" i="1"/>
  <c r="AM155" i="1"/>
  <c r="BS155" i="1"/>
  <c r="AC156" i="1"/>
  <c r="BD156" i="1"/>
  <c r="X156" i="1"/>
  <c r="AX156" i="1"/>
  <c r="CT155" i="1"/>
  <c r="DH156" i="1"/>
  <c r="AC155" i="1"/>
  <c r="DH155" i="1"/>
  <c r="O156" i="1"/>
  <c r="DG152" i="1"/>
  <c r="DO152" i="1" s="1"/>
  <c r="DL156" i="1"/>
  <c r="BD155" i="1"/>
  <c r="AX155" i="1"/>
  <c r="DH157" i="1"/>
  <c r="DG149" i="1"/>
  <c r="DO149" i="1" s="1"/>
  <c r="AJ156" i="1"/>
  <c r="DG153" i="1"/>
  <c r="AM156" i="1"/>
  <c r="DG151" i="1"/>
  <c r="CT156" i="1"/>
  <c r="DG147" i="1"/>
  <c r="DO147" i="1" s="1"/>
  <c r="DG148" i="1"/>
  <c r="DG156" i="1" l="1"/>
  <c r="DO153" i="1"/>
  <c r="DO157" i="1" s="1"/>
  <c r="DG157" i="1"/>
  <c r="DO151" i="1"/>
  <c r="DO155" i="1" s="1"/>
  <c r="DG155" i="1"/>
  <c r="DO148" i="1"/>
  <c r="DO156" i="1" s="1"/>
  <c r="DL736" i="1"/>
  <c r="DH736" i="1"/>
  <c r="CZ736" i="1"/>
  <c r="CT736" i="1"/>
  <c r="CF736" i="1"/>
  <c r="BS736" i="1"/>
  <c r="BM736" i="1"/>
  <c r="BD736" i="1"/>
  <c r="AX736" i="1"/>
  <c r="AM736" i="1"/>
  <c r="AJ736" i="1"/>
  <c r="AC736" i="1"/>
  <c r="X736" i="1"/>
  <c r="O736" i="1"/>
  <c r="B736" i="1"/>
  <c r="DL734" i="1"/>
  <c r="DH734" i="1"/>
  <c r="CZ734" i="1"/>
  <c r="CT734" i="1"/>
  <c r="CF734" i="1"/>
  <c r="BS734" i="1"/>
  <c r="BM734" i="1"/>
  <c r="BD734" i="1"/>
  <c r="AX734" i="1"/>
  <c r="AM734" i="1"/>
  <c r="AJ734" i="1"/>
  <c r="AC734" i="1"/>
  <c r="X734" i="1"/>
  <c r="O734" i="1"/>
  <c r="B734" i="1"/>
  <c r="DL733" i="1"/>
  <c r="DH733" i="1"/>
  <c r="CZ733" i="1"/>
  <c r="CT733" i="1"/>
  <c r="CF733" i="1"/>
  <c r="BS733" i="1"/>
  <c r="BM733" i="1"/>
  <c r="BD733" i="1"/>
  <c r="AX733" i="1"/>
  <c r="AM733" i="1"/>
  <c r="AJ733" i="1"/>
  <c r="AC733" i="1"/>
  <c r="X733" i="1"/>
  <c r="O733" i="1"/>
  <c r="B733" i="1"/>
  <c r="DL732" i="1"/>
  <c r="DH732" i="1"/>
  <c r="CZ732" i="1"/>
  <c r="CT732" i="1"/>
  <c r="CF732" i="1"/>
  <c r="BS732" i="1"/>
  <c r="BM732" i="1"/>
  <c r="BD732" i="1"/>
  <c r="AX732" i="1"/>
  <c r="AM732" i="1"/>
  <c r="AJ732" i="1"/>
  <c r="AC732" i="1"/>
  <c r="X732" i="1"/>
  <c r="O732" i="1"/>
  <c r="B732" i="1"/>
  <c r="DL731" i="1"/>
  <c r="DH731" i="1"/>
  <c r="CZ731" i="1"/>
  <c r="CT731" i="1"/>
  <c r="CF731" i="1"/>
  <c r="BS731" i="1"/>
  <c r="BM731" i="1"/>
  <c r="BD731" i="1"/>
  <c r="AX731" i="1"/>
  <c r="AM731" i="1"/>
  <c r="AJ731" i="1"/>
  <c r="AC731" i="1"/>
  <c r="X731" i="1"/>
  <c r="O731" i="1"/>
  <c r="B731" i="1"/>
  <c r="DL730" i="1"/>
  <c r="DH730" i="1"/>
  <c r="CZ730" i="1"/>
  <c r="CT730" i="1"/>
  <c r="CF730" i="1"/>
  <c r="BS730" i="1"/>
  <c r="BM730" i="1"/>
  <c r="BD730" i="1"/>
  <c r="AX730" i="1"/>
  <c r="AM730" i="1"/>
  <c r="AJ730" i="1"/>
  <c r="AC730" i="1"/>
  <c r="X730" i="1"/>
  <c r="O730" i="1"/>
  <c r="B730" i="1"/>
  <c r="DL729" i="1"/>
  <c r="DH729" i="1"/>
  <c r="CZ729" i="1"/>
  <c r="CT729" i="1"/>
  <c r="CF729" i="1"/>
  <c r="BS729" i="1"/>
  <c r="BM729" i="1"/>
  <c r="BD729" i="1"/>
  <c r="AX729" i="1"/>
  <c r="AM729" i="1"/>
  <c r="AJ729" i="1"/>
  <c r="AC729" i="1"/>
  <c r="X729" i="1"/>
  <c r="O729" i="1"/>
  <c r="B729" i="1"/>
  <c r="DL728" i="1"/>
  <c r="DH728" i="1"/>
  <c r="CZ728" i="1"/>
  <c r="CT728" i="1"/>
  <c r="CF728" i="1"/>
  <c r="BS728" i="1"/>
  <c r="BM728" i="1"/>
  <c r="BD728" i="1"/>
  <c r="AX728" i="1"/>
  <c r="AM728" i="1"/>
  <c r="AJ728" i="1"/>
  <c r="AC728" i="1"/>
  <c r="X728" i="1"/>
  <c r="O728" i="1"/>
  <c r="B728" i="1"/>
  <c r="AX735" i="1" l="1"/>
  <c r="DL735" i="1"/>
  <c r="BD735" i="1"/>
  <c r="B735" i="1"/>
  <c r="O735" i="1"/>
  <c r="BS735" i="1"/>
  <c r="X735" i="1"/>
  <c r="CF735" i="1"/>
  <c r="AC735" i="1"/>
  <c r="CT735" i="1"/>
  <c r="AJ735" i="1"/>
  <c r="CZ735" i="1"/>
  <c r="BM735" i="1"/>
  <c r="AM735" i="1"/>
  <c r="DH735" i="1"/>
  <c r="DG731" i="1"/>
  <c r="DO731" i="1" s="1"/>
  <c r="DG736" i="1"/>
  <c r="DO736" i="1" s="1"/>
  <c r="DG729" i="1"/>
  <c r="DO729" i="1" s="1"/>
  <c r="DG733" i="1"/>
  <c r="DO733" i="1" s="1"/>
  <c r="DG728" i="1"/>
  <c r="DG732" i="1"/>
  <c r="DO732" i="1" s="1"/>
  <c r="DG730" i="1"/>
  <c r="DO730" i="1" s="1"/>
  <c r="DG734" i="1"/>
  <c r="DO734" i="1" s="1"/>
  <c r="BS627" i="1"/>
  <c r="BS628" i="1"/>
  <c r="BS629" i="1"/>
  <c r="DL629" i="1"/>
  <c r="DH629" i="1"/>
  <c r="CZ629" i="1"/>
  <c r="CT629" i="1"/>
  <c r="CF629" i="1"/>
  <c r="BM629" i="1"/>
  <c r="BD629" i="1"/>
  <c r="AX629" i="1"/>
  <c r="AM629" i="1"/>
  <c r="AJ629" i="1"/>
  <c r="AC629" i="1"/>
  <c r="X629" i="1"/>
  <c r="O629" i="1"/>
  <c r="B629" i="1"/>
  <c r="DL628" i="1"/>
  <c r="DH628" i="1"/>
  <c r="CZ628" i="1"/>
  <c r="CT628" i="1"/>
  <c r="CF628" i="1"/>
  <c r="BM628" i="1"/>
  <c r="BD628" i="1"/>
  <c r="AX628" i="1"/>
  <c r="AM628" i="1"/>
  <c r="AJ628" i="1"/>
  <c r="AC628" i="1"/>
  <c r="X628" i="1"/>
  <c r="O628" i="1"/>
  <c r="B628" i="1"/>
  <c r="DL627" i="1"/>
  <c r="DH627" i="1"/>
  <c r="CZ627" i="1"/>
  <c r="CT627" i="1"/>
  <c r="CF627" i="1"/>
  <c r="BM627" i="1"/>
  <c r="BD627" i="1"/>
  <c r="AX627" i="1"/>
  <c r="AM627" i="1"/>
  <c r="AJ627" i="1"/>
  <c r="AC627" i="1"/>
  <c r="X627" i="1"/>
  <c r="O627" i="1"/>
  <c r="B627" i="1"/>
  <c r="DO728" i="1" l="1"/>
  <c r="DO735" i="1" s="1"/>
  <c r="DG735" i="1"/>
  <c r="DL630" i="1"/>
  <c r="AM630" i="1"/>
  <c r="AX630" i="1"/>
  <c r="O630" i="1"/>
  <c r="X630" i="1"/>
  <c r="CF630" i="1"/>
  <c r="CZ630" i="1"/>
  <c r="AC630" i="1"/>
  <c r="BD630" i="1"/>
  <c r="B630" i="1"/>
  <c r="BM630" i="1"/>
  <c r="CT630" i="1"/>
  <c r="AJ630" i="1"/>
  <c r="DH630" i="1"/>
  <c r="BS630" i="1"/>
  <c r="DG628" i="1"/>
  <c r="DO628" i="1" s="1"/>
  <c r="DG627" i="1"/>
  <c r="DG629" i="1"/>
  <c r="DO629" i="1" s="1"/>
  <c r="DO627" i="1" l="1"/>
  <c r="DO630" i="1" s="1"/>
  <c r="DG630" i="1"/>
  <c r="DL625" i="1"/>
  <c r="DH625" i="1"/>
  <c r="CZ625" i="1"/>
  <c r="CT625" i="1"/>
  <c r="CF625" i="1"/>
  <c r="BS625" i="1"/>
  <c r="BM625" i="1"/>
  <c r="BD625" i="1"/>
  <c r="AX625" i="1"/>
  <c r="AM625" i="1"/>
  <c r="AJ625" i="1"/>
  <c r="AC625" i="1"/>
  <c r="X625" i="1"/>
  <c r="O625" i="1"/>
  <c r="B625" i="1"/>
  <c r="DL624" i="1"/>
  <c r="DH624" i="1"/>
  <c r="CZ624" i="1"/>
  <c r="CT624" i="1"/>
  <c r="CF624" i="1"/>
  <c r="BS624" i="1"/>
  <c r="BM624" i="1"/>
  <c r="BD624" i="1"/>
  <c r="AX624" i="1"/>
  <c r="AM624" i="1"/>
  <c r="AJ624" i="1"/>
  <c r="AC624" i="1"/>
  <c r="X624" i="1"/>
  <c r="O624" i="1"/>
  <c r="B624" i="1"/>
  <c r="DL623" i="1"/>
  <c r="DH623" i="1"/>
  <c r="CZ623" i="1"/>
  <c r="CT623" i="1"/>
  <c r="CF623" i="1"/>
  <c r="BS623" i="1"/>
  <c r="BM623" i="1"/>
  <c r="BD623" i="1"/>
  <c r="AX623" i="1"/>
  <c r="AM623" i="1"/>
  <c r="AJ623" i="1"/>
  <c r="AC623" i="1"/>
  <c r="X623" i="1"/>
  <c r="O623" i="1"/>
  <c r="B623" i="1"/>
  <c r="DL622" i="1"/>
  <c r="DH622" i="1"/>
  <c r="CZ622" i="1"/>
  <c r="CT622" i="1"/>
  <c r="CF622" i="1"/>
  <c r="BS622" i="1"/>
  <c r="BM622" i="1"/>
  <c r="BD622" i="1"/>
  <c r="AX622" i="1"/>
  <c r="AM622" i="1"/>
  <c r="AJ622" i="1"/>
  <c r="AC622" i="1"/>
  <c r="X622" i="1"/>
  <c r="O622" i="1"/>
  <c r="B622" i="1"/>
  <c r="DL620" i="1"/>
  <c r="DH620" i="1"/>
  <c r="CZ620" i="1"/>
  <c r="CT620" i="1"/>
  <c r="CF620" i="1"/>
  <c r="BS620" i="1"/>
  <c r="BM620" i="1"/>
  <c r="BD620" i="1"/>
  <c r="AX620" i="1"/>
  <c r="AM620" i="1"/>
  <c r="AJ620" i="1"/>
  <c r="AC620" i="1"/>
  <c r="X620" i="1"/>
  <c r="O620" i="1"/>
  <c r="B620" i="1"/>
  <c r="DL619" i="1"/>
  <c r="DH619" i="1"/>
  <c r="CZ619" i="1"/>
  <c r="CT619" i="1"/>
  <c r="CF619" i="1"/>
  <c r="BS619" i="1"/>
  <c r="BM619" i="1"/>
  <c r="BD619" i="1"/>
  <c r="AX619" i="1"/>
  <c r="AM619" i="1"/>
  <c r="AJ619" i="1"/>
  <c r="AC619" i="1"/>
  <c r="X619" i="1"/>
  <c r="O619" i="1"/>
  <c r="B619" i="1"/>
  <c r="DL618" i="1"/>
  <c r="DH618" i="1"/>
  <c r="CZ618" i="1"/>
  <c r="CT618" i="1"/>
  <c r="CF618" i="1"/>
  <c r="BS618" i="1"/>
  <c r="BM618" i="1"/>
  <c r="BD618" i="1"/>
  <c r="AX618" i="1"/>
  <c r="AM618" i="1"/>
  <c r="AJ618" i="1"/>
  <c r="AC618" i="1"/>
  <c r="X618" i="1"/>
  <c r="O618" i="1"/>
  <c r="B618" i="1"/>
  <c r="DL617" i="1"/>
  <c r="DH617" i="1"/>
  <c r="CZ617" i="1"/>
  <c r="CT617" i="1"/>
  <c r="CF617" i="1"/>
  <c r="BS617" i="1"/>
  <c r="BM617" i="1"/>
  <c r="BD617" i="1"/>
  <c r="AX617" i="1"/>
  <c r="AM617" i="1"/>
  <c r="AJ617" i="1"/>
  <c r="AC617" i="1"/>
  <c r="X617" i="1"/>
  <c r="O617" i="1"/>
  <c r="B617" i="1"/>
  <c r="DG625" i="1" l="1"/>
  <c r="DO625" i="1" s="1"/>
  <c r="DG618" i="1"/>
  <c r="DO618" i="1" s="1"/>
  <c r="DG623" i="1"/>
  <c r="DO623" i="1" s="1"/>
  <c r="DG622" i="1"/>
  <c r="DO622" i="1" s="1"/>
  <c r="DG617" i="1"/>
  <c r="DO617" i="1" s="1"/>
  <c r="DG620" i="1"/>
  <c r="DO620" i="1" s="1"/>
  <c r="DG619" i="1"/>
  <c r="DO619" i="1" s="1"/>
  <c r="DG624" i="1"/>
  <c r="DO624" i="1" s="1"/>
  <c r="BD544" i="1"/>
  <c r="BD545" i="1"/>
  <c r="BD546" i="1"/>
  <c r="BD547" i="1"/>
  <c r="BD548" i="1"/>
  <c r="BD550" i="1"/>
  <c r="BD549" i="1"/>
  <c r="C529" i="1" l="1"/>
  <c r="D529" i="1"/>
  <c r="E529" i="1"/>
  <c r="F529" i="1"/>
  <c r="C530" i="1"/>
  <c r="D530" i="1"/>
  <c r="E530" i="1"/>
  <c r="F530" i="1"/>
  <c r="DL339" i="1" l="1"/>
  <c r="DL327" i="1" l="1"/>
  <c r="DL549" i="1" l="1"/>
  <c r="DH549" i="1"/>
  <c r="CZ549" i="1"/>
  <c r="CT549" i="1"/>
  <c r="CF549" i="1"/>
  <c r="BS549" i="1"/>
  <c r="BM549" i="1"/>
  <c r="AX549" i="1"/>
  <c r="AM549" i="1"/>
  <c r="AJ549" i="1"/>
  <c r="AC549" i="1"/>
  <c r="X549" i="1"/>
  <c r="O549" i="1"/>
  <c r="B549" i="1"/>
  <c r="DL550" i="1"/>
  <c r="DH550" i="1"/>
  <c r="CZ550" i="1"/>
  <c r="CT550" i="1"/>
  <c r="CF550" i="1"/>
  <c r="BS550" i="1"/>
  <c r="BM550" i="1"/>
  <c r="AX550" i="1"/>
  <c r="AM550" i="1"/>
  <c r="AJ550" i="1"/>
  <c r="AC550" i="1"/>
  <c r="X550" i="1"/>
  <c r="O550" i="1"/>
  <c r="B550" i="1"/>
  <c r="DL548" i="1"/>
  <c r="DH548" i="1"/>
  <c r="CZ548" i="1"/>
  <c r="CT548" i="1"/>
  <c r="CF548" i="1"/>
  <c r="BS548" i="1"/>
  <c r="BM548" i="1"/>
  <c r="AX548" i="1"/>
  <c r="AM548" i="1"/>
  <c r="AJ548" i="1"/>
  <c r="AC548" i="1"/>
  <c r="X548" i="1"/>
  <c r="O548" i="1"/>
  <c r="B548" i="1"/>
  <c r="DL547" i="1"/>
  <c r="DH547" i="1"/>
  <c r="CZ547" i="1"/>
  <c r="CT547" i="1"/>
  <c r="CF547" i="1"/>
  <c r="BS547" i="1"/>
  <c r="BM547" i="1"/>
  <c r="AX547" i="1"/>
  <c r="AM547" i="1"/>
  <c r="AJ547" i="1"/>
  <c r="AC547" i="1"/>
  <c r="X547" i="1"/>
  <c r="O547" i="1"/>
  <c r="B547" i="1"/>
  <c r="DL546" i="1"/>
  <c r="DH546" i="1"/>
  <c r="CZ546" i="1"/>
  <c r="CT546" i="1"/>
  <c r="CF546" i="1"/>
  <c r="BS546" i="1"/>
  <c r="BM546" i="1"/>
  <c r="AX546" i="1"/>
  <c r="AM546" i="1"/>
  <c r="AJ546" i="1"/>
  <c r="AC546" i="1"/>
  <c r="X546" i="1"/>
  <c r="O546" i="1"/>
  <c r="B546" i="1"/>
  <c r="DL545" i="1"/>
  <c r="DH545" i="1"/>
  <c r="CZ545" i="1"/>
  <c r="CT545" i="1"/>
  <c r="CF545" i="1"/>
  <c r="BS545" i="1"/>
  <c r="BM545" i="1"/>
  <c r="AX545" i="1"/>
  <c r="AM545" i="1"/>
  <c r="AJ545" i="1"/>
  <c r="AC545" i="1"/>
  <c r="X545" i="1"/>
  <c r="O545" i="1"/>
  <c r="B545" i="1"/>
  <c r="DL544" i="1"/>
  <c r="DH544" i="1"/>
  <c r="CZ544" i="1"/>
  <c r="CT544" i="1"/>
  <c r="CF544" i="1"/>
  <c r="BS544" i="1"/>
  <c r="BM544" i="1"/>
  <c r="AX544" i="1"/>
  <c r="AM544" i="1"/>
  <c r="AJ544" i="1"/>
  <c r="AC544" i="1"/>
  <c r="X544" i="1"/>
  <c r="O544" i="1"/>
  <c r="B544" i="1"/>
  <c r="DN530" i="1"/>
  <c r="DM530" i="1"/>
  <c r="DK530" i="1"/>
  <c r="DJ530" i="1"/>
  <c r="DI530" i="1"/>
  <c r="CY530" i="1"/>
  <c r="CX530" i="1"/>
  <c r="CW530" i="1"/>
  <c r="CV530" i="1"/>
  <c r="CU530" i="1"/>
  <c r="CS530" i="1"/>
  <c r="CR530" i="1"/>
  <c r="CQ530" i="1"/>
  <c r="CP530" i="1"/>
  <c r="CO530" i="1"/>
  <c r="CN530" i="1"/>
  <c r="CM530" i="1"/>
  <c r="CL530" i="1"/>
  <c r="CK530" i="1"/>
  <c r="CJ530" i="1"/>
  <c r="CI530" i="1"/>
  <c r="CH530" i="1"/>
  <c r="CG530" i="1"/>
  <c r="CE530" i="1"/>
  <c r="CD530" i="1"/>
  <c r="CC530" i="1"/>
  <c r="CB530" i="1"/>
  <c r="CA530" i="1"/>
  <c r="BZ530" i="1"/>
  <c r="BY530" i="1"/>
  <c r="BX530" i="1"/>
  <c r="BW530" i="1"/>
  <c r="BV530" i="1"/>
  <c r="BU530" i="1"/>
  <c r="BT530" i="1"/>
  <c r="BR530" i="1"/>
  <c r="BQ530" i="1"/>
  <c r="BP530" i="1"/>
  <c r="BO530" i="1"/>
  <c r="BN530" i="1"/>
  <c r="BL530" i="1"/>
  <c r="BK530" i="1"/>
  <c r="BJ530" i="1"/>
  <c r="BI530" i="1"/>
  <c r="BH530" i="1"/>
  <c r="BG530" i="1"/>
  <c r="BF530" i="1"/>
  <c r="BE530" i="1"/>
  <c r="BC530" i="1"/>
  <c r="BB530" i="1"/>
  <c r="BA530" i="1"/>
  <c r="AZ530" i="1"/>
  <c r="AY530" i="1"/>
  <c r="AW530" i="1"/>
  <c r="AV530" i="1"/>
  <c r="AU530" i="1"/>
  <c r="AT530" i="1"/>
  <c r="AS530" i="1"/>
  <c r="AR530" i="1"/>
  <c r="AQ530" i="1"/>
  <c r="AP530" i="1"/>
  <c r="AO530" i="1"/>
  <c r="AN530" i="1"/>
  <c r="AL530" i="1"/>
  <c r="AK530" i="1"/>
  <c r="AI530" i="1"/>
  <c r="AH530" i="1"/>
  <c r="AG530" i="1"/>
  <c r="AF530" i="1"/>
  <c r="AE530" i="1"/>
  <c r="AD530" i="1"/>
  <c r="AB530" i="1"/>
  <c r="AA530" i="1"/>
  <c r="Z530" i="1"/>
  <c r="Y530" i="1"/>
  <c r="W530" i="1"/>
  <c r="V530" i="1"/>
  <c r="U530" i="1"/>
  <c r="T530" i="1"/>
  <c r="S530" i="1"/>
  <c r="R530" i="1"/>
  <c r="Q530" i="1"/>
  <c r="P530" i="1"/>
  <c r="N530" i="1"/>
  <c r="M530" i="1"/>
  <c r="L530" i="1"/>
  <c r="K530" i="1"/>
  <c r="J530" i="1"/>
  <c r="I530" i="1"/>
  <c r="H530" i="1"/>
  <c r="G530" i="1"/>
  <c r="DN529" i="1"/>
  <c r="DM529" i="1"/>
  <c r="DK529" i="1"/>
  <c r="DJ529" i="1"/>
  <c r="DI529" i="1"/>
  <c r="CY529" i="1"/>
  <c r="CX529" i="1"/>
  <c r="CW529" i="1"/>
  <c r="CV529" i="1"/>
  <c r="CU529" i="1"/>
  <c r="CS529" i="1"/>
  <c r="CR529" i="1"/>
  <c r="CQ529" i="1"/>
  <c r="CP529" i="1"/>
  <c r="CO529" i="1"/>
  <c r="CN529" i="1"/>
  <c r="CM529" i="1"/>
  <c r="CL529" i="1"/>
  <c r="CK529" i="1"/>
  <c r="CJ529" i="1"/>
  <c r="CI529" i="1"/>
  <c r="CH529" i="1"/>
  <c r="CG529" i="1"/>
  <c r="CE529" i="1"/>
  <c r="CD529" i="1"/>
  <c r="CC529" i="1"/>
  <c r="CB529" i="1"/>
  <c r="CA529" i="1"/>
  <c r="BZ529" i="1"/>
  <c r="BY529" i="1"/>
  <c r="BX529" i="1"/>
  <c r="BW529" i="1"/>
  <c r="BV529" i="1"/>
  <c r="BU529" i="1"/>
  <c r="BT529" i="1"/>
  <c r="BR529" i="1"/>
  <c r="BQ529" i="1"/>
  <c r="BP529" i="1"/>
  <c r="BO529" i="1"/>
  <c r="BN529" i="1"/>
  <c r="BL529" i="1"/>
  <c r="BK529" i="1"/>
  <c r="BJ529" i="1"/>
  <c r="BI529" i="1"/>
  <c r="BH529" i="1"/>
  <c r="BG529" i="1"/>
  <c r="BF529" i="1"/>
  <c r="BE529" i="1"/>
  <c r="BC529" i="1"/>
  <c r="BB529" i="1"/>
  <c r="BA529" i="1"/>
  <c r="AZ529" i="1"/>
  <c r="AY529" i="1"/>
  <c r="AW529" i="1"/>
  <c r="AV529" i="1"/>
  <c r="AU529" i="1"/>
  <c r="AT529" i="1"/>
  <c r="AS529" i="1"/>
  <c r="AR529" i="1"/>
  <c r="AQ529" i="1"/>
  <c r="AP529" i="1"/>
  <c r="AO529" i="1"/>
  <c r="AN529" i="1"/>
  <c r="AL529" i="1"/>
  <c r="AK529" i="1"/>
  <c r="AI529" i="1"/>
  <c r="AH529" i="1"/>
  <c r="AG529" i="1"/>
  <c r="AF529" i="1"/>
  <c r="AE529" i="1"/>
  <c r="AD529" i="1"/>
  <c r="AB529" i="1"/>
  <c r="AA529" i="1"/>
  <c r="Z529" i="1"/>
  <c r="Y529" i="1"/>
  <c r="W529" i="1"/>
  <c r="V529" i="1"/>
  <c r="U529" i="1"/>
  <c r="T529" i="1"/>
  <c r="S529" i="1"/>
  <c r="R529" i="1"/>
  <c r="Q529" i="1"/>
  <c r="P529" i="1"/>
  <c r="N529" i="1"/>
  <c r="M529" i="1"/>
  <c r="L529" i="1"/>
  <c r="K529" i="1"/>
  <c r="J529" i="1"/>
  <c r="I529" i="1"/>
  <c r="H529" i="1"/>
  <c r="G529" i="1"/>
  <c r="DL528" i="1"/>
  <c r="DH528" i="1"/>
  <c r="CZ528" i="1"/>
  <c r="CT528" i="1"/>
  <c r="CF528" i="1"/>
  <c r="BS528" i="1"/>
  <c r="BM528" i="1"/>
  <c r="BD528" i="1"/>
  <c r="AX528" i="1"/>
  <c r="AM528" i="1"/>
  <c r="AJ528" i="1"/>
  <c r="AC528" i="1"/>
  <c r="X528" i="1"/>
  <c r="O528" i="1"/>
  <c r="B528" i="1"/>
  <c r="DL526" i="1"/>
  <c r="DH526" i="1"/>
  <c r="CZ526" i="1"/>
  <c r="CT526" i="1"/>
  <c r="CF526" i="1"/>
  <c r="BS526" i="1"/>
  <c r="BM526" i="1"/>
  <c r="BD526" i="1"/>
  <c r="AX526" i="1"/>
  <c r="AM526" i="1"/>
  <c r="AJ526" i="1"/>
  <c r="AC526" i="1"/>
  <c r="X526" i="1"/>
  <c r="O526" i="1"/>
  <c r="B526" i="1"/>
  <c r="DL524" i="1"/>
  <c r="DL530" i="1" s="1"/>
  <c r="DH524" i="1"/>
  <c r="DH530" i="1" s="1"/>
  <c r="CZ524" i="1"/>
  <c r="CZ530" i="1" s="1"/>
  <c r="CT524" i="1"/>
  <c r="CT530" i="1" s="1"/>
  <c r="CF524" i="1"/>
  <c r="CF530" i="1" s="1"/>
  <c r="BS524" i="1"/>
  <c r="BS530" i="1" s="1"/>
  <c r="BM524" i="1"/>
  <c r="BM530" i="1" s="1"/>
  <c r="BD524" i="1"/>
  <c r="BD530" i="1" s="1"/>
  <c r="AX524" i="1"/>
  <c r="AX530" i="1" s="1"/>
  <c r="AM524" i="1"/>
  <c r="AM530" i="1" s="1"/>
  <c r="AJ524" i="1"/>
  <c r="AJ530" i="1" s="1"/>
  <c r="AC524" i="1"/>
  <c r="AC530" i="1" s="1"/>
  <c r="X524" i="1"/>
  <c r="X530" i="1" s="1"/>
  <c r="O524" i="1"/>
  <c r="O530" i="1" s="1"/>
  <c r="B524" i="1"/>
  <c r="B530" i="1" s="1"/>
  <c r="DL523" i="1"/>
  <c r="DH523" i="1"/>
  <c r="CZ523" i="1"/>
  <c r="CT523" i="1"/>
  <c r="CF523" i="1"/>
  <c r="BS523" i="1"/>
  <c r="BM523" i="1"/>
  <c r="BD523" i="1"/>
  <c r="AX523" i="1"/>
  <c r="AM523" i="1"/>
  <c r="AJ523" i="1"/>
  <c r="AC523" i="1"/>
  <c r="X523" i="1"/>
  <c r="O523" i="1"/>
  <c r="B523" i="1"/>
  <c r="DL521" i="1"/>
  <c r="DH521" i="1"/>
  <c r="CZ521" i="1"/>
  <c r="CT521" i="1"/>
  <c r="CF521" i="1"/>
  <c r="BS521" i="1"/>
  <c r="BM521" i="1"/>
  <c r="BD521" i="1"/>
  <c r="AX521" i="1"/>
  <c r="AM521" i="1"/>
  <c r="AJ521" i="1"/>
  <c r="AC521" i="1"/>
  <c r="X521" i="1"/>
  <c r="O521" i="1"/>
  <c r="B521" i="1"/>
  <c r="DL520" i="1"/>
  <c r="DH520" i="1"/>
  <c r="CZ520" i="1"/>
  <c r="CT520" i="1"/>
  <c r="CF520" i="1"/>
  <c r="BS520" i="1"/>
  <c r="BM520" i="1"/>
  <c r="BD520" i="1"/>
  <c r="AX520" i="1"/>
  <c r="AM520" i="1"/>
  <c r="AJ520" i="1"/>
  <c r="AC520" i="1"/>
  <c r="X520" i="1"/>
  <c r="O520" i="1"/>
  <c r="B520" i="1"/>
  <c r="DL518" i="1"/>
  <c r="DH518" i="1"/>
  <c r="CZ518" i="1"/>
  <c r="CT518" i="1"/>
  <c r="CF518" i="1"/>
  <c r="BS518" i="1"/>
  <c r="BM518" i="1"/>
  <c r="BD518" i="1"/>
  <c r="AX518" i="1"/>
  <c r="AM518" i="1"/>
  <c r="AJ518" i="1"/>
  <c r="AC518" i="1"/>
  <c r="X518" i="1"/>
  <c r="O518" i="1"/>
  <c r="B518" i="1"/>
  <c r="DL517" i="1"/>
  <c r="DH517" i="1"/>
  <c r="CZ517" i="1"/>
  <c r="CT517" i="1"/>
  <c r="CF517" i="1"/>
  <c r="BS517" i="1"/>
  <c r="BM517" i="1"/>
  <c r="BD517" i="1"/>
  <c r="AX517" i="1"/>
  <c r="AM517" i="1"/>
  <c r="AJ517" i="1"/>
  <c r="AC517" i="1"/>
  <c r="X517" i="1"/>
  <c r="O517" i="1"/>
  <c r="B517" i="1"/>
  <c r="DL515" i="1"/>
  <c r="DH515" i="1"/>
  <c r="CZ515" i="1"/>
  <c r="CT515" i="1"/>
  <c r="CF515" i="1"/>
  <c r="BS515" i="1"/>
  <c r="BM515" i="1"/>
  <c r="BD515" i="1"/>
  <c r="AX515" i="1"/>
  <c r="AM515" i="1"/>
  <c r="AJ515" i="1"/>
  <c r="AC515" i="1"/>
  <c r="X515" i="1"/>
  <c r="O515" i="1"/>
  <c r="B515" i="1"/>
  <c r="DL514" i="1"/>
  <c r="DH514" i="1"/>
  <c r="CZ514" i="1"/>
  <c r="CT514" i="1"/>
  <c r="CF514" i="1"/>
  <c r="BS514" i="1"/>
  <c r="BM514" i="1"/>
  <c r="BD514" i="1"/>
  <c r="AX514" i="1"/>
  <c r="AM514" i="1"/>
  <c r="AJ514" i="1"/>
  <c r="AC514" i="1"/>
  <c r="X514" i="1"/>
  <c r="O514" i="1"/>
  <c r="B514" i="1"/>
  <c r="DL513" i="1"/>
  <c r="DH513" i="1"/>
  <c r="CZ513" i="1"/>
  <c r="CT513" i="1"/>
  <c r="CF513" i="1"/>
  <c r="BS513" i="1"/>
  <c r="BM513" i="1"/>
  <c r="BD513" i="1"/>
  <c r="AX513" i="1"/>
  <c r="AM513" i="1"/>
  <c r="AJ513" i="1"/>
  <c r="AC513" i="1"/>
  <c r="X513" i="1"/>
  <c r="O513" i="1"/>
  <c r="B513" i="1"/>
  <c r="DL512" i="1"/>
  <c r="DH512" i="1"/>
  <c r="CZ512" i="1"/>
  <c r="CT512" i="1"/>
  <c r="BS512" i="1"/>
  <c r="BM512" i="1"/>
  <c r="BD512" i="1"/>
  <c r="AX512" i="1"/>
  <c r="AM512" i="1"/>
  <c r="AJ512" i="1"/>
  <c r="AC512" i="1"/>
  <c r="X512" i="1"/>
  <c r="O512" i="1"/>
  <c r="B512" i="1"/>
  <c r="DL510" i="1"/>
  <c r="DH510" i="1"/>
  <c r="CZ510" i="1"/>
  <c r="CT510" i="1"/>
  <c r="CF510" i="1"/>
  <c r="BS510" i="1"/>
  <c r="BM510" i="1"/>
  <c r="BD510" i="1"/>
  <c r="AX510" i="1"/>
  <c r="AM510" i="1"/>
  <c r="AJ510" i="1"/>
  <c r="AC510" i="1"/>
  <c r="X510" i="1"/>
  <c r="O510" i="1"/>
  <c r="B510" i="1"/>
  <c r="DL509" i="1"/>
  <c r="DH509" i="1"/>
  <c r="CZ509" i="1"/>
  <c r="CT509" i="1"/>
  <c r="CF509" i="1"/>
  <c r="BS509" i="1"/>
  <c r="BM509" i="1"/>
  <c r="BD509" i="1"/>
  <c r="AX509" i="1"/>
  <c r="AM509" i="1"/>
  <c r="AJ509" i="1"/>
  <c r="AC509" i="1"/>
  <c r="X509" i="1"/>
  <c r="O509" i="1"/>
  <c r="B509" i="1"/>
  <c r="DL508" i="1"/>
  <c r="DH508" i="1"/>
  <c r="CZ508" i="1"/>
  <c r="CT508" i="1"/>
  <c r="CF508" i="1"/>
  <c r="BS508" i="1"/>
  <c r="BM508" i="1"/>
  <c r="BD508" i="1"/>
  <c r="AX508" i="1"/>
  <c r="AM508" i="1"/>
  <c r="AJ508" i="1"/>
  <c r="AC508" i="1"/>
  <c r="X508" i="1"/>
  <c r="O508" i="1"/>
  <c r="B508" i="1"/>
  <c r="DL507" i="1"/>
  <c r="DH507" i="1"/>
  <c r="CZ507" i="1"/>
  <c r="CT507" i="1"/>
  <c r="CF507" i="1"/>
  <c r="BS507" i="1"/>
  <c r="BM507" i="1"/>
  <c r="BD507" i="1"/>
  <c r="AX507" i="1"/>
  <c r="AM507" i="1"/>
  <c r="AJ507" i="1"/>
  <c r="AC507" i="1"/>
  <c r="X507" i="1"/>
  <c r="O507" i="1"/>
  <c r="B507" i="1"/>
  <c r="DL505" i="1"/>
  <c r="DH505" i="1"/>
  <c r="CZ505" i="1"/>
  <c r="CT505" i="1"/>
  <c r="CF505" i="1"/>
  <c r="BS505" i="1"/>
  <c r="BM505" i="1"/>
  <c r="BD505" i="1"/>
  <c r="AX505" i="1"/>
  <c r="AM505" i="1"/>
  <c r="AJ505" i="1"/>
  <c r="AC505" i="1"/>
  <c r="X505" i="1"/>
  <c r="O505" i="1"/>
  <c r="B505" i="1"/>
  <c r="DL504" i="1"/>
  <c r="DH504" i="1"/>
  <c r="CZ504" i="1"/>
  <c r="CT504" i="1"/>
  <c r="CF504" i="1"/>
  <c r="BS504" i="1"/>
  <c r="BM504" i="1"/>
  <c r="BD504" i="1"/>
  <c r="AX504" i="1"/>
  <c r="AM504" i="1"/>
  <c r="AJ504" i="1"/>
  <c r="AC504" i="1"/>
  <c r="X504" i="1"/>
  <c r="O504" i="1"/>
  <c r="B504" i="1"/>
  <c r="DL503" i="1"/>
  <c r="DH503" i="1"/>
  <c r="CZ503" i="1"/>
  <c r="CT503" i="1"/>
  <c r="CF503" i="1"/>
  <c r="BS503" i="1"/>
  <c r="BM503" i="1"/>
  <c r="BD503" i="1"/>
  <c r="AX503" i="1"/>
  <c r="AM503" i="1"/>
  <c r="AJ503" i="1"/>
  <c r="AC503" i="1"/>
  <c r="X503" i="1"/>
  <c r="O503" i="1"/>
  <c r="B503" i="1"/>
  <c r="DL502" i="1"/>
  <c r="DH502" i="1"/>
  <c r="CZ502" i="1"/>
  <c r="CT502" i="1"/>
  <c r="CF502" i="1"/>
  <c r="BS502" i="1"/>
  <c r="BM502" i="1"/>
  <c r="BD502" i="1"/>
  <c r="AX502" i="1"/>
  <c r="AM502" i="1"/>
  <c r="AJ502" i="1"/>
  <c r="AC502" i="1"/>
  <c r="X502" i="1"/>
  <c r="O502" i="1"/>
  <c r="B502" i="1"/>
  <c r="DL500" i="1"/>
  <c r="DH500" i="1"/>
  <c r="CZ500" i="1"/>
  <c r="CT500" i="1"/>
  <c r="CF500" i="1"/>
  <c r="BS500" i="1"/>
  <c r="BM500" i="1"/>
  <c r="BD500" i="1"/>
  <c r="AX500" i="1"/>
  <c r="AM500" i="1"/>
  <c r="AJ500" i="1"/>
  <c r="AC500" i="1"/>
  <c r="X500" i="1"/>
  <c r="O500" i="1"/>
  <c r="B500" i="1"/>
  <c r="DL499" i="1"/>
  <c r="DH499" i="1"/>
  <c r="CZ499" i="1"/>
  <c r="CT499" i="1"/>
  <c r="CF499" i="1"/>
  <c r="BS499" i="1"/>
  <c r="BM499" i="1"/>
  <c r="BD499" i="1"/>
  <c r="AX499" i="1"/>
  <c r="AM499" i="1"/>
  <c r="AJ499" i="1"/>
  <c r="AC499" i="1"/>
  <c r="X499" i="1"/>
  <c r="O499" i="1"/>
  <c r="B499" i="1"/>
  <c r="DL498" i="1"/>
  <c r="DH498" i="1"/>
  <c r="CZ498" i="1"/>
  <c r="CT498" i="1"/>
  <c r="CF498" i="1"/>
  <c r="BS498" i="1"/>
  <c r="BM498" i="1"/>
  <c r="BD498" i="1"/>
  <c r="AX498" i="1"/>
  <c r="AM498" i="1"/>
  <c r="AJ498" i="1"/>
  <c r="AC498" i="1"/>
  <c r="X498" i="1"/>
  <c r="O498" i="1"/>
  <c r="B498" i="1"/>
  <c r="DL497" i="1"/>
  <c r="DH497" i="1"/>
  <c r="CZ497" i="1"/>
  <c r="CT497" i="1"/>
  <c r="CF497" i="1"/>
  <c r="BS497" i="1"/>
  <c r="BM497" i="1"/>
  <c r="BD497" i="1"/>
  <c r="AX497" i="1"/>
  <c r="AM497" i="1"/>
  <c r="AJ497" i="1"/>
  <c r="AC497" i="1"/>
  <c r="X497" i="1"/>
  <c r="O497" i="1"/>
  <c r="B497" i="1"/>
  <c r="DL495" i="1"/>
  <c r="DH495" i="1"/>
  <c r="CZ495" i="1"/>
  <c r="CT495" i="1"/>
  <c r="CF495" i="1"/>
  <c r="BS495" i="1"/>
  <c r="BM495" i="1"/>
  <c r="BD495" i="1"/>
  <c r="AX495" i="1"/>
  <c r="AM495" i="1"/>
  <c r="AJ495" i="1"/>
  <c r="AC495" i="1"/>
  <c r="X495" i="1"/>
  <c r="O495" i="1"/>
  <c r="B495" i="1"/>
  <c r="DL494" i="1"/>
  <c r="DH494" i="1"/>
  <c r="CZ494" i="1"/>
  <c r="CT494" i="1"/>
  <c r="CF494" i="1"/>
  <c r="BS494" i="1"/>
  <c r="BM494" i="1"/>
  <c r="BD494" i="1"/>
  <c r="AX494" i="1"/>
  <c r="AM494" i="1"/>
  <c r="AJ494" i="1"/>
  <c r="AC494" i="1"/>
  <c r="X494" i="1"/>
  <c r="O494" i="1"/>
  <c r="B494" i="1"/>
  <c r="DL493" i="1"/>
  <c r="DH493" i="1"/>
  <c r="CZ493" i="1"/>
  <c r="CT493" i="1"/>
  <c r="CF493" i="1"/>
  <c r="BS493" i="1"/>
  <c r="BM493" i="1"/>
  <c r="BD493" i="1"/>
  <c r="AX493" i="1"/>
  <c r="AM493" i="1"/>
  <c r="AJ493" i="1"/>
  <c r="AC493" i="1"/>
  <c r="X493" i="1"/>
  <c r="O493" i="1"/>
  <c r="B493" i="1"/>
  <c r="DL492" i="1"/>
  <c r="DH492" i="1"/>
  <c r="CZ492" i="1"/>
  <c r="CT492" i="1"/>
  <c r="CF492" i="1"/>
  <c r="BS492" i="1"/>
  <c r="BM492" i="1"/>
  <c r="BD492" i="1"/>
  <c r="AX492" i="1"/>
  <c r="AM492" i="1"/>
  <c r="AJ492" i="1"/>
  <c r="AC492" i="1"/>
  <c r="X492" i="1"/>
  <c r="O492" i="1"/>
  <c r="B492" i="1"/>
  <c r="DL490" i="1"/>
  <c r="DH490" i="1"/>
  <c r="CZ490" i="1"/>
  <c r="CT490" i="1"/>
  <c r="CF490" i="1"/>
  <c r="BS490" i="1"/>
  <c r="BM490" i="1"/>
  <c r="BD490" i="1"/>
  <c r="AX490" i="1"/>
  <c r="AM490" i="1"/>
  <c r="AJ490" i="1"/>
  <c r="AC490" i="1"/>
  <c r="X490" i="1"/>
  <c r="O490" i="1"/>
  <c r="B490" i="1"/>
  <c r="DL489" i="1"/>
  <c r="DH489" i="1"/>
  <c r="CZ489" i="1"/>
  <c r="CT489" i="1"/>
  <c r="CF489" i="1"/>
  <c r="BS489" i="1"/>
  <c r="BM489" i="1"/>
  <c r="BD489" i="1"/>
  <c r="AX489" i="1"/>
  <c r="AM489" i="1"/>
  <c r="AJ489" i="1"/>
  <c r="AC489" i="1"/>
  <c r="X489" i="1"/>
  <c r="O489" i="1"/>
  <c r="B489" i="1"/>
  <c r="DL488" i="1"/>
  <c r="DH488" i="1"/>
  <c r="CZ488" i="1"/>
  <c r="CT488" i="1"/>
  <c r="CF488" i="1"/>
  <c r="BS488" i="1"/>
  <c r="BM488" i="1"/>
  <c r="BD488" i="1"/>
  <c r="AX488" i="1"/>
  <c r="AM488" i="1"/>
  <c r="AJ488" i="1"/>
  <c r="AC488" i="1"/>
  <c r="X488" i="1"/>
  <c r="O488" i="1"/>
  <c r="B488" i="1"/>
  <c r="DL487" i="1"/>
  <c r="DH487" i="1"/>
  <c r="CZ487" i="1"/>
  <c r="CT487" i="1"/>
  <c r="CF487" i="1"/>
  <c r="BS487" i="1"/>
  <c r="BM487" i="1"/>
  <c r="BD487" i="1"/>
  <c r="AX487" i="1"/>
  <c r="AM487" i="1"/>
  <c r="AJ487" i="1"/>
  <c r="AC487" i="1"/>
  <c r="X487" i="1"/>
  <c r="O487" i="1"/>
  <c r="B487" i="1"/>
  <c r="DL485" i="1"/>
  <c r="DH485" i="1"/>
  <c r="CZ485" i="1"/>
  <c r="CT485" i="1"/>
  <c r="CF485" i="1"/>
  <c r="BS485" i="1"/>
  <c r="BM485" i="1"/>
  <c r="BD485" i="1"/>
  <c r="AX485" i="1"/>
  <c r="AM485" i="1"/>
  <c r="AJ485" i="1"/>
  <c r="AC485" i="1"/>
  <c r="X485" i="1"/>
  <c r="O485" i="1"/>
  <c r="B485" i="1"/>
  <c r="DL484" i="1"/>
  <c r="DH484" i="1"/>
  <c r="CZ484" i="1"/>
  <c r="CT484" i="1"/>
  <c r="CF484" i="1"/>
  <c r="BS484" i="1"/>
  <c r="BM484" i="1"/>
  <c r="BD484" i="1"/>
  <c r="AX484" i="1"/>
  <c r="AM484" i="1"/>
  <c r="AJ484" i="1"/>
  <c r="AC484" i="1"/>
  <c r="X484" i="1"/>
  <c r="O484" i="1"/>
  <c r="B484" i="1"/>
  <c r="DL483" i="1"/>
  <c r="DH483" i="1"/>
  <c r="CZ483" i="1"/>
  <c r="CT483" i="1"/>
  <c r="CF483" i="1"/>
  <c r="BS483" i="1"/>
  <c r="BM483" i="1"/>
  <c r="BD483" i="1"/>
  <c r="AX483" i="1"/>
  <c r="AM483" i="1"/>
  <c r="AJ483" i="1"/>
  <c r="AC483" i="1"/>
  <c r="X483" i="1"/>
  <c r="O483" i="1"/>
  <c r="B483" i="1"/>
  <c r="DL482" i="1"/>
  <c r="DH482" i="1"/>
  <c r="CZ482" i="1"/>
  <c r="CT482" i="1"/>
  <c r="CF482" i="1"/>
  <c r="BS482" i="1"/>
  <c r="BM482" i="1"/>
  <c r="BD482" i="1"/>
  <c r="AX482" i="1"/>
  <c r="AM482" i="1"/>
  <c r="AJ482" i="1"/>
  <c r="AC482" i="1"/>
  <c r="X482" i="1"/>
  <c r="O482" i="1"/>
  <c r="B482" i="1"/>
  <c r="DL472" i="1"/>
  <c r="DH472" i="1"/>
  <c r="CZ472" i="1"/>
  <c r="CT472" i="1"/>
  <c r="CF472" i="1"/>
  <c r="BS472" i="1"/>
  <c r="BM472" i="1"/>
  <c r="BD472" i="1"/>
  <c r="AX472" i="1"/>
  <c r="AM472" i="1"/>
  <c r="AJ472" i="1"/>
  <c r="AC472" i="1"/>
  <c r="X472" i="1"/>
  <c r="O472" i="1"/>
  <c r="B472" i="1"/>
  <c r="DL471" i="1"/>
  <c r="DH471" i="1"/>
  <c r="CZ471" i="1"/>
  <c r="CT471" i="1"/>
  <c r="CF471" i="1"/>
  <c r="BS471" i="1"/>
  <c r="BM471" i="1"/>
  <c r="BD471" i="1"/>
  <c r="AX471" i="1"/>
  <c r="AM471" i="1"/>
  <c r="AJ471" i="1"/>
  <c r="AC471" i="1"/>
  <c r="X471" i="1"/>
  <c r="O471" i="1"/>
  <c r="B471" i="1"/>
  <c r="DL470" i="1"/>
  <c r="DH470" i="1"/>
  <c r="CZ470" i="1"/>
  <c r="CT470" i="1"/>
  <c r="CF470" i="1"/>
  <c r="BS470" i="1"/>
  <c r="BM470" i="1"/>
  <c r="BD470" i="1"/>
  <c r="AX470" i="1"/>
  <c r="AM470" i="1"/>
  <c r="AJ470" i="1"/>
  <c r="AC470" i="1"/>
  <c r="X470" i="1"/>
  <c r="O470" i="1"/>
  <c r="B470" i="1"/>
  <c r="DL469" i="1"/>
  <c r="DH469" i="1"/>
  <c r="CZ469" i="1"/>
  <c r="CT469" i="1"/>
  <c r="CF469" i="1"/>
  <c r="BS469" i="1"/>
  <c r="BM469" i="1"/>
  <c r="BD469" i="1"/>
  <c r="AX469" i="1"/>
  <c r="AM469" i="1"/>
  <c r="AJ469" i="1"/>
  <c r="AC469" i="1"/>
  <c r="X469" i="1"/>
  <c r="O469" i="1"/>
  <c r="B469" i="1"/>
  <c r="DL468" i="1"/>
  <c r="DH468" i="1"/>
  <c r="CZ468" i="1"/>
  <c r="CT468" i="1"/>
  <c r="CF468" i="1"/>
  <c r="BS468" i="1"/>
  <c r="BM468" i="1"/>
  <c r="BD468" i="1"/>
  <c r="AX468" i="1"/>
  <c r="AM468" i="1"/>
  <c r="AJ468" i="1"/>
  <c r="AC468" i="1"/>
  <c r="X468" i="1"/>
  <c r="O468" i="1"/>
  <c r="B468" i="1"/>
  <c r="DL467" i="1"/>
  <c r="DH467" i="1"/>
  <c r="CZ467" i="1"/>
  <c r="CT467" i="1"/>
  <c r="CF467" i="1"/>
  <c r="BS467" i="1"/>
  <c r="BM467" i="1"/>
  <c r="BD467" i="1"/>
  <c r="AX467" i="1"/>
  <c r="AM467" i="1"/>
  <c r="AJ467" i="1"/>
  <c r="AC467" i="1"/>
  <c r="X467" i="1"/>
  <c r="O467" i="1"/>
  <c r="B467" i="1"/>
  <c r="DL455" i="1"/>
  <c r="DL442" i="1" s="1"/>
  <c r="DH455" i="1"/>
  <c r="DH442" i="1" s="1"/>
  <c r="CZ455" i="1"/>
  <c r="CZ442" i="1" s="1"/>
  <c r="CT455" i="1"/>
  <c r="CT442" i="1" s="1"/>
  <c r="CF455" i="1"/>
  <c r="CF442" i="1" s="1"/>
  <c r="BS455" i="1"/>
  <c r="BS442" i="1" s="1"/>
  <c r="BM455" i="1"/>
  <c r="BM442" i="1" s="1"/>
  <c r="BD455" i="1"/>
  <c r="BD442" i="1" s="1"/>
  <c r="AX455" i="1"/>
  <c r="AX442" i="1" s="1"/>
  <c r="AM455" i="1"/>
  <c r="AM442" i="1" s="1"/>
  <c r="AJ455" i="1"/>
  <c r="AJ442" i="1" s="1"/>
  <c r="AC455" i="1"/>
  <c r="AC442" i="1" s="1"/>
  <c r="X455" i="1"/>
  <c r="X442" i="1" s="1"/>
  <c r="O455" i="1"/>
  <c r="O442" i="1" s="1"/>
  <c r="B455" i="1"/>
  <c r="B442" i="1" s="1"/>
  <c r="DL454" i="1"/>
  <c r="DL441" i="1" s="1"/>
  <c r="DH454" i="1"/>
  <c r="DH441" i="1" s="1"/>
  <c r="CZ454" i="1"/>
  <c r="CZ441" i="1" s="1"/>
  <c r="CT454" i="1"/>
  <c r="CT441" i="1" s="1"/>
  <c r="CF454" i="1"/>
  <c r="CF441" i="1" s="1"/>
  <c r="BS454" i="1"/>
  <c r="BS441" i="1" s="1"/>
  <c r="BM454" i="1"/>
  <c r="BM441" i="1" s="1"/>
  <c r="BD454" i="1"/>
  <c r="BD441" i="1" s="1"/>
  <c r="AX454" i="1"/>
  <c r="AX441" i="1" s="1"/>
  <c r="AM454" i="1"/>
  <c r="AM441" i="1" s="1"/>
  <c r="AJ454" i="1"/>
  <c r="AJ441" i="1" s="1"/>
  <c r="AC454" i="1"/>
  <c r="AC441" i="1" s="1"/>
  <c r="X454" i="1"/>
  <c r="X441" i="1" s="1"/>
  <c r="O454" i="1"/>
  <c r="O441" i="1" s="1"/>
  <c r="B454" i="1"/>
  <c r="B441" i="1" s="1"/>
  <c r="DL453" i="1"/>
  <c r="DL440" i="1" s="1"/>
  <c r="DH453" i="1"/>
  <c r="DH440" i="1" s="1"/>
  <c r="CZ453" i="1"/>
  <c r="CZ440" i="1" s="1"/>
  <c r="CT453" i="1"/>
  <c r="CT440" i="1" s="1"/>
  <c r="CF453" i="1"/>
  <c r="CF440" i="1" s="1"/>
  <c r="BS453" i="1"/>
  <c r="BS440" i="1" s="1"/>
  <c r="BM453" i="1"/>
  <c r="BM440" i="1" s="1"/>
  <c r="BD453" i="1"/>
  <c r="BD440" i="1" s="1"/>
  <c r="AX453" i="1"/>
  <c r="AX440" i="1" s="1"/>
  <c r="AM453" i="1"/>
  <c r="AM440" i="1" s="1"/>
  <c r="AJ453" i="1"/>
  <c r="AJ440" i="1" s="1"/>
  <c r="AC453" i="1"/>
  <c r="AC440" i="1" s="1"/>
  <c r="X453" i="1"/>
  <c r="X440" i="1" s="1"/>
  <c r="O453" i="1"/>
  <c r="O440" i="1" s="1"/>
  <c r="B453" i="1"/>
  <c r="B440" i="1" s="1"/>
  <c r="DL452" i="1"/>
  <c r="DH452" i="1"/>
  <c r="CZ452" i="1"/>
  <c r="CT452" i="1"/>
  <c r="CF452" i="1"/>
  <c r="BS452" i="1"/>
  <c r="BM452" i="1"/>
  <c r="BD452" i="1"/>
  <c r="AX452" i="1"/>
  <c r="AM452" i="1"/>
  <c r="AJ452" i="1"/>
  <c r="AC452" i="1"/>
  <c r="X452" i="1"/>
  <c r="O452" i="1"/>
  <c r="B452" i="1"/>
  <c r="DL451" i="1"/>
  <c r="DH451" i="1"/>
  <c r="CZ451" i="1"/>
  <c r="CT451" i="1"/>
  <c r="CF451" i="1"/>
  <c r="BS451" i="1"/>
  <c r="BM451" i="1"/>
  <c r="BD451" i="1"/>
  <c r="AX451" i="1"/>
  <c r="AM451" i="1"/>
  <c r="AJ451" i="1"/>
  <c r="AC451" i="1"/>
  <c r="X451" i="1"/>
  <c r="O451" i="1"/>
  <c r="B451" i="1"/>
  <c r="DN443" i="1"/>
  <c r="DM443" i="1"/>
  <c r="DK443" i="1"/>
  <c r="DJ443" i="1"/>
  <c r="DI443" i="1"/>
  <c r="CY443" i="1"/>
  <c r="CX443" i="1"/>
  <c r="CW443" i="1"/>
  <c r="CV443" i="1"/>
  <c r="CU443" i="1"/>
  <c r="CS443" i="1"/>
  <c r="CR443" i="1"/>
  <c r="CQ443" i="1"/>
  <c r="CP443" i="1"/>
  <c r="CO443" i="1"/>
  <c r="CN443" i="1"/>
  <c r="CM443" i="1"/>
  <c r="CL443" i="1"/>
  <c r="CK443" i="1"/>
  <c r="CJ443" i="1"/>
  <c r="CI443" i="1"/>
  <c r="CH443" i="1"/>
  <c r="CG443" i="1"/>
  <c r="CE443" i="1"/>
  <c r="CD443" i="1"/>
  <c r="CC443" i="1"/>
  <c r="CB443" i="1"/>
  <c r="CA443" i="1"/>
  <c r="BZ443" i="1"/>
  <c r="BY443" i="1"/>
  <c r="BX443" i="1"/>
  <c r="BW443" i="1"/>
  <c r="BV443" i="1"/>
  <c r="BU443" i="1"/>
  <c r="BT443" i="1"/>
  <c r="BR443" i="1"/>
  <c r="BQ443" i="1"/>
  <c r="BP443" i="1"/>
  <c r="BO443" i="1"/>
  <c r="BN443" i="1"/>
  <c r="BL443" i="1"/>
  <c r="BK443" i="1"/>
  <c r="BJ443" i="1"/>
  <c r="BI443" i="1"/>
  <c r="BH443" i="1"/>
  <c r="BG443" i="1"/>
  <c r="BF443" i="1"/>
  <c r="BE443" i="1"/>
  <c r="BC443" i="1"/>
  <c r="BB443" i="1"/>
  <c r="BA443" i="1"/>
  <c r="AZ443" i="1"/>
  <c r="AY443" i="1"/>
  <c r="AW443" i="1"/>
  <c r="AV443" i="1"/>
  <c r="AU443" i="1"/>
  <c r="AT443" i="1"/>
  <c r="AS443" i="1"/>
  <c r="AR443" i="1"/>
  <c r="AQ443" i="1"/>
  <c r="AP443" i="1"/>
  <c r="AO443" i="1"/>
  <c r="AN443" i="1"/>
  <c r="AL443" i="1"/>
  <c r="AK443" i="1"/>
  <c r="AI443" i="1"/>
  <c r="AH443" i="1"/>
  <c r="AG443" i="1"/>
  <c r="AF443" i="1"/>
  <c r="AE443" i="1"/>
  <c r="AD443" i="1"/>
  <c r="AB443" i="1"/>
  <c r="AA443" i="1"/>
  <c r="Z443" i="1"/>
  <c r="Y443" i="1"/>
  <c r="W443" i="1"/>
  <c r="V443" i="1"/>
  <c r="U443" i="1"/>
  <c r="T443" i="1"/>
  <c r="S443" i="1"/>
  <c r="R443" i="1"/>
  <c r="Q443" i="1"/>
  <c r="P443" i="1"/>
  <c r="N443" i="1"/>
  <c r="M443" i="1"/>
  <c r="L443" i="1"/>
  <c r="K443" i="1"/>
  <c r="J443" i="1"/>
  <c r="I443" i="1"/>
  <c r="H443" i="1"/>
  <c r="G443" i="1"/>
  <c r="F443" i="1"/>
  <c r="E443" i="1"/>
  <c r="D443" i="1"/>
  <c r="C443" i="1"/>
  <c r="DN442" i="1"/>
  <c r="DM442" i="1"/>
  <c r="DK442" i="1"/>
  <c r="DJ442" i="1"/>
  <c r="DI442" i="1"/>
  <c r="CY442" i="1"/>
  <c r="CX442" i="1"/>
  <c r="CW442" i="1"/>
  <c r="CV442" i="1"/>
  <c r="CU442" i="1"/>
  <c r="CS442" i="1"/>
  <c r="CR442" i="1"/>
  <c r="CQ442" i="1"/>
  <c r="CP442" i="1"/>
  <c r="CO442" i="1"/>
  <c r="CN442" i="1"/>
  <c r="CM442" i="1"/>
  <c r="CL442" i="1"/>
  <c r="CK442" i="1"/>
  <c r="CJ442" i="1"/>
  <c r="CI442" i="1"/>
  <c r="CH442" i="1"/>
  <c r="CG442" i="1"/>
  <c r="CE442" i="1"/>
  <c r="CD442" i="1"/>
  <c r="CC442" i="1"/>
  <c r="CB442" i="1"/>
  <c r="CA442" i="1"/>
  <c r="BZ442" i="1"/>
  <c r="BY442" i="1"/>
  <c r="BX442" i="1"/>
  <c r="BW442" i="1"/>
  <c r="BV442" i="1"/>
  <c r="BU442" i="1"/>
  <c r="BT442" i="1"/>
  <c r="BR442" i="1"/>
  <c r="BQ442" i="1"/>
  <c r="BP442" i="1"/>
  <c r="BO442" i="1"/>
  <c r="BN442" i="1"/>
  <c r="BL442" i="1"/>
  <c r="BK442" i="1"/>
  <c r="BJ442" i="1"/>
  <c r="BI442" i="1"/>
  <c r="BH442" i="1"/>
  <c r="BG442" i="1"/>
  <c r="BF442" i="1"/>
  <c r="BE442" i="1"/>
  <c r="BC442" i="1"/>
  <c r="BB442" i="1"/>
  <c r="BA442" i="1"/>
  <c r="AZ442" i="1"/>
  <c r="AY442" i="1"/>
  <c r="AW442" i="1"/>
  <c r="AV442" i="1"/>
  <c r="AU442" i="1"/>
  <c r="AT442" i="1"/>
  <c r="AS442" i="1"/>
  <c r="AR442" i="1"/>
  <c r="AQ442" i="1"/>
  <c r="AP442" i="1"/>
  <c r="AO442" i="1"/>
  <c r="AN442" i="1"/>
  <c r="AL442" i="1"/>
  <c r="AK442" i="1"/>
  <c r="AI442" i="1"/>
  <c r="AH442" i="1"/>
  <c r="AG442" i="1"/>
  <c r="AF442" i="1"/>
  <c r="AE442" i="1"/>
  <c r="AD442" i="1"/>
  <c r="AB442" i="1"/>
  <c r="AA442" i="1"/>
  <c r="Z442" i="1"/>
  <c r="Y442" i="1"/>
  <c r="W442" i="1"/>
  <c r="V442" i="1"/>
  <c r="U442" i="1"/>
  <c r="T442" i="1"/>
  <c r="S442" i="1"/>
  <c r="R442" i="1"/>
  <c r="Q442" i="1"/>
  <c r="P442" i="1"/>
  <c r="N442" i="1"/>
  <c r="M442" i="1"/>
  <c r="L442" i="1"/>
  <c r="K442" i="1"/>
  <c r="J442" i="1"/>
  <c r="I442" i="1"/>
  <c r="H442" i="1"/>
  <c r="G442" i="1"/>
  <c r="F442" i="1"/>
  <c r="E442" i="1"/>
  <c r="D442" i="1"/>
  <c r="C442" i="1"/>
  <c r="DN441" i="1"/>
  <c r="DM441" i="1"/>
  <c r="DK441" i="1"/>
  <c r="DJ441" i="1"/>
  <c r="DI441" i="1"/>
  <c r="CY441" i="1"/>
  <c r="CX441" i="1"/>
  <c r="CW441" i="1"/>
  <c r="CV441" i="1"/>
  <c r="CU441" i="1"/>
  <c r="CS441" i="1"/>
  <c r="CR441" i="1"/>
  <c r="CQ441" i="1"/>
  <c r="CP441" i="1"/>
  <c r="CO441" i="1"/>
  <c r="CN441" i="1"/>
  <c r="CM441" i="1"/>
  <c r="CL441" i="1"/>
  <c r="CK441" i="1"/>
  <c r="CJ441" i="1"/>
  <c r="CI441" i="1"/>
  <c r="CH441" i="1"/>
  <c r="CG441" i="1"/>
  <c r="CE441" i="1"/>
  <c r="CD441" i="1"/>
  <c r="CC441" i="1"/>
  <c r="CB441" i="1"/>
  <c r="CA441" i="1"/>
  <c r="BZ441" i="1"/>
  <c r="BY441" i="1"/>
  <c r="BX441" i="1"/>
  <c r="BW441" i="1"/>
  <c r="BV441" i="1"/>
  <c r="BU441" i="1"/>
  <c r="BT441" i="1"/>
  <c r="BR441" i="1"/>
  <c r="BQ441" i="1"/>
  <c r="BP441" i="1"/>
  <c r="BO441" i="1"/>
  <c r="BN441" i="1"/>
  <c r="BL441" i="1"/>
  <c r="BK441" i="1"/>
  <c r="BJ441" i="1"/>
  <c r="BI441" i="1"/>
  <c r="BH441" i="1"/>
  <c r="BG441" i="1"/>
  <c r="BF441" i="1"/>
  <c r="BE441" i="1"/>
  <c r="BC441" i="1"/>
  <c r="BB441" i="1"/>
  <c r="BA441" i="1"/>
  <c r="AZ441" i="1"/>
  <c r="AY441" i="1"/>
  <c r="AW441" i="1"/>
  <c r="AV441" i="1"/>
  <c r="AU441" i="1"/>
  <c r="AT441" i="1"/>
  <c r="AS441" i="1"/>
  <c r="AR441" i="1"/>
  <c r="AQ441" i="1"/>
  <c r="AP441" i="1"/>
  <c r="AO441" i="1"/>
  <c r="AN441" i="1"/>
  <c r="AL441" i="1"/>
  <c r="AK441" i="1"/>
  <c r="AI441" i="1"/>
  <c r="AH441" i="1"/>
  <c r="AG441" i="1"/>
  <c r="AF441" i="1"/>
  <c r="AE441" i="1"/>
  <c r="AD441" i="1"/>
  <c r="AB441" i="1"/>
  <c r="AA441" i="1"/>
  <c r="Z441" i="1"/>
  <c r="Y441" i="1"/>
  <c r="W441" i="1"/>
  <c r="V441" i="1"/>
  <c r="U441" i="1"/>
  <c r="T441" i="1"/>
  <c r="S441" i="1"/>
  <c r="R441" i="1"/>
  <c r="Q441" i="1"/>
  <c r="P441" i="1"/>
  <c r="N441" i="1"/>
  <c r="M441" i="1"/>
  <c r="L441" i="1"/>
  <c r="K441" i="1"/>
  <c r="J441" i="1"/>
  <c r="I441" i="1"/>
  <c r="H441" i="1"/>
  <c r="G441" i="1"/>
  <c r="F441" i="1"/>
  <c r="E441" i="1"/>
  <c r="D441" i="1"/>
  <c r="C441" i="1"/>
  <c r="DN440" i="1"/>
  <c r="DM440" i="1"/>
  <c r="DK440" i="1"/>
  <c r="DJ440" i="1"/>
  <c r="DI440" i="1"/>
  <c r="CY440" i="1"/>
  <c r="CX440" i="1"/>
  <c r="CW440" i="1"/>
  <c r="CV440" i="1"/>
  <c r="CU440" i="1"/>
  <c r="CS440" i="1"/>
  <c r="CR440" i="1"/>
  <c r="CQ440" i="1"/>
  <c r="CP440" i="1"/>
  <c r="CO440" i="1"/>
  <c r="CN440" i="1"/>
  <c r="CM440" i="1"/>
  <c r="CL440" i="1"/>
  <c r="CK440" i="1"/>
  <c r="CJ440" i="1"/>
  <c r="CI440" i="1"/>
  <c r="CH440" i="1"/>
  <c r="CG440" i="1"/>
  <c r="CE440" i="1"/>
  <c r="CD440" i="1"/>
  <c r="CC440" i="1"/>
  <c r="CB440" i="1"/>
  <c r="CA440" i="1"/>
  <c r="BZ440" i="1"/>
  <c r="BY440" i="1"/>
  <c r="BX440" i="1"/>
  <c r="BW440" i="1"/>
  <c r="BV440" i="1"/>
  <c r="BU440" i="1"/>
  <c r="BT440" i="1"/>
  <c r="BR440" i="1"/>
  <c r="BQ440" i="1"/>
  <c r="BP440" i="1"/>
  <c r="BO440" i="1"/>
  <c r="BN440" i="1"/>
  <c r="BL440" i="1"/>
  <c r="BK440" i="1"/>
  <c r="BJ440" i="1"/>
  <c r="BI440" i="1"/>
  <c r="BH440" i="1"/>
  <c r="BG440" i="1"/>
  <c r="BF440" i="1"/>
  <c r="BE440" i="1"/>
  <c r="BC440" i="1"/>
  <c r="BB440" i="1"/>
  <c r="BA440" i="1"/>
  <c r="AZ440" i="1"/>
  <c r="AY440" i="1"/>
  <c r="AW440" i="1"/>
  <c r="AV440" i="1"/>
  <c r="AU440" i="1"/>
  <c r="AT440" i="1"/>
  <c r="AS440" i="1"/>
  <c r="AR440" i="1"/>
  <c r="AQ440" i="1"/>
  <c r="AP440" i="1"/>
  <c r="AO440" i="1"/>
  <c r="AN440" i="1"/>
  <c r="AL440" i="1"/>
  <c r="AK440" i="1"/>
  <c r="AI440" i="1"/>
  <c r="AH440" i="1"/>
  <c r="AG440" i="1"/>
  <c r="AF440" i="1"/>
  <c r="AE440" i="1"/>
  <c r="AD440" i="1"/>
  <c r="AB440" i="1"/>
  <c r="AA440" i="1"/>
  <c r="Z440" i="1"/>
  <c r="Y440" i="1"/>
  <c r="W440" i="1"/>
  <c r="V440" i="1"/>
  <c r="U440" i="1"/>
  <c r="T440" i="1"/>
  <c r="S440" i="1"/>
  <c r="R440" i="1"/>
  <c r="Q440" i="1"/>
  <c r="P440" i="1"/>
  <c r="N440" i="1"/>
  <c r="M440" i="1"/>
  <c r="L440" i="1"/>
  <c r="K440" i="1"/>
  <c r="J440" i="1"/>
  <c r="I440" i="1"/>
  <c r="H440" i="1"/>
  <c r="G440" i="1"/>
  <c r="F440" i="1"/>
  <c r="E440" i="1"/>
  <c r="D440" i="1"/>
  <c r="C440" i="1"/>
  <c r="DL421" i="1"/>
  <c r="DH421" i="1"/>
  <c r="CZ421" i="1"/>
  <c r="CT421" i="1"/>
  <c r="CF421" i="1"/>
  <c r="BS421" i="1"/>
  <c r="BM421" i="1"/>
  <c r="BD421" i="1"/>
  <c r="AX421" i="1"/>
  <c r="AM421" i="1"/>
  <c r="AJ421" i="1"/>
  <c r="AC421" i="1"/>
  <c r="X421" i="1"/>
  <c r="O421" i="1"/>
  <c r="DL420" i="1"/>
  <c r="DH420" i="1"/>
  <c r="CZ420" i="1"/>
  <c r="CT420" i="1"/>
  <c r="CF420" i="1"/>
  <c r="BS420" i="1"/>
  <c r="BM420" i="1"/>
  <c r="BD420" i="1"/>
  <c r="AX420" i="1"/>
  <c r="AM420" i="1"/>
  <c r="AJ420" i="1"/>
  <c r="AC420" i="1"/>
  <c r="X420" i="1"/>
  <c r="O420" i="1"/>
  <c r="DL418" i="1"/>
  <c r="DH418" i="1"/>
  <c r="CZ418" i="1"/>
  <c r="CT418" i="1"/>
  <c r="CF418" i="1"/>
  <c r="BS418" i="1"/>
  <c r="BM418" i="1"/>
  <c r="BD418" i="1"/>
  <c r="AX418" i="1"/>
  <c r="AM418" i="1"/>
  <c r="AJ418" i="1"/>
  <c r="AC418" i="1"/>
  <c r="X418" i="1"/>
  <c r="O418" i="1"/>
  <c r="DL417" i="1"/>
  <c r="DH417" i="1"/>
  <c r="CZ417" i="1"/>
  <c r="CT417" i="1"/>
  <c r="CF417" i="1"/>
  <c r="BS417" i="1"/>
  <c r="BM417" i="1"/>
  <c r="BD417" i="1"/>
  <c r="AX417" i="1"/>
  <c r="AM417" i="1"/>
  <c r="AJ417" i="1"/>
  <c r="AC417" i="1"/>
  <c r="X417" i="1"/>
  <c r="O417" i="1"/>
  <c r="DL415" i="1"/>
  <c r="DL443" i="1" s="1"/>
  <c r="DH415" i="1"/>
  <c r="DH443" i="1" s="1"/>
  <c r="CZ415" i="1"/>
  <c r="CZ443" i="1" s="1"/>
  <c r="CT415" i="1"/>
  <c r="CT443" i="1" s="1"/>
  <c r="CF415" i="1"/>
  <c r="CF443" i="1" s="1"/>
  <c r="BS415" i="1"/>
  <c r="BS443" i="1" s="1"/>
  <c r="BM415" i="1"/>
  <c r="BM443" i="1" s="1"/>
  <c r="BD415" i="1"/>
  <c r="BD443" i="1" s="1"/>
  <c r="AX415" i="1"/>
  <c r="AX443" i="1" s="1"/>
  <c r="AM415" i="1"/>
  <c r="AM443" i="1" s="1"/>
  <c r="AJ415" i="1"/>
  <c r="AJ443" i="1" s="1"/>
  <c r="AC415" i="1"/>
  <c r="AC443" i="1" s="1"/>
  <c r="X415" i="1"/>
  <c r="X443" i="1" s="1"/>
  <c r="O415" i="1"/>
  <c r="O443" i="1" s="1"/>
  <c r="B443" i="1"/>
  <c r="DL414" i="1"/>
  <c r="DH414" i="1"/>
  <c r="CZ414" i="1"/>
  <c r="CT414" i="1"/>
  <c r="CF414" i="1"/>
  <c r="BS414" i="1"/>
  <c r="BM414" i="1"/>
  <c r="BD414" i="1"/>
  <c r="AX414" i="1"/>
  <c r="AM414" i="1"/>
  <c r="AJ414" i="1"/>
  <c r="AC414" i="1"/>
  <c r="X414" i="1"/>
  <c r="O414" i="1"/>
  <c r="DL411" i="1"/>
  <c r="DH411" i="1"/>
  <c r="CZ411" i="1"/>
  <c r="CT411" i="1"/>
  <c r="CF411" i="1"/>
  <c r="BS411" i="1"/>
  <c r="BM411" i="1"/>
  <c r="BD411" i="1"/>
  <c r="AX411" i="1"/>
  <c r="AM411" i="1"/>
  <c r="AJ411" i="1"/>
  <c r="AC411" i="1"/>
  <c r="X411" i="1"/>
  <c r="O411" i="1"/>
  <c r="DL410" i="1"/>
  <c r="DH410" i="1"/>
  <c r="CZ410" i="1"/>
  <c r="CT410" i="1"/>
  <c r="CF410" i="1"/>
  <c r="BS410" i="1"/>
  <c r="BM410" i="1"/>
  <c r="BD410" i="1"/>
  <c r="AX410" i="1"/>
  <c r="AM410" i="1"/>
  <c r="AJ410" i="1"/>
  <c r="AC410" i="1"/>
  <c r="X410" i="1"/>
  <c r="O410" i="1"/>
  <c r="DL408" i="1"/>
  <c r="DH408" i="1"/>
  <c r="CZ408" i="1"/>
  <c r="CT408" i="1"/>
  <c r="CF408" i="1"/>
  <c r="BS408" i="1"/>
  <c r="BM408" i="1"/>
  <c r="BD408" i="1"/>
  <c r="AX408" i="1"/>
  <c r="AM408" i="1"/>
  <c r="AJ408" i="1"/>
  <c r="AC408" i="1"/>
  <c r="X408" i="1"/>
  <c r="O408" i="1"/>
  <c r="DL407" i="1"/>
  <c r="DH407" i="1"/>
  <c r="CZ407" i="1"/>
  <c r="CT407" i="1"/>
  <c r="CF407" i="1"/>
  <c r="BS407" i="1"/>
  <c r="BM407" i="1"/>
  <c r="BD407" i="1"/>
  <c r="AX407" i="1"/>
  <c r="AM407" i="1"/>
  <c r="AJ407" i="1"/>
  <c r="AC407" i="1"/>
  <c r="X407" i="1"/>
  <c r="O407" i="1"/>
  <c r="DL406" i="1"/>
  <c r="DH406" i="1"/>
  <c r="CZ406" i="1"/>
  <c r="CT406" i="1"/>
  <c r="CF406" i="1"/>
  <c r="BS406" i="1"/>
  <c r="BM406" i="1"/>
  <c r="BD406" i="1"/>
  <c r="AX406" i="1"/>
  <c r="AM406" i="1"/>
  <c r="AJ406" i="1"/>
  <c r="AC406" i="1"/>
  <c r="X406" i="1"/>
  <c r="O406" i="1"/>
  <c r="DL405" i="1"/>
  <c r="DH405" i="1"/>
  <c r="CZ405" i="1"/>
  <c r="CT405" i="1"/>
  <c r="CF405" i="1"/>
  <c r="BS405" i="1"/>
  <c r="BM405" i="1"/>
  <c r="BD405" i="1"/>
  <c r="AX405" i="1"/>
  <c r="AM405" i="1"/>
  <c r="AJ405" i="1"/>
  <c r="AC405" i="1"/>
  <c r="X405" i="1"/>
  <c r="O405" i="1"/>
  <c r="DL403" i="1"/>
  <c r="DH403" i="1"/>
  <c r="CZ403" i="1"/>
  <c r="CT403" i="1"/>
  <c r="CF403" i="1"/>
  <c r="BS403" i="1"/>
  <c r="BM403" i="1"/>
  <c r="BD403" i="1"/>
  <c r="AX403" i="1"/>
  <c r="AM403" i="1"/>
  <c r="AJ403" i="1"/>
  <c r="AC403" i="1"/>
  <c r="X403" i="1"/>
  <c r="O403" i="1"/>
  <c r="DL402" i="1"/>
  <c r="DH402" i="1"/>
  <c r="CZ402" i="1"/>
  <c r="CT402" i="1"/>
  <c r="CF402" i="1"/>
  <c r="BS402" i="1"/>
  <c r="BM402" i="1"/>
  <c r="BD402" i="1"/>
  <c r="AX402" i="1"/>
  <c r="AM402" i="1"/>
  <c r="AJ402" i="1"/>
  <c r="AC402" i="1"/>
  <c r="X402" i="1"/>
  <c r="O402" i="1"/>
  <c r="DL401" i="1"/>
  <c r="DH401" i="1"/>
  <c r="CZ401" i="1"/>
  <c r="CT401" i="1"/>
  <c r="CF401" i="1"/>
  <c r="BS401" i="1"/>
  <c r="BM401" i="1"/>
  <c r="BD401" i="1"/>
  <c r="AX401" i="1"/>
  <c r="AM401" i="1"/>
  <c r="AJ401" i="1"/>
  <c r="AC401" i="1"/>
  <c r="X401" i="1"/>
  <c r="O401" i="1"/>
  <c r="DL399" i="1"/>
  <c r="DH399" i="1"/>
  <c r="CZ399" i="1"/>
  <c r="CT399" i="1"/>
  <c r="CF399" i="1"/>
  <c r="BS399" i="1"/>
  <c r="BM399" i="1"/>
  <c r="BD399" i="1"/>
  <c r="AX399" i="1"/>
  <c r="AM399" i="1"/>
  <c r="AJ399" i="1"/>
  <c r="AC399" i="1"/>
  <c r="X399" i="1"/>
  <c r="O399" i="1"/>
  <c r="DL398" i="1"/>
  <c r="DH398" i="1"/>
  <c r="CZ398" i="1"/>
  <c r="CT398" i="1"/>
  <c r="CF398" i="1"/>
  <c r="BS398" i="1"/>
  <c r="BM398" i="1"/>
  <c r="BD398" i="1"/>
  <c r="AX398" i="1"/>
  <c r="AM398" i="1"/>
  <c r="AJ398" i="1"/>
  <c r="AC398" i="1"/>
  <c r="X398" i="1"/>
  <c r="O398" i="1"/>
  <c r="DL397" i="1"/>
  <c r="DH397" i="1"/>
  <c r="CZ397" i="1"/>
  <c r="CT397" i="1"/>
  <c r="CF397" i="1"/>
  <c r="BS397" i="1"/>
  <c r="BM397" i="1"/>
  <c r="BD397" i="1"/>
  <c r="AX397" i="1"/>
  <c r="AM397" i="1"/>
  <c r="AJ397" i="1"/>
  <c r="AC397" i="1"/>
  <c r="X397" i="1"/>
  <c r="O397" i="1"/>
  <c r="DL396" i="1"/>
  <c r="DH396" i="1"/>
  <c r="CZ396" i="1"/>
  <c r="CT396" i="1"/>
  <c r="CF396" i="1"/>
  <c r="BS396" i="1"/>
  <c r="BM396" i="1"/>
  <c r="BD396" i="1"/>
  <c r="AX396" i="1"/>
  <c r="AM396" i="1"/>
  <c r="AJ396" i="1"/>
  <c r="AC396" i="1"/>
  <c r="X396" i="1"/>
  <c r="O396" i="1"/>
  <c r="DL394" i="1"/>
  <c r="DH394" i="1"/>
  <c r="CZ394" i="1"/>
  <c r="CT394" i="1"/>
  <c r="CF394" i="1"/>
  <c r="BS394" i="1"/>
  <c r="BM394" i="1"/>
  <c r="BD394" i="1"/>
  <c r="AX394" i="1"/>
  <c r="AM394" i="1"/>
  <c r="AJ394" i="1"/>
  <c r="AC394" i="1"/>
  <c r="X394" i="1"/>
  <c r="O394" i="1"/>
  <c r="DL393" i="1"/>
  <c r="DH393" i="1"/>
  <c r="CZ393" i="1"/>
  <c r="CT393" i="1"/>
  <c r="CF393" i="1"/>
  <c r="BS393" i="1"/>
  <c r="BM393" i="1"/>
  <c r="BD393" i="1"/>
  <c r="AX393" i="1"/>
  <c r="AM393" i="1"/>
  <c r="AJ393" i="1"/>
  <c r="AC393" i="1"/>
  <c r="X393" i="1"/>
  <c r="O393" i="1"/>
  <c r="DL392" i="1"/>
  <c r="DH392" i="1"/>
  <c r="CZ392" i="1"/>
  <c r="CT392" i="1"/>
  <c r="CF392" i="1"/>
  <c r="BS392" i="1"/>
  <c r="BM392" i="1"/>
  <c r="BD392" i="1"/>
  <c r="AX392" i="1"/>
  <c r="AM392" i="1"/>
  <c r="AJ392" i="1"/>
  <c r="AC392" i="1"/>
  <c r="X392" i="1"/>
  <c r="O392" i="1"/>
  <c r="DL391" i="1"/>
  <c r="DH391" i="1"/>
  <c r="CZ391" i="1"/>
  <c r="CT391" i="1"/>
  <c r="CF391" i="1"/>
  <c r="BS391" i="1"/>
  <c r="BM391" i="1"/>
  <c r="BD391" i="1"/>
  <c r="AX391" i="1"/>
  <c r="AM391" i="1"/>
  <c r="AJ391" i="1"/>
  <c r="AC391" i="1"/>
  <c r="X391" i="1"/>
  <c r="O391" i="1"/>
  <c r="DL389" i="1"/>
  <c r="DH389" i="1"/>
  <c r="CZ389" i="1"/>
  <c r="CT389" i="1"/>
  <c r="CF389" i="1"/>
  <c r="BS389" i="1"/>
  <c r="BM389" i="1"/>
  <c r="BD389" i="1"/>
  <c r="AX389" i="1"/>
  <c r="AM389" i="1"/>
  <c r="AJ389" i="1"/>
  <c r="AC389" i="1"/>
  <c r="X389" i="1"/>
  <c r="O389" i="1"/>
  <c r="DL388" i="1"/>
  <c r="DH388" i="1"/>
  <c r="CZ388" i="1"/>
  <c r="CT388" i="1"/>
  <c r="CF388" i="1"/>
  <c r="BS388" i="1"/>
  <c r="BM388" i="1"/>
  <c r="BD388" i="1"/>
  <c r="AX388" i="1"/>
  <c r="AM388" i="1"/>
  <c r="AJ388" i="1"/>
  <c r="AC388" i="1"/>
  <c r="X388" i="1"/>
  <c r="O388" i="1"/>
  <c r="DL387" i="1"/>
  <c r="DH387" i="1"/>
  <c r="CZ387" i="1"/>
  <c r="CT387" i="1"/>
  <c r="CF387" i="1"/>
  <c r="BS387" i="1"/>
  <c r="BM387" i="1"/>
  <c r="BD387" i="1"/>
  <c r="AX387" i="1"/>
  <c r="AM387" i="1"/>
  <c r="AJ387" i="1"/>
  <c r="AC387" i="1"/>
  <c r="X387" i="1"/>
  <c r="O387" i="1"/>
  <c r="DL386" i="1"/>
  <c r="DH386" i="1"/>
  <c r="CZ386" i="1"/>
  <c r="CT386" i="1"/>
  <c r="CF386" i="1"/>
  <c r="BS386" i="1"/>
  <c r="BM386" i="1"/>
  <c r="BD386" i="1"/>
  <c r="AX386" i="1"/>
  <c r="AM386" i="1"/>
  <c r="AJ386" i="1"/>
  <c r="AC386" i="1"/>
  <c r="X386" i="1"/>
  <c r="O386" i="1"/>
  <c r="DL373" i="1"/>
  <c r="DH373" i="1"/>
  <c r="CZ373" i="1"/>
  <c r="CT373" i="1"/>
  <c r="CF373" i="1"/>
  <c r="BS373" i="1"/>
  <c r="BM373" i="1"/>
  <c r="BD373" i="1"/>
  <c r="AX373" i="1"/>
  <c r="AM373" i="1"/>
  <c r="AJ373" i="1"/>
  <c r="AC373" i="1"/>
  <c r="X373" i="1"/>
  <c r="O373" i="1"/>
  <c r="B373" i="1"/>
  <c r="DL374" i="1"/>
  <c r="DH374" i="1"/>
  <c r="CZ374" i="1"/>
  <c r="CT374" i="1"/>
  <c r="CF374" i="1"/>
  <c r="BS374" i="1"/>
  <c r="BM374" i="1"/>
  <c r="BD374" i="1"/>
  <c r="AX374" i="1"/>
  <c r="AM374" i="1"/>
  <c r="AJ374" i="1"/>
  <c r="AC374" i="1"/>
  <c r="X374" i="1"/>
  <c r="O374" i="1"/>
  <c r="B374" i="1"/>
  <c r="DL375" i="1"/>
  <c r="DH375" i="1"/>
  <c r="CZ375" i="1"/>
  <c r="CT375" i="1"/>
  <c r="CF375" i="1"/>
  <c r="BS375" i="1"/>
  <c r="BM375" i="1"/>
  <c r="BD375" i="1"/>
  <c r="AX375" i="1"/>
  <c r="AM375" i="1"/>
  <c r="AJ375" i="1"/>
  <c r="AC375" i="1"/>
  <c r="X375" i="1"/>
  <c r="O375" i="1"/>
  <c r="B375" i="1"/>
  <c r="B529" i="1" l="1"/>
  <c r="CZ529" i="1"/>
  <c r="AX529" i="1"/>
  <c r="CF529" i="1"/>
  <c r="DH529" i="1"/>
  <c r="AC529" i="1"/>
  <c r="BD529" i="1"/>
  <c r="CT529" i="1"/>
  <c r="DL529" i="1"/>
  <c r="BS529" i="1"/>
  <c r="BM529" i="1"/>
  <c r="AM529" i="1"/>
  <c r="AJ529" i="1"/>
  <c r="X529" i="1"/>
  <c r="O529" i="1"/>
  <c r="DG544" i="1"/>
  <c r="DO544" i="1" s="1"/>
  <c r="DG548" i="1"/>
  <c r="DO548" i="1" s="1"/>
  <c r="DG469" i="1"/>
  <c r="DO469" i="1" s="1"/>
  <c r="DG482" i="1"/>
  <c r="DO482" i="1" s="1"/>
  <c r="DG487" i="1"/>
  <c r="DO487" i="1" s="1"/>
  <c r="DG492" i="1"/>
  <c r="DO492" i="1" s="1"/>
  <c r="DG497" i="1"/>
  <c r="DO497" i="1" s="1"/>
  <c r="DG502" i="1"/>
  <c r="DO502" i="1" s="1"/>
  <c r="DG507" i="1"/>
  <c r="DO507" i="1" s="1"/>
  <c r="DG512" i="1"/>
  <c r="DO512" i="1" s="1"/>
  <c r="DG517" i="1"/>
  <c r="DO517" i="1" s="1"/>
  <c r="DG523" i="1"/>
  <c r="DO523" i="1" s="1"/>
  <c r="DG470" i="1"/>
  <c r="DO470" i="1" s="1"/>
  <c r="DG483" i="1"/>
  <c r="DG488" i="1"/>
  <c r="DO488" i="1" s="1"/>
  <c r="DG493" i="1"/>
  <c r="DO493" i="1" s="1"/>
  <c r="DG498" i="1"/>
  <c r="DO498" i="1" s="1"/>
  <c r="DG503" i="1"/>
  <c r="DO503" i="1" s="1"/>
  <c r="DG508" i="1"/>
  <c r="DO508" i="1" s="1"/>
  <c r="DG513" i="1"/>
  <c r="DO513" i="1" s="1"/>
  <c r="DG518" i="1"/>
  <c r="DO518" i="1" s="1"/>
  <c r="DG524" i="1"/>
  <c r="DG545" i="1"/>
  <c r="DO545" i="1" s="1"/>
  <c r="DG550" i="1"/>
  <c r="DO550" i="1" s="1"/>
  <c r="DG468" i="1"/>
  <c r="DO468" i="1" s="1"/>
  <c r="DG472" i="1"/>
  <c r="DO472" i="1" s="1"/>
  <c r="DG485" i="1"/>
  <c r="DO485" i="1" s="1"/>
  <c r="DG490" i="1"/>
  <c r="DO490" i="1" s="1"/>
  <c r="DG495" i="1"/>
  <c r="DO495" i="1" s="1"/>
  <c r="DG500" i="1"/>
  <c r="DO500" i="1" s="1"/>
  <c r="DG505" i="1"/>
  <c r="DO505" i="1" s="1"/>
  <c r="DG510" i="1"/>
  <c r="DO510" i="1" s="1"/>
  <c r="DG515" i="1"/>
  <c r="DO515" i="1" s="1"/>
  <c r="DG521" i="1"/>
  <c r="DO521" i="1" s="1"/>
  <c r="DG528" i="1"/>
  <c r="DO528" i="1" s="1"/>
  <c r="DG547" i="1"/>
  <c r="DO547" i="1" s="1"/>
  <c r="DG467" i="1"/>
  <c r="DO467" i="1" s="1"/>
  <c r="DG471" i="1"/>
  <c r="DO471" i="1" s="1"/>
  <c r="DG484" i="1"/>
  <c r="DO484" i="1" s="1"/>
  <c r="DG489" i="1"/>
  <c r="DO489" i="1" s="1"/>
  <c r="DG494" i="1"/>
  <c r="DO494" i="1" s="1"/>
  <c r="DG499" i="1"/>
  <c r="DO499" i="1" s="1"/>
  <c r="DG504" i="1"/>
  <c r="DO504" i="1" s="1"/>
  <c r="DG509" i="1"/>
  <c r="DO509" i="1" s="1"/>
  <c r="DG514" i="1"/>
  <c r="DO514" i="1" s="1"/>
  <c r="DG520" i="1"/>
  <c r="DO520" i="1" s="1"/>
  <c r="DG526" i="1"/>
  <c r="DO526" i="1" s="1"/>
  <c r="DG546" i="1"/>
  <c r="DO546" i="1" s="1"/>
  <c r="DG549" i="1"/>
  <c r="DO549" i="1" s="1"/>
  <c r="DG455" i="1"/>
  <c r="DO455" i="1" s="1"/>
  <c r="DO442" i="1" s="1"/>
  <c r="DG452" i="1"/>
  <c r="DO452" i="1" s="1"/>
  <c r="DG451" i="1"/>
  <c r="DO451" i="1" s="1"/>
  <c r="DG396" i="1"/>
  <c r="DO396" i="1" s="1"/>
  <c r="DG386" i="1"/>
  <c r="DO386" i="1" s="1"/>
  <c r="DG414" i="1"/>
  <c r="DO414" i="1" s="1"/>
  <c r="DG389" i="1"/>
  <c r="DO389" i="1" s="1"/>
  <c r="DG394" i="1"/>
  <c r="DO394" i="1" s="1"/>
  <c r="DG418" i="1"/>
  <c r="DO418" i="1" s="1"/>
  <c r="DG415" i="1"/>
  <c r="DG388" i="1"/>
  <c r="DO388" i="1" s="1"/>
  <c r="DG393" i="1"/>
  <c r="DO393" i="1" s="1"/>
  <c r="DG417" i="1"/>
  <c r="DO417" i="1" s="1"/>
  <c r="DG387" i="1"/>
  <c r="DO387" i="1" s="1"/>
  <c r="DG392" i="1"/>
  <c r="DO392" i="1" s="1"/>
  <c r="DG398" i="1"/>
  <c r="DO398" i="1" s="1"/>
  <c r="DG403" i="1"/>
  <c r="DO403" i="1" s="1"/>
  <c r="DG408" i="1"/>
  <c r="DO408" i="1" s="1"/>
  <c r="DG421" i="1"/>
  <c r="DO421" i="1" s="1"/>
  <c r="DG401" i="1"/>
  <c r="DO401" i="1" s="1"/>
  <c r="DG406" i="1"/>
  <c r="DO406" i="1" s="1"/>
  <c r="DG411" i="1"/>
  <c r="DO411" i="1" s="1"/>
  <c r="DG399" i="1"/>
  <c r="DO399" i="1" s="1"/>
  <c r="DG405" i="1"/>
  <c r="DO405" i="1" s="1"/>
  <c r="DG410" i="1"/>
  <c r="DO410" i="1" s="1"/>
  <c r="DG391" i="1"/>
  <c r="DO391" i="1" s="1"/>
  <c r="DG397" i="1"/>
  <c r="DO397" i="1" s="1"/>
  <c r="DG402" i="1"/>
  <c r="DO402" i="1" s="1"/>
  <c r="DG407" i="1"/>
  <c r="DO407" i="1" s="1"/>
  <c r="DG420" i="1"/>
  <c r="DO420" i="1" s="1"/>
  <c r="DG375" i="1"/>
  <c r="DO375" i="1" s="1"/>
  <c r="DG374" i="1"/>
  <c r="DO374" i="1" s="1"/>
  <c r="DG373" i="1"/>
  <c r="DO373" i="1" s="1"/>
  <c r="DG454" i="1"/>
  <c r="DG453" i="1"/>
  <c r="DL350" i="1"/>
  <c r="DL365" i="1" s="1"/>
  <c r="DH350" i="1"/>
  <c r="DH365" i="1" s="1"/>
  <c r="CZ350" i="1"/>
  <c r="CZ365" i="1" s="1"/>
  <c r="CT350" i="1"/>
  <c r="CT365" i="1" s="1"/>
  <c r="CF350" i="1"/>
  <c r="CF365" i="1" s="1"/>
  <c r="BS350" i="1"/>
  <c r="BS365" i="1" s="1"/>
  <c r="BM350" i="1"/>
  <c r="BM365" i="1" s="1"/>
  <c r="BD350" i="1"/>
  <c r="BD365" i="1" s="1"/>
  <c r="AX350" i="1"/>
  <c r="AX365" i="1" s="1"/>
  <c r="AM350" i="1"/>
  <c r="AM365" i="1" s="1"/>
  <c r="AJ350" i="1"/>
  <c r="AJ365" i="1" s="1"/>
  <c r="AC350" i="1"/>
  <c r="AC365" i="1" s="1"/>
  <c r="X350" i="1"/>
  <c r="X365" i="1" s="1"/>
  <c r="O350" i="1"/>
  <c r="O365" i="1" s="1"/>
  <c r="B350" i="1"/>
  <c r="B365" i="1" s="1"/>
  <c r="DL349" i="1"/>
  <c r="DH349" i="1"/>
  <c r="CZ349" i="1"/>
  <c r="CT349" i="1"/>
  <c r="CF349" i="1"/>
  <c r="BS349" i="1"/>
  <c r="BM349" i="1"/>
  <c r="BD349" i="1"/>
  <c r="AX349" i="1"/>
  <c r="AM349" i="1"/>
  <c r="AJ349" i="1"/>
  <c r="AC349" i="1"/>
  <c r="X349" i="1"/>
  <c r="O349" i="1"/>
  <c r="B349" i="1"/>
  <c r="DL342" i="1"/>
  <c r="DH342" i="1"/>
  <c r="CZ342" i="1"/>
  <c r="CT342" i="1"/>
  <c r="CF342" i="1"/>
  <c r="BS342" i="1"/>
  <c r="BM342" i="1"/>
  <c r="BD342" i="1"/>
  <c r="AX342" i="1"/>
  <c r="AM342" i="1"/>
  <c r="AJ342" i="1"/>
  <c r="AC342" i="1"/>
  <c r="X342" i="1"/>
  <c r="O342" i="1"/>
  <c r="B342" i="1"/>
  <c r="DL341" i="1"/>
  <c r="DL364" i="1" s="1"/>
  <c r="DH341" i="1"/>
  <c r="DH364" i="1" s="1"/>
  <c r="CZ341" i="1"/>
  <c r="CZ364" i="1" s="1"/>
  <c r="CT341" i="1"/>
  <c r="CT364" i="1" s="1"/>
  <c r="CF341" i="1"/>
  <c r="CF364" i="1" s="1"/>
  <c r="BS341" i="1"/>
  <c r="BS364" i="1" s="1"/>
  <c r="BM341" i="1"/>
  <c r="BM364" i="1" s="1"/>
  <c r="BD341" i="1"/>
  <c r="BD364" i="1" s="1"/>
  <c r="AX341" i="1"/>
  <c r="AX364" i="1" s="1"/>
  <c r="AM341" i="1"/>
  <c r="AM364" i="1" s="1"/>
  <c r="AJ341" i="1"/>
  <c r="AJ364" i="1" s="1"/>
  <c r="AC341" i="1"/>
  <c r="AC364" i="1" s="1"/>
  <c r="X341" i="1"/>
  <c r="X364" i="1" s="1"/>
  <c r="O341" i="1"/>
  <c r="O364" i="1" s="1"/>
  <c r="B341" i="1"/>
  <c r="B364" i="1" s="1"/>
  <c r="DL340" i="1"/>
  <c r="DH340" i="1"/>
  <c r="CZ340" i="1"/>
  <c r="CT340" i="1"/>
  <c r="CF340" i="1"/>
  <c r="BS340" i="1"/>
  <c r="BM340" i="1"/>
  <c r="BD340" i="1"/>
  <c r="AX340" i="1"/>
  <c r="AM340" i="1"/>
  <c r="AJ340" i="1"/>
  <c r="AC340" i="1"/>
  <c r="X340" i="1"/>
  <c r="O340" i="1"/>
  <c r="B340" i="1"/>
  <c r="DL338" i="1"/>
  <c r="DH338" i="1"/>
  <c r="CZ338" i="1"/>
  <c r="CT338" i="1"/>
  <c r="CF338" i="1"/>
  <c r="BS338" i="1"/>
  <c r="BM338" i="1"/>
  <c r="BD338" i="1"/>
  <c r="AX338" i="1"/>
  <c r="AM338" i="1"/>
  <c r="AJ338" i="1"/>
  <c r="AC338" i="1"/>
  <c r="X338" i="1"/>
  <c r="O338" i="1"/>
  <c r="B338" i="1"/>
  <c r="DL337" i="1"/>
  <c r="DH337" i="1"/>
  <c r="CZ337" i="1"/>
  <c r="CT337" i="1"/>
  <c r="CF337" i="1"/>
  <c r="BS337" i="1"/>
  <c r="BM337" i="1"/>
  <c r="BD337" i="1"/>
  <c r="AX337" i="1"/>
  <c r="AM337" i="1"/>
  <c r="AJ337" i="1"/>
  <c r="AC337" i="1"/>
  <c r="X337" i="1"/>
  <c r="O337" i="1"/>
  <c r="B337" i="1"/>
  <c r="DL335" i="1"/>
  <c r="DH335" i="1"/>
  <c r="CZ335" i="1"/>
  <c r="CT335" i="1"/>
  <c r="CF335" i="1"/>
  <c r="BS335" i="1"/>
  <c r="BM335" i="1"/>
  <c r="BD335" i="1"/>
  <c r="AX335" i="1"/>
  <c r="AM335" i="1"/>
  <c r="AJ335" i="1"/>
  <c r="AC335" i="1"/>
  <c r="X335" i="1"/>
  <c r="O335" i="1"/>
  <c r="B335" i="1"/>
  <c r="DL334" i="1"/>
  <c r="DH334" i="1"/>
  <c r="CZ334" i="1"/>
  <c r="CT334" i="1"/>
  <c r="CF334" i="1"/>
  <c r="BS334" i="1"/>
  <c r="BM334" i="1"/>
  <c r="BD334" i="1"/>
  <c r="AX334" i="1"/>
  <c r="AM334" i="1"/>
  <c r="AJ334" i="1"/>
  <c r="AC334" i="1"/>
  <c r="X334" i="1"/>
  <c r="O334" i="1"/>
  <c r="B334" i="1"/>
  <c r="DL333" i="1"/>
  <c r="DH333" i="1"/>
  <c r="CZ333" i="1"/>
  <c r="CT333" i="1"/>
  <c r="CF333" i="1"/>
  <c r="BS333" i="1"/>
  <c r="BM333" i="1"/>
  <c r="BD333" i="1"/>
  <c r="AX333" i="1"/>
  <c r="AM333" i="1"/>
  <c r="AJ333" i="1"/>
  <c r="AC333" i="1"/>
  <c r="X333" i="1"/>
  <c r="O333" i="1"/>
  <c r="B333" i="1"/>
  <c r="DL332" i="1"/>
  <c r="DH332" i="1"/>
  <c r="CZ332" i="1"/>
  <c r="CT332" i="1"/>
  <c r="CF332" i="1"/>
  <c r="BS332" i="1"/>
  <c r="BM332" i="1"/>
  <c r="BD332" i="1"/>
  <c r="AX332" i="1"/>
  <c r="AM332" i="1"/>
  <c r="AJ332" i="1"/>
  <c r="AC332" i="1"/>
  <c r="X332" i="1"/>
  <c r="O332" i="1"/>
  <c r="B332" i="1"/>
  <c r="DL347" i="1"/>
  <c r="DH347" i="1"/>
  <c r="CZ347" i="1"/>
  <c r="CT347" i="1"/>
  <c r="CF347" i="1"/>
  <c r="BS347" i="1"/>
  <c r="BM347" i="1"/>
  <c r="BD347" i="1"/>
  <c r="AX347" i="1"/>
  <c r="AM347" i="1"/>
  <c r="AJ347" i="1"/>
  <c r="AC347" i="1"/>
  <c r="X347" i="1"/>
  <c r="O347" i="1"/>
  <c r="B347" i="1"/>
  <c r="DL346" i="1"/>
  <c r="DH346" i="1"/>
  <c r="CZ346" i="1"/>
  <c r="CT346" i="1"/>
  <c r="CF346" i="1"/>
  <c r="BS346" i="1"/>
  <c r="BM346" i="1"/>
  <c r="BD346" i="1"/>
  <c r="AX346" i="1"/>
  <c r="AM346" i="1"/>
  <c r="AJ346" i="1"/>
  <c r="AC346" i="1"/>
  <c r="X346" i="1"/>
  <c r="O346" i="1"/>
  <c r="B346" i="1"/>
  <c r="DL345" i="1"/>
  <c r="DH345" i="1"/>
  <c r="CZ345" i="1"/>
  <c r="CT345" i="1"/>
  <c r="CF345" i="1"/>
  <c r="BS345" i="1"/>
  <c r="BM345" i="1"/>
  <c r="BD345" i="1"/>
  <c r="AX345" i="1"/>
  <c r="AM345" i="1"/>
  <c r="AJ345" i="1"/>
  <c r="AC345" i="1"/>
  <c r="X345" i="1"/>
  <c r="O345" i="1"/>
  <c r="B345" i="1"/>
  <c r="DL344" i="1"/>
  <c r="DH344" i="1"/>
  <c r="CZ344" i="1"/>
  <c r="CT344" i="1"/>
  <c r="CF344" i="1"/>
  <c r="BS344" i="1"/>
  <c r="BM344" i="1"/>
  <c r="BD344" i="1"/>
  <c r="AX344" i="1"/>
  <c r="AM344" i="1"/>
  <c r="AJ344" i="1"/>
  <c r="AC344" i="1"/>
  <c r="X344" i="1"/>
  <c r="O344" i="1"/>
  <c r="B344" i="1"/>
  <c r="DL330" i="1"/>
  <c r="DH330" i="1"/>
  <c r="CZ330" i="1"/>
  <c r="CT330" i="1"/>
  <c r="CF330" i="1"/>
  <c r="BS330" i="1"/>
  <c r="BM330" i="1"/>
  <c r="BD330" i="1"/>
  <c r="AX330" i="1"/>
  <c r="AM330" i="1"/>
  <c r="AJ330" i="1"/>
  <c r="AC330" i="1"/>
  <c r="X330" i="1"/>
  <c r="O330" i="1"/>
  <c r="B330" i="1"/>
  <c r="DL329" i="1"/>
  <c r="DH329" i="1"/>
  <c r="CZ329" i="1"/>
  <c r="CT329" i="1"/>
  <c r="CF329" i="1"/>
  <c r="BS329" i="1"/>
  <c r="BM329" i="1"/>
  <c r="BD329" i="1"/>
  <c r="AX329" i="1"/>
  <c r="AM329" i="1"/>
  <c r="AJ329" i="1"/>
  <c r="AC329" i="1"/>
  <c r="X329" i="1"/>
  <c r="O329" i="1"/>
  <c r="B329" i="1"/>
  <c r="DL328" i="1"/>
  <c r="DL362" i="1" s="1"/>
  <c r="DH328" i="1"/>
  <c r="DH362" i="1" s="1"/>
  <c r="CZ328" i="1"/>
  <c r="CZ362" i="1" s="1"/>
  <c r="CT328" i="1"/>
  <c r="CT362" i="1" s="1"/>
  <c r="CF328" i="1"/>
  <c r="CF362" i="1" s="1"/>
  <c r="BS328" i="1"/>
  <c r="BS362" i="1" s="1"/>
  <c r="BM328" i="1"/>
  <c r="BM362" i="1" s="1"/>
  <c r="BD328" i="1"/>
  <c r="BD362" i="1" s="1"/>
  <c r="AX328" i="1"/>
  <c r="AX362" i="1" s="1"/>
  <c r="AM328" i="1"/>
  <c r="AM362" i="1" s="1"/>
  <c r="AJ328" i="1"/>
  <c r="AJ362" i="1" s="1"/>
  <c r="AC328" i="1"/>
  <c r="AC362" i="1" s="1"/>
  <c r="X328" i="1"/>
  <c r="X362" i="1" s="1"/>
  <c r="O328" i="1"/>
  <c r="O362" i="1" s="1"/>
  <c r="B328" i="1"/>
  <c r="B362" i="1" s="1"/>
  <c r="DH327" i="1"/>
  <c r="CZ327" i="1"/>
  <c r="CT327" i="1"/>
  <c r="CF327" i="1"/>
  <c r="BS327" i="1"/>
  <c r="BM327" i="1"/>
  <c r="BD327" i="1"/>
  <c r="AX327" i="1"/>
  <c r="AM327" i="1"/>
  <c r="AJ327" i="1"/>
  <c r="AC327" i="1"/>
  <c r="X327" i="1"/>
  <c r="O327" i="1"/>
  <c r="B327" i="1"/>
  <c r="AM363" i="1" l="1"/>
  <c r="DH363" i="1"/>
  <c r="AJ363" i="1"/>
  <c r="CZ363" i="1"/>
  <c r="B363" i="1"/>
  <c r="BM363" i="1"/>
  <c r="AX363" i="1"/>
  <c r="DL363" i="1"/>
  <c r="AC363" i="1"/>
  <c r="CT363" i="1"/>
  <c r="BD363" i="1"/>
  <c r="O363" i="1"/>
  <c r="BS363" i="1"/>
  <c r="X363" i="1"/>
  <c r="CF363" i="1"/>
  <c r="DO524" i="1"/>
  <c r="DO530" i="1" s="1"/>
  <c r="DG530" i="1"/>
  <c r="DO483" i="1"/>
  <c r="DO529" i="1" s="1"/>
  <c r="DG529" i="1"/>
  <c r="DG442" i="1"/>
  <c r="DO415" i="1"/>
  <c r="DO443" i="1" s="1"/>
  <c r="DG443" i="1"/>
  <c r="DO454" i="1"/>
  <c r="DO441" i="1" s="1"/>
  <c r="DG441" i="1"/>
  <c r="DO453" i="1"/>
  <c r="DO440" i="1" s="1"/>
  <c r="DG440" i="1"/>
  <c r="DG327" i="1"/>
  <c r="DO327" i="1" s="1"/>
  <c r="DG344" i="1"/>
  <c r="DO344" i="1" s="1"/>
  <c r="DG337" i="1"/>
  <c r="DO337" i="1" s="1"/>
  <c r="DG342" i="1"/>
  <c r="DO342" i="1" s="1"/>
  <c r="DG332" i="1"/>
  <c r="DO332" i="1" s="1"/>
  <c r="DG330" i="1"/>
  <c r="DO330" i="1" s="1"/>
  <c r="DG347" i="1"/>
  <c r="DO347" i="1" s="1"/>
  <c r="DG335" i="1"/>
  <c r="DO335" i="1" s="1"/>
  <c r="DG341" i="1"/>
  <c r="DG364" i="1" s="1"/>
  <c r="DG329" i="1"/>
  <c r="DO329" i="1" s="1"/>
  <c r="DG346" i="1"/>
  <c r="DO346" i="1" s="1"/>
  <c r="DG334" i="1"/>
  <c r="DO334" i="1" s="1"/>
  <c r="DG340" i="1"/>
  <c r="DO340" i="1" s="1"/>
  <c r="DG350" i="1"/>
  <c r="DG365" i="1" s="1"/>
  <c r="DG328" i="1"/>
  <c r="DG362" i="1" s="1"/>
  <c r="DG345" i="1"/>
  <c r="DG333" i="1"/>
  <c r="DO333" i="1" s="1"/>
  <c r="DG338" i="1"/>
  <c r="DO338" i="1" s="1"/>
  <c r="DG349" i="1"/>
  <c r="DO349" i="1" s="1"/>
  <c r="DG363" i="1" l="1"/>
  <c r="DO345" i="1"/>
  <c r="DO363" i="1" s="1"/>
  <c r="DO350" i="1"/>
  <c r="DO365" i="1" s="1"/>
  <c r="DO341" i="1"/>
  <c r="DO364" i="1" s="1"/>
  <c r="DO328" i="1"/>
  <c r="DO362" i="1" s="1"/>
</calcChain>
</file>

<file path=xl/sharedStrings.xml><?xml version="1.0" encoding="utf-8"?>
<sst xmlns="http://schemas.openxmlformats.org/spreadsheetml/2006/main" count="11425" uniqueCount="832">
  <si>
    <t>Ergothérapeutes</t>
  </si>
  <si>
    <t>Psychomotriciens</t>
  </si>
  <si>
    <t>Fédérations unisport olympiques</t>
  </si>
  <si>
    <t>Fédérations unisport non olympiques</t>
  </si>
  <si>
    <t>Fédérations multisports</t>
  </si>
  <si>
    <t>Total clubs affiliés à une fédération</t>
  </si>
  <si>
    <t xml:space="preserve">Fédérations unisport non olympiques </t>
  </si>
  <si>
    <t>Total des licences sportives délivrées</t>
  </si>
  <si>
    <t>Hommes</t>
  </si>
  <si>
    <t>Femmes</t>
  </si>
  <si>
    <t>Courts de tennis</t>
  </si>
  <si>
    <t>Bassins de natation</t>
  </si>
  <si>
    <t>Médiateur familial</t>
  </si>
  <si>
    <t>Pédicures-podologues</t>
  </si>
  <si>
    <t>Techniciens en analyses biomédicales</t>
  </si>
  <si>
    <t>Formations complémentaires (nombre de diplômes délivrés)</t>
  </si>
  <si>
    <t>Diplômes non professionnels</t>
  </si>
  <si>
    <t>dont action sociale</t>
  </si>
  <si>
    <t>dont enseignement</t>
  </si>
  <si>
    <t>dont santé humaine</t>
  </si>
  <si>
    <t>dont arts, spectacles et activités récréatives</t>
  </si>
  <si>
    <t>dont autres établissements associatifs</t>
  </si>
  <si>
    <t xml:space="preserve">dont gestion d'installations sportives </t>
  </si>
  <si>
    <t>dont autres activités liées au sport</t>
  </si>
  <si>
    <t>dont construction bateaux de plaisance</t>
  </si>
  <si>
    <t>dont fabrication de bicyclettes et véhicule pour invalides</t>
  </si>
  <si>
    <t>Infirmiers de bloc opératoire</t>
  </si>
  <si>
    <t>Infirmiers anesthésistes</t>
  </si>
  <si>
    <t>Cadres de santé</t>
  </si>
  <si>
    <t>Aides soignants</t>
  </si>
  <si>
    <t>Puéricultrices</t>
  </si>
  <si>
    <t>Auxiliaires de puériculture</t>
  </si>
  <si>
    <t>Assistants de service social</t>
  </si>
  <si>
    <t>Moniteurs éducateurs</t>
  </si>
  <si>
    <t>Aides médico-psychologiques</t>
  </si>
  <si>
    <t>Moins de 6 ans</t>
  </si>
  <si>
    <t>Enfants de 6 à 16 ans</t>
  </si>
  <si>
    <t>Jeunes de 16 à 25 ans</t>
  </si>
  <si>
    <t>Population de 26 à 64 ans</t>
  </si>
  <si>
    <t>Population de 65 ans et plus</t>
  </si>
  <si>
    <t>Population de 75 ans et plus</t>
  </si>
  <si>
    <t>Population de 80 ans et plus</t>
  </si>
  <si>
    <t>Garçons</t>
  </si>
  <si>
    <t xml:space="preserve">Moins de 15 ans </t>
  </si>
  <si>
    <t xml:space="preserve">Moins de 25 ans </t>
  </si>
  <si>
    <t>Filles</t>
  </si>
  <si>
    <t>Alcool régulier en % (au moins dix usages dans le mois)</t>
  </si>
  <si>
    <t>Par accident de la circulation</t>
  </si>
  <si>
    <t xml:space="preserve">Par suicide </t>
  </si>
  <si>
    <t>Dont nombre de mineurs âgés de moins de 6 ans</t>
  </si>
  <si>
    <t>Superficie en km²</t>
  </si>
  <si>
    <t>0 - 4 ans</t>
  </si>
  <si>
    <t>5 - 9 ans</t>
  </si>
  <si>
    <t>10 - 14 ans</t>
  </si>
  <si>
    <t>15 - 19 ans</t>
  </si>
  <si>
    <t>20 - 24 ans</t>
  </si>
  <si>
    <t>25 - 54 ans</t>
  </si>
  <si>
    <t>55 - 59 ans</t>
  </si>
  <si>
    <t>60 - 64 ans</t>
  </si>
  <si>
    <t>65 - 74 ans</t>
  </si>
  <si>
    <t>75 - 84 ans</t>
  </si>
  <si>
    <t>85 ans et +</t>
  </si>
  <si>
    <t>Ensemble</t>
  </si>
  <si>
    <t>Auxiliaires de vie sociale</t>
  </si>
  <si>
    <t>Techniciens de l'intervention sociale et familiale</t>
  </si>
  <si>
    <t>Intensité de la pauvreté monétaire (1)</t>
  </si>
  <si>
    <t>RSA et Minima sociaux</t>
  </si>
  <si>
    <t>Certificat d'aptitude aux fonctions d'encadrement et de responsable d'unité d'intervention sociale (CAFERUIS)</t>
  </si>
  <si>
    <t>Centres d'hébergement et de réinsertion sociale, CHRS</t>
  </si>
  <si>
    <t>Centres d'accueil de demandeurs d'asile, CADA</t>
  </si>
  <si>
    <t>Centres provisoires d'hébergement</t>
  </si>
  <si>
    <t>Maisons relais - Pensions de famille</t>
  </si>
  <si>
    <t>dont urgences</t>
  </si>
  <si>
    <t>dont stabilisation</t>
  </si>
  <si>
    <t>dont insertion</t>
  </si>
  <si>
    <t>Part des garçons de 20 à 24 ans vivant chez les parents en %</t>
  </si>
  <si>
    <t>Part des filles de 20 à 24 ans vivant chez les parents en %</t>
  </si>
  <si>
    <t>Part de l'ensemble des jeunes de 20 à 24 ans vivant chez les parents en %</t>
  </si>
  <si>
    <t>Niveau de vie médian des ménages (en euros) (1)</t>
  </si>
  <si>
    <t>Certificat d'aptitude aux fonctions de directeur d'établissement et de service d'intervention sociale (CAFDES)</t>
  </si>
  <si>
    <t>Part des filles de 15 à 19 ans en emploi, y compris en apprentissage</t>
  </si>
  <si>
    <t>Part des garçons de 15 à 19 ans élèves, étudiants ou stagiaires</t>
  </si>
  <si>
    <t>Part des garçons de 15 à 19 ans en emploi, y compris en apprentissage</t>
  </si>
  <si>
    <t>Part des filles de 20 à 24 ans en emploi, y compris en apprentissage</t>
  </si>
  <si>
    <t>Part des garçons de 20 à 24 ans élèves, étudiants ou stagiaires</t>
  </si>
  <si>
    <t>Part des garçons de 20 à 24 ans en emploi, y compris en apprentissage</t>
  </si>
  <si>
    <t>Taux de pauvreté monétaire (seuil de pauvreté à 60%) (1)</t>
  </si>
  <si>
    <t>De 15 à 24 ans</t>
  </si>
  <si>
    <t>Consommation tabac, alcool, cannabis à 17 ans en %</t>
  </si>
  <si>
    <t>Cannabis régulier en % (au moins dix usages dans le mois)</t>
  </si>
  <si>
    <t>Taux de licences sportives pour 100 habitants</t>
  </si>
  <si>
    <t>Assistants familiaux</t>
  </si>
  <si>
    <t>Ambulanciers</t>
  </si>
  <si>
    <t>Nombre de sportifs en catégorie Élite</t>
  </si>
  <si>
    <t xml:space="preserve">Nombre de sportifs en catégorie Senior </t>
  </si>
  <si>
    <t>Nombre de sportifs en catégorie Reconversion</t>
  </si>
  <si>
    <t>Nombre de sportifs en catégorie Espoir</t>
  </si>
  <si>
    <t>Nombre de places d'accueil mère-enfant</t>
  </si>
  <si>
    <t>Nombre de places en foyers de l'enfance</t>
  </si>
  <si>
    <t>Nombre de places en pouponnières à caractère social</t>
  </si>
  <si>
    <t>Nombre de places en maisons d'enfants à caractère social</t>
  </si>
  <si>
    <t>Brevet d'Aptitude aux Fonctions de Directeur (BAFD)</t>
  </si>
  <si>
    <t>Part des jeunes de moins de 25 ans dans la population générale en %</t>
  </si>
  <si>
    <t>Crèches collectives (y compris parentales)</t>
  </si>
  <si>
    <t>Haltes garderies</t>
  </si>
  <si>
    <t>Multi-accueil</t>
  </si>
  <si>
    <t>Assistantes maternelles</t>
  </si>
  <si>
    <t>Garde d'enfants à domicile</t>
  </si>
  <si>
    <t>Boulodromes</t>
  </si>
  <si>
    <t>Pays de naissance des immigrés</t>
  </si>
  <si>
    <t>Portugal</t>
  </si>
  <si>
    <t>Italie</t>
  </si>
  <si>
    <t>Espagne</t>
  </si>
  <si>
    <t>Autres pays d'Europe</t>
  </si>
  <si>
    <t>Algérie</t>
  </si>
  <si>
    <t>Maroc</t>
  </si>
  <si>
    <t>Tunisie</t>
  </si>
  <si>
    <t>Autres pays d'Afrique</t>
  </si>
  <si>
    <t>Turquie</t>
  </si>
  <si>
    <t>Autres pays</t>
  </si>
  <si>
    <t>Part des femmes dans la population immigrée en %</t>
  </si>
  <si>
    <t>Autres pays de l'UE (à 27)</t>
  </si>
  <si>
    <t xml:space="preserve">Fédérations sportives </t>
  </si>
  <si>
    <t>Centres d'accueil non conventionnés au titre de l'aide sociale</t>
  </si>
  <si>
    <t>Logement accompagné</t>
  </si>
  <si>
    <t>Proportion en % des moins de 25 ans parmi les demandeurs d'emploi de catégories A, B, C</t>
  </si>
  <si>
    <t>Proportion en % des 50 ans et plus parmi les demandeurs d'emploi de catégories A, B, C</t>
  </si>
  <si>
    <t>Français</t>
  </si>
  <si>
    <t>Immigrés</t>
  </si>
  <si>
    <t>Non immigrés</t>
  </si>
  <si>
    <t>Brevet d'Aptitude aux Fonctions d'Animateur (BAFA)</t>
  </si>
  <si>
    <t>Nombre de personnes immigrées</t>
  </si>
  <si>
    <t>Nombre d'actifs de 15 ans et plus ayant un emploi</t>
  </si>
  <si>
    <t>Hébergement social</t>
  </si>
  <si>
    <t>Jardins d'enfants</t>
  </si>
  <si>
    <t>Jardins d'éveil</t>
  </si>
  <si>
    <t>Nombre total de logements</t>
  </si>
  <si>
    <t>Foyers de jeunes travailleurs (FJT) (1)</t>
  </si>
  <si>
    <t>Foyers de travailleurs migrants (FTM) (1)</t>
  </si>
  <si>
    <t>Dont sans objet</t>
  </si>
  <si>
    <t>Part des licences féminines</t>
  </si>
  <si>
    <t>Autres diplômes</t>
  </si>
  <si>
    <t>dont activités des centres de culture physique</t>
  </si>
  <si>
    <t>dont fabrication d'articles de sports</t>
  </si>
  <si>
    <t>dont commerce de détail d'articles de sports en magasins spécialisés</t>
  </si>
  <si>
    <t>dont location et location-bail d'articles de loisirs et de sports</t>
  </si>
  <si>
    <t>Recours non examinés</t>
  </si>
  <si>
    <t>Recours "logement" avec décision</t>
  </si>
  <si>
    <t>Dont favorables logement (prioritaires et urgents)</t>
  </si>
  <si>
    <t>Dont rejets (explicites)</t>
  </si>
  <si>
    <t>Dont réorientation recours logement vers hébergement</t>
  </si>
  <si>
    <t>Recours "hébergement" avec décision</t>
  </si>
  <si>
    <t>Dont favorables logement (prioritaires et devant être accueillis)</t>
  </si>
  <si>
    <t>Dont recours logement réorientés hébergement (rappel)</t>
  </si>
  <si>
    <t>Recours avec décision</t>
  </si>
  <si>
    <t>Ensemble des équipements hors sports de nature</t>
  </si>
  <si>
    <t>Terrains de grands jeux (foot, rugby..)</t>
  </si>
  <si>
    <t xml:space="preserve">Femmes </t>
  </si>
  <si>
    <t>Scolarité</t>
  </si>
  <si>
    <t>Téléphériques et remontées mécaniques</t>
  </si>
  <si>
    <t>Nombre de bénéficiaires du FAJ</t>
  </si>
  <si>
    <t>Nombre de places en structures intermédiaires de placement social</t>
  </si>
  <si>
    <t>Éducateurs spécialisés</t>
  </si>
  <si>
    <t>Éducateurs de jeunes enfants</t>
  </si>
  <si>
    <t>Éducateurs techniques spécialisés</t>
  </si>
  <si>
    <t>Infirmiers diplômés d'État</t>
  </si>
  <si>
    <t>Étrangers</t>
  </si>
  <si>
    <t>Part des résidences secondaires et logements occasionnels (en %)</t>
  </si>
  <si>
    <t>Part des logements vacants (en %)</t>
  </si>
  <si>
    <t>Propriétaires (en %)</t>
  </si>
  <si>
    <t>Locataires (en %)</t>
  </si>
  <si>
    <t>Logés gratuitement (en %)</t>
  </si>
  <si>
    <t>Montant des aides individuelles attribuées (en euros)</t>
  </si>
  <si>
    <t>Dont :</t>
  </si>
  <si>
    <t>Disparités des revenus des ménages (rapport inter décile D9/D1 du niveau de vie) (1)</t>
  </si>
  <si>
    <t>Diplôme Universitaire de Technologie (DUT) Carrière sociale option Animation sociale et socioculturelle</t>
  </si>
  <si>
    <t>Établissements pour adultes et familles en difficulté</t>
  </si>
  <si>
    <t>Dont Fédération du sport adapté</t>
  </si>
  <si>
    <t>Dont Fédération Handisport</t>
  </si>
  <si>
    <t>Proportion en % des femmes parmi les demandeurs d'emploi de catégories A, B, C</t>
  </si>
  <si>
    <t>Tabac quotidien en % (au moins une cigarette par jour)</t>
  </si>
  <si>
    <t>dont activités de clubs de sport</t>
  </si>
  <si>
    <t>(1) Indicateurs sociaux départementaux</t>
  </si>
  <si>
    <t>(2) Indicateurs sociaux départementaux</t>
  </si>
  <si>
    <t>Nombre de séjours</t>
  </si>
  <si>
    <t>Ensemble des séjours</t>
  </si>
  <si>
    <t>Dont nombre de séjours de cinq jours ou plus</t>
  </si>
  <si>
    <t>Nombre total de sportifs de haut niveau (1)</t>
  </si>
  <si>
    <t>Nombre de places en établissement d’aide sociale à l’enfance pour 1000 jeunes de 0 à 20 ans</t>
  </si>
  <si>
    <t>1 - Données générales</t>
  </si>
  <si>
    <t>2 - Indicateurs démographiques</t>
  </si>
  <si>
    <t>3 - Structure par âge de la population</t>
  </si>
  <si>
    <t>4 - Structure par âge de la population</t>
  </si>
  <si>
    <t>5 - Structure par âge de la population</t>
  </si>
  <si>
    <t>8 - Pauvreté - Précarité - Exclusion</t>
  </si>
  <si>
    <t>9 - Pauvreté - Précarité - Exclusion</t>
  </si>
  <si>
    <t>10 - Pauvreté - Précarité - Exclusion</t>
  </si>
  <si>
    <t>Catégorie A tous âges</t>
  </si>
  <si>
    <t>Catégorie A, B, C tous âges</t>
  </si>
  <si>
    <t>Total</t>
  </si>
  <si>
    <t>Expulsions "fermes"</t>
  </si>
  <si>
    <t>Expulsions "conditionnelles"</t>
  </si>
  <si>
    <t>Décisions d'expulsions locatives pour 1000 ménages</t>
  </si>
  <si>
    <t>Nombre de dossiers de surendettement avec impayés d'énergie</t>
  </si>
  <si>
    <t>Part des dossiers avec impayés d'énergie parmi l'ensemble des dossiers de surendettement (en%)</t>
  </si>
  <si>
    <t>Part des dettes liées à des impayés d'énergie dans l'ensemble des dettes (en %)</t>
  </si>
  <si>
    <t>Dossiers de surendettement déposés</t>
  </si>
  <si>
    <t>Dossiers de surendettement jugés recevables</t>
  </si>
  <si>
    <t>Part des dossiers de surendettement jugés recevables</t>
  </si>
  <si>
    <t>Nombre de dossiers de surendettement déposés et part des dossiers jugés recevables</t>
  </si>
  <si>
    <t>Ensemble des établissements</t>
  </si>
  <si>
    <t>Chômage</t>
  </si>
  <si>
    <t>Séjours de vacances (séjours non spécifiques d'au moins cinq jours)</t>
  </si>
  <si>
    <t>(3) Données semi définitives</t>
  </si>
  <si>
    <t>Classes d'âge - Cohabitation familiale - Morbidité - Mortalité - Conduites à risques</t>
  </si>
  <si>
    <t>Scolarité - Formation - Activité</t>
  </si>
  <si>
    <t>Équipements sportifs - Sports de haut niveau - Pôles sportifs</t>
  </si>
  <si>
    <t>Statut d'occupation des résidences principales</t>
  </si>
  <si>
    <t>(1) Totaux régionaux y compris les non-répartis par département / Total France métropolitaine y compris les non-répartis par département et par région</t>
  </si>
  <si>
    <t>Nombre total de ménages fiscaux</t>
  </si>
  <si>
    <t>Nombre de quartiers prioritaires</t>
  </si>
  <si>
    <t>Part des résidences principales (en %)</t>
  </si>
  <si>
    <t>dont activités sportives, récréatives et de loisirs</t>
  </si>
  <si>
    <t>Budget FAJ (en euros)</t>
  </si>
  <si>
    <t>Population légale des communes</t>
  </si>
  <si>
    <t>Population légale en quartier prioritaire</t>
  </si>
  <si>
    <t>Part de la population résidant dans un quartier prioritaire en %</t>
  </si>
  <si>
    <t>6 - Pauvreté - Précarité - Exclusion</t>
  </si>
  <si>
    <t>7 - Pauvreté - Précarité - Exclusion</t>
  </si>
  <si>
    <t>15 - Cohésion sociale</t>
  </si>
  <si>
    <t>16 - Cohésion sociale</t>
  </si>
  <si>
    <t>Au moins une période d'activité au cours de l'année</t>
  </si>
  <si>
    <t>Nombre de lieux d'accueils de loisirs</t>
  </si>
  <si>
    <t>Nombre de lieux d'accueils de jeunes</t>
  </si>
  <si>
    <t>Ensemble des lieux d'accueils</t>
  </si>
  <si>
    <t xml:space="preserve">Nombre de lieux d'accueils  </t>
  </si>
  <si>
    <t>Nombre de places ouvertes</t>
  </si>
  <si>
    <t xml:space="preserve">Moins de 6 ans </t>
  </si>
  <si>
    <t>Effectifs de départs de mineurs au sein de ces accueils</t>
  </si>
  <si>
    <t>Nombre de journées</t>
  </si>
  <si>
    <t>Nombre de journées enfants</t>
  </si>
  <si>
    <t>Séjours courts (séjours non spécifiques de moins de cinq jours)</t>
  </si>
  <si>
    <t>Cadres (y c les chefs d'entreprise salariés)</t>
  </si>
  <si>
    <t>Professions intermédiaires</t>
  </si>
  <si>
    <t>Employés</t>
  </si>
  <si>
    <t>Ouvriers</t>
  </si>
  <si>
    <t>Nombre de places d'hébergement (2)</t>
  </si>
  <si>
    <t>(2) En CHRS et Centres d'accueil non conventionnés au titre de l'aide sociale</t>
  </si>
  <si>
    <t>Autres résidences Sociales</t>
  </si>
  <si>
    <t>(1) Conventionnés ou non en résidence sociale</t>
  </si>
  <si>
    <t>Établissement d'hébergement pour personnes âgées dépendantes (EHPAD)</t>
  </si>
  <si>
    <t>Nombre d'établissements</t>
  </si>
  <si>
    <t>Nombre total de places installées</t>
  </si>
  <si>
    <t>Dont places en accueil temporaire</t>
  </si>
  <si>
    <t>Nombre de lits</t>
  </si>
  <si>
    <t>Services de soins infirmiers à domicile pour personnes âgées (SSIAD + SPASAD)</t>
  </si>
  <si>
    <t>Nombre de places</t>
  </si>
  <si>
    <t xml:space="preserve">(*) Guadeloupe yc Saint-Martin et Saint-Barthélemy </t>
  </si>
  <si>
    <t>Places en accueil temporaire (1)</t>
  </si>
  <si>
    <t>Places en accueil de jour (2)</t>
  </si>
  <si>
    <t>Places en accueil de nuit (2)</t>
  </si>
  <si>
    <t>Maison d'accueil spécialisée (M.A.S.)</t>
  </si>
  <si>
    <t>Etablissement d'accueil temporaire</t>
  </si>
  <si>
    <t>Centre de rééducation professionnelle (CRP), Centre de préorientation (CPO), Unités Évaluation Réentraînement et d'orientation sociale et professionnelle (UEROS)</t>
  </si>
  <si>
    <t>Nombre de structures</t>
  </si>
  <si>
    <t>Etablissements et services de travail protégé</t>
  </si>
  <si>
    <t>Établissement et service d'aide par le travail (E.S.A.T.)</t>
  </si>
  <si>
    <t>Services d'accompagnement à la vie sociale, médico social pour adultes handicapés (SAVS et SAMSAH)</t>
  </si>
  <si>
    <t>Nombre de services (4)</t>
  </si>
  <si>
    <t>(1) On compte la capacité totale des établissements indépendamment de la spécificité des places</t>
  </si>
  <si>
    <t>(2) Les établissements classés en catégorie FAM sont ceux qui disposent de lits d'accueil médicalisés, même si d'autres types de lits y sont  présents</t>
  </si>
  <si>
    <t>(3) La catégorie « foyer d’accueil polyvalent » a été créée dans FINESS dans le but d’attribuer un seul numéro FINESS aux foyers d’hébergement qui proposent simultanément de l’hébergement ouvert et de l’accueil en foyer de vie (et de permettre ainsi que les diverses activités d’un même établissement ne fassent pas l’objet d’immatriculations distinctes)</t>
  </si>
  <si>
    <t>(4) Services autonomes et services rattachés à un établissement</t>
  </si>
  <si>
    <t xml:space="preserve">Nombre de places </t>
  </si>
  <si>
    <t>Service de soins infirmiers à domicile pour adultes handicapés (SSIAD+SPASSAD)</t>
  </si>
  <si>
    <t>Taux d'équipement en établissements d'hébergement pour adultes handicapés</t>
  </si>
  <si>
    <t>Taux d'équipement en places d'accueil spécialisé pour adultes handicapés</t>
  </si>
  <si>
    <t>Taux d'équipement en places d'accueil médicalisé pour adultes handicapés</t>
  </si>
  <si>
    <t>Taux d'équipement en places dans les foyers de vie (inclut les foyers occupationnels)</t>
  </si>
  <si>
    <t>Taux d'équipement en places dans les Établissements et Service d'Aide par le Travail (ESAT)</t>
  </si>
  <si>
    <t>Places d'accueil spécialisé pour adultes handicapés (1)</t>
  </si>
  <si>
    <t>Places d'accueil médicalisé pour adultes handicapés (1)</t>
  </si>
  <si>
    <t>Places d'accompagnement à la vie sociale ou d'accompagnement médico-social pour adultes handicapés (1)</t>
  </si>
  <si>
    <t>(1) On compte l'ensemble des places de la discipline quelle que soit la catégorie d'établissement</t>
  </si>
  <si>
    <t>(2) On compte l'ensemble des places d'accueil de jour dans les établissements et services pour adultes handicapés</t>
  </si>
  <si>
    <t>Déficiences intellectuelles</t>
  </si>
  <si>
    <t xml:space="preserve">Polyhandicaps                  </t>
  </si>
  <si>
    <t>Déficiences psychiques</t>
  </si>
  <si>
    <t xml:space="preserve">Déficiences motrices     </t>
  </si>
  <si>
    <t xml:space="preserve">Déficiences sensorielles        </t>
  </si>
  <si>
    <t>Dont places en accueil de jour, externat ou semi-internat</t>
  </si>
  <si>
    <t>Instituts d'éducation motrice (I.E.M.)</t>
  </si>
  <si>
    <t>Jardins d'enfants spécialisés</t>
  </si>
  <si>
    <t xml:space="preserve">Établissements expérimentaux </t>
  </si>
  <si>
    <t>(1) Mayotte : population issue du RP 2012</t>
  </si>
  <si>
    <t>Prime d'activité majorée</t>
  </si>
  <si>
    <t>Prime d'activité non majorée</t>
  </si>
  <si>
    <t>14-17 ans</t>
  </si>
  <si>
    <t>6-13 ans</t>
  </si>
  <si>
    <t>(2) Il s'agit de l'ensemble des conseillers techniques régionaux et nationaux affectés en région. France entière hors Mayotte</t>
  </si>
  <si>
    <t>Nombre de sportifs en catégorie Jeune (relève)</t>
  </si>
  <si>
    <t>Nombre de sportifs en collectif national</t>
  </si>
  <si>
    <t>Dont Enfants confiés à l'ASE</t>
  </si>
  <si>
    <t>Dont Placements directs</t>
  </si>
  <si>
    <t>Nombre d'enfants confiés à l'Aide sociale à l'enfance</t>
  </si>
  <si>
    <t>Nombre de placements directs par un juge</t>
  </si>
  <si>
    <t>Nombre d'actions éducatives à domicile (AED)</t>
  </si>
  <si>
    <t>Nombre d'actions éducatives en milieu ouvert (AEMO)</t>
  </si>
  <si>
    <t>26 - Logement - Hébergement</t>
  </si>
  <si>
    <t>27 - Logement - Hébergement</t>
  </si>
  <si>
    <t>28 - Logement - Hébergement</t>
  </si>
  <si>
    <t>29 - Logement - Hébergement</t>
  </si>
  <si>
    <t>30 - Jeunesse</t>
  </si>
  <si>
    <t>31 - Jeunesse</t>
  </si>
  <si>
    <t>32 - Jeunesse</t>
  </si>
  <si>
    <t>33 - Protection de l'enfance - Aide sociale à l'enfance</t>
  </si>
  <si>
    <t>34 - Accueils collectifs de mineurs sans hébergement (1)</t>
  </si>
  <si>
    <t>40 - Diplômes délivrés (professions sociales, de la santé, du sport et de l'animation socioculturelle)</t>
  </si>
  <si>
    <t>41 - Diplômes délivrés (professions sociales, de la santé, du sport et de l'animation socioculturelle)</t>
  </si>
  <si>
    <t>11 - Immigration - Intégration</t>
  </si>
  <si>
    <t xml:space="preserve"> 12 - Immigration - Intégration</t>
  </si>
  <si>
    <t>13 - Handicap - Dépendance</t>
  </si>
  <si>
    <t>14 - Cohésion sociale</t>
  </si>
  <si>
    <t>Accueil des personnes âgées</t>
  </si>
  <si>
    <t>Places installées selon le type d'accueil des personnes âgées toutes catégories de structures</t>
  </si>
  <si>
    <t>Capacité d'accueil pour adultes handicapés selon la catégorie d'établissement</t>
  </si>
  <si>
    <t>Accueil des adultes handicapés</t>
  </si>
  <si>
    <t>Places installées selon le type d'accueil des adultes handicapés toutes catégories de structures</t>
  </si>
  <si>
    <t>Capacité d'accueil pour enfants et adolescents handicapés selon la catégorie d'établissement</t>
  </si>
  <si>
    <t>Accueil des enfants et des adolescents handicapés</t>
  </si>
  <si>
    <t>17 - Etablissements et services médico-sociaux</t>
  </si>
  <si>
    <t>18 - Etablissements et services médico-sociaux</t>
  </si>
  <si>
    <t>19 - Etablissements et services médico-sociaux</t>
  </si>
  <si>
    <t>20 - Etablissements et services médico-sociaux</t>
  </si>
  <si>
    <t>21 - Etablissements et services médico-sociaux</t>
  </si>
  <si>
    <t>22 - Etablissements et services médico-sociaux</t>
  </si>
  <si>
    <t>Accueil des adultes et services handicapés</t>
  </si>
  <si>
    <t>23 - Etablissements et services médico-sociaux</t>
  </si>
  <si>
    <t>24 - Etablissements et services médico-sociaux</t>
  </si>
  <si>
    <t>25 - Etablissements et services médico-sociaux</t>
  </si>
  <si>
    <t>Part des ménages fiscaux imposés (en %)</t>
  </si>
  <si>
    <t>Bénéficiaires de la CMU complémentaire</t>
  </si>
  <si>
    <t>(1) au sens du recensement de la population</t>
  </si>
  <si>
    <t>Activité et chômage de la population immigrée et étrangère</t>
  </si>
  <si>
    <t>Allocataires AAH - APA - PCH - ACTP - Personnes prises en charge par des mandataires</t>
  </si>
  <si>
    <t>Capacité d'accueil pour les personnes âgées selon la catégorie d'établissement</t>
  </si>
  <si>
    <t>(3) On compte l'ensemble des places de la discipline quelques soient la catégorie d'établissement et le mode d'accueil (complet ou de jour)</t>
  </si>
  <si>
    <t>Établissements pour enfants ou adolescents polyhandicapés</t>
  </si>
  <si>
    <t>Établissements d'accueil temporaire</t>
  </si>
  <si>
    <t>Séjours "activité accessoire" aux accueils de loisirs ou aux accueils de jeunes (mini-séjours)</t>
  </si>
  <si>
    <t>Nombre de Conseillers techniques nationaux et régionaux affectés dans les services déconcentrés (H/F)</t>
  </si>
  <si>
    <t>dont dû au solde migratoire</t>
  </si>
  <si>
    <t>Sages-femmes</t>
  </si>
  <si>
    <t>Résidence autonomie</t>
  </si>
  <si>
    <t>(2) Les dépenses d'ACTP et de PCH pour les personnes de 60 ans ou plus sont intégrées aux dépenses à destination des personnes handicapées.</t>
  </si>
  <si>
    <t>(3) Les dépenses totales brutes d'APA comprennent les dépenses brutes d'APA à domicile et en établissement ainsi que d'autres dépenses d'APA.</t>
  </si>
  <si>
    <t>Projection de la population en 2040 (2)</t>
  </si>
  <si>
    <t>Dont dépenses d'allocations</t>
  </si>
  <si>
    <t>Accompagnement éducatif et social</t>
  </si>
  <si>
    <t>RSA majoré</t>
  </si>
  <si>
    <t xml:space="preserve">Bénéficiaires de l'APA pour 100 personnes de 60 ans et + (2) </t>
  </si>
  <si>
    <t>(1) Pour les données Cnaf la répartition est faite selon le département de la caisse de gestion</t>
  </si>
  <si>
    <t>Nombre d'entrées de jeunes de moins de 26 ans en contrat de professionnalisation</t>
  </si>
  <si>
    <t>Demandeurs d'emploi de longue durée (1 an ou plus) dans les QPV (catégorie A, B ou C)</t>
  </si>
  <si>
    <t>Taux de population couverte par le RSA en % (allocataire, conjoint et personnes à charge) (2) (4)</t>
  </si>
  <si>
    <t>Centre de jour pour personnes âgées</t>
  </si>
  <si>
    <r>
      <t xml:space="preserve">Sources : </t>
    </r>
    <r>
      <rPr>
        <sz val="8"/>
        <color indexed="8"/>
        <rFont val="Arial"/>
        <family val="2"/>
      </rPr>
      <t>DREES, Finess, SAE</t>
    </r>
  </si>
  <si>
    <r>
      <t>Source</t>
    </r>
    <r>
      <rPr>
        <sz val="8"/>
        <color indexed="8"/>
        <rFont val="Arial"/>
        <family val="2"/>
      </rPr>
      <t xml:space="preserve"> : DREES, Finess</t>
    </r>
  </si>
  <si>
    <r>
      <t xml:space="preserve">Source </t>
    </r>
    <r>
      <rPr>
        <sz val="8"/>
        <color indexed="8"/>
        <rFont val="Arial"/>
        <family val="2"/>
      </rPr>
      <t>: DREES, Finess</t>
    </r>
  </si>
  <si>
    <r>
      <rPr>
        <b/>
        <sz val="8"/>
        <color indexed="8"/>
        <rFont val="Arial"/>
        <family val="2"/>
      </rPr>
      <t xml:space="preserve">Source </t>
    </r>
    <r>
      <rPr>
        <sz val="8"/>
        <color indexed="8"/>
        <rFont val="Arial"/>
        <family val="2"/>
      </rPr>
      <t>: Infocentre Dalo (outil national du Ministère de la cohésion des territoires)</t>
    </r>
  </si>
  <si>
    <t>Nombre de recours "logement" reçus</t>
  </si>
  <si>
    <t>Nombre de recours "hébergement" reçus</t>
  </si>
  <si>
    <t>Nombre de communes disposant d'un accueil de loisirs</t>
  </si>
  <si>
    <t>Nombre de communes disposant d'un accueil de jeunes</t>
  </si>
  <si>
    <t>Ensemble des communes disposant d'au moins l'un de ces accueils</t>
  </si>
  <si>
    <t>Nombre de communes</t>
  </si>
  <si>
    <t>Mineurs déclarés en situation de handicap</t>
  </si>
  <si>
    <t xml:space="preserve">Champ : France métropolitaine + DOM + COM ; seuls les lieux d'accueils habituels sont pris en compte dans les estimations effectuées. </t>
  </si>
  <si>
    <t>Dont nombre de mineurs âgés de 6 à 13 ans</t>
  </si>
  <si>
    <t>Dont nombre de mineurs âgés de 14 à 17 ans</t>
  </si>
  <si>
    <t>Nombre de lieux d'accueils habituels</t>
  </si>
  <si>
    <t>(2) Entrées initiales en contrat aidé</t>
  </si>
  <si>
    <t>(3) Inclut les emplois d'avenir professeurs</t>
  </si>
  <si>
    <t>Établissements en REP</t>
  </si>
  <si>
    <t>Établissements en REP +</t>
  </si>
  <si>
    <t>Ensemble des projets de performance fédéraux (PPF)</t>
  </si>
  <si>
    <t>Projets de performance fédéraux "Accession"</t>
  </si>
  <si>
    <t>Projets de performance fédéraux "Excellence"</t>
  </si>
  <si>
    <t xml:space="preserve">(2) Les projets de performance fédéraux succèdent aux Parcours de l’Excellence Sportive (PES). Le Projet de Performance Fédéral (PPF), validé par les instances fédérales nationales, doit comprendre deux programmes distincts : un programme d’excellence  qui prend en compte la population des sportifs de haut niveau et du collectif France en liste et l’ensemble des structures ou dispositifs de préparation ciblés sur cette population d'une part, un programme d’accession au haut niveau qui s’adresse plus particulièrement aux sportifs en liste de sportif Espoir en assurant la détection et le perfectionnement de ces talents, ainsi qu’aux sportifs régionaux d'autre part. </t>
  </si>
  <si>
    <t>37 - Accueil des enfants d'âge préscolaire</t>
  </si>
  <si>
    <t>38 - Sports</t>
  </si>
  <si>
    <t xml:space="preserve">39 - Sports </t>
  </si>
  <si>
    <t>42 - Diplômes délivrés (professions sociales, de la santé, du sport et de l'animation socioculturelle)</t>
  </si>
  <si>
    <t>Bénéficiaires de l'APA pour 100 personnes de 75 ans et + (2)</t>
  </si>
  <si>
    <t>Préparateur en pharmacie hospitalière</t>
  </si>
  <si>
    <t>Nombre de demandeurs d'emploi  de catégories A, B, C</t>
  </si>
  <si>
    <t>Nombre de demandeurs d'emploi de catégorie A</t>
  </si>
  <si>
    <t>Nombre de demandeurs d'emploi longue durée (Catégories A, B, C)</t>
  </si>
  <si>
    <t>Part des demandeurs d'emploi de longue durée (1 an ou plus) parmi les demandeurs d'emploi au sein des QPV (catégorie A, B ou C) (en %)</t>
  </si>
  <si>
    <t>Bénéficiaires de l'Aide Sociale Départementale (1)</t>
  </si>
  <si>
    <t>Dont Aide à domicile (APA à domicile, aides ménagères)</t>
  </si>
  <si>
    <t>Dont Aide à l'accueil (APA en établissement, aide sociale à l'hébergement en établissement ou chez des particuliers)</t>
  </si>
  <si>
    <t>Dont Aide à domicile (PCH, ACTP à domicile, Aides ménagères)</t>
  </si>
  <si>
    <t>Dont Aide à l'accueil (ACTP en établissement, Aides à l'hébergement en établissement ou chez des particuliers, accueil de jour)</t>
  </si>
  <si>
    <t>Dépenses totales nettes d'aide sociale par habitant</t>
  </si>
  <si>
    <t>Fonds d'Aide aux Jeunes (FAJ) en 2015 - Service Civique - Missions locales - PAIO</t>
  </si>
  <si>
    <t>Dépenses brutes totales d'aide sociale aux personnes âgées (1) (2)</t>
  </si>
  <si>
    <t>Dont Dépenses brutes d'Allocation Personnalisée d'Autonomie (3)</t>
  </si>
  <si>
    <t>Dépenses brutes totales d'aide sociale aux personnes handicapées (1) (2)</t>
  </si>
  <si>
    <t>Dont Dépenses brutes de PCH et d'ACTP (2)</t>
  </si>
  <si>
    <t>Dépenses brutes totales d'aide sociale à l'Enfance (1)</t>
  </si>
  <si>
    <t>Dont dépenses de placement ASE (4)</t>
  </si>
  <si>
    <t>Dépenses totales brutes d'allocations et d'insertion liées au RSA (1)</t>
  </si>
  <si>
    <t>(4) Comprend les dépenses de placement en établissements, les dépenses de placement familial et les autres frais de placement</t>
  </si>
  <si>
    <t>Guadeloupe yc Saint-Martin et Saint-Barthélemy pour les USLD</t>
  </si>
  <si>
    <t>Part des filles de 15 à 19 ans élèves, étudiantes ou stagiaires</t>
  </si>
  <si>
    <t>Part des filles de 20 à 24 ans élèves, étudiantes ou stagiaires</t>
  </si>
  <si>
    <t>Conseillers en économie sociale familiale</t>
  </si>
  <si>
    <t>Manipulateurs en électroradiologie médicale</t>
  </si>
  <si>
    <t xml:space="preserve"> Guadeloupe yc Saint-Martin et Saint-Barthélemy </t>
  </si>
  <si>
    <t>(5) Y compris accueil de jour</t>
  </si>
  <si>
    <t>Dont places en accueil temporaire (5)</t>
  </si>
  <si>
    <t xml:space="preserve">Guadeloupe yc Saint-Martin et Saint-Barthélemy </t>
  </si>
  <si>
    <t>Au 31 décembre 2018</t>
  </si>
  <si>
    <t>(2)  Toutes les données de Mayotte, département français depuis 2011, sont issues des estimations de population.</t>
  </si>
  <si>
    <t>Foyers d'hébergement pour enfants et adolescents handicapés</t>
  </si>
  <si>
    <t>(2) Il s'agit d'un nombre d'aides sociales et non d'individus : une même personne peut être comptabilisée plusieurs fois si elle bénéficie de plusieurs types d'aide.</t>
  </si>
  <si>
    <t xml:space="preserve">     dont mesures judiciaires de  placements</t>
  </si>
  <si>
    <r>
      <rPr>
        <b/>
        <sz val="8"/>
        <rFont val="Arial"/>
        <family val="2"/>
      </rPr>
      <t>Source</t>
    </r>
    <r>
      <rPr>
        <sz val="8"/>
        <rFont val="Arial"/>
        <family val="2"/>
      </rPr>
      <t xml:space="preserve"> :  Banque de France, enquête typologie</t>
    </r>
  </si>
  <si>
    <t>Inclusion bancaire</t>
  </si>
  <si>
    <t>Précarité - Logement</t>
  </si>
  <si>
    <t>(1) Indicateurs sociaux départementaux, indicateur complémentaire – indicateur de suivi du Plan Pluriannuel contre la Pauvreté et pour l’Inclusion Sociale (2013-2017)</t>
  </si>
  <si>
    <t xml:space="preserve">Nombre total de places installées </t>
  </si>
  <si>
    <t>Places en accueil temporaire hors accueil de jour (1)</t>
  </si>
  <si>
    <t>Autres déficiences ou tous types de déficiences </t>
  </si>
  <si>
    <t>(1) Indicateurs sociaux départementaux, données provisoires</t>
  </si>
  <si>
    <t>(2) Population couverte par le RSA : l'allocataire, le conjoint et les personnes à charge.  Hors "RSA jeunes" (à la charge de l'État).  Attention rupture de série : à la suite d'une amélioration du système de production statistique de la Cnaf sur les bénéficiaires de prestations légales, les données à partir de 2016 ne sont pas comparables avec celles des années précédentes.</t>
  </si>
  <si>
    <t>Au moins une période au cours de la semaine
(en périscolaire, y compris le mercredi ou le samedi)</t>
  </si>
  <si>
    <t>Au moins une période d'activité le mercredi</t>
  </si>
  <si>
    <t>Au moins une période d'activité le samedi</t>
  </si>
  <si>
    <t>Au moins une période d'activité
parmi le lundi, le mardi, le jeudi et le vendredi</t>
  </si>
  <si>
    <t>Séjours spécifiques
(sportifs, linguistiques, artistiques ou culturels, rencontres européennes de jeunes, chantiers de bénévoles, séjours OFAJ, séjours de cohésion organisés dans le cadre du SNU)</t>
  </si>
  <si>
    <t>(4) Services autonomes et services rattachés à un établissement (y Compris les équipes mobiles Alzheimer)</t>
  </si>
  <si>
    <t>(1) Y compris accueil de jour</t>
  </si>
  <si>
    <t>Dont places en accueil temporaire (1)</t>
  </si>
  <si>
    <t>(2) Y compris Etablissements expérimentaux pour personnes âgées</t>
  </si>
  <si>
    <t>Nombre d'entrées de jeunes de 30 ans ou moins en contrat d'apprentissage</t>
  </si>
  <si>
    <t>Nombre d'entrées de jeunes de moins de 26 ans en Parcours Emplois Compétences (PEC) (2) (4)</t>
  </si>
  <si>
    <t>Revenu salarial annuel moyen par sexe et PCS dans le secteur privé (1)</t>
  </si>
  <si>
    <t>(2) La mise en oeuvre progressive de la DSN, ainsi que la refonte de la chaîne de traitement statistique des effectifs salariés associée, pourraient conduire à des révisions durant la phase de montée en charge. Les données sont donc provisoires.</t>
  </si>
  <si>
    <t>dont enseignement de disciplines sportives et d'activités de loisirs (4)</t>
  </si>
  <si>
    <t>(3) Le secteur sportif regroupe les classes suivantes : gestion d'installations sportives (NAF 93.11Z), activités
de clubs de sport (NAF 93.12Z), activités des centres de culture physique (NAF 93.13Z), autres activités
liées au sport (NAF 93.19Z), enseignement de disciplines sportives et d'activités de loisir (NAF 85.51Z).</t>
  </si>
  <si>
    <t>(4) Non compris les postes d'enseignants d'éducation physique et sportive des établissements scolaires et
universitaires, publics ou privés sous contrat</t>
  </si>
  <si>
    <t>(5) Activités économiques concourant essentiellement à la mise à disposition de biens ou de services
nécessaires à la pratique du sport. Exemples : construction de bateaux de plaisance (NAF 30.12Z), fabrication
de bicyclettes et de véhicules pour invalides (NAF 30.92Z), fabrication d'articles de sport (NAF 32.30Z),
commerce de détail d'articles de sport en magasin spécialisé (NAF 47.64Z), téléphériques et remontées
mécaniques (NAF 49.39C), location et location-bail d'articles de loisir et de sport (NAF 77.21Z).</t>
  </si>
  <si>
    <t>Montant moyen de l'aide individuelle attribuée (en euros)</t>
  </si>
  <si>
    <t>Nombre de places en lieux de vie et d'accueil</t>
  </si>
  <si>
    <t>Nombre de places en villages d'enfants</t>
  </si>
  <si>
    <t>Nombre de places en centres de placement familial socio éducatif</t>
  </si>
  <si>
    <t>Dépenses totales nettes d'aide sociale, y compris les frais communs, autres interventions sociales et dépenses de personnel</t>
  </si>
  <si>
    <t>(1) Dépenses brutes : avant déduction des recouvrements auprès d'autres collectivités territoriales, des remboursements de participations et de prestations.
Dépenses nettes : dépenses d'aide sociale des départements après déduction des récupérations et recouvrements, mais elles englobent les dépenses prises en charge par l'État par l'intermédiaire de la CNSA, du FMDI et de la TICPE.
Les dépenses d’aide sociale à l'hébergement des personnes âgées sont, y compris au sein des dépenses brutes, nettes des récupérations sur bénéficiaires, tiers payants et succession.</t>
  </si>
  <si>
    <t>Etablissements de soins de longue durée (ESLD) (3)</t>
  </si>
  <si>
    <t>Nombre d'ESLD</t>
  </si>
  <si>
    <t>Part des bénéficiaires de l'APA à domicile classés en GIR 1 ou 2 parmi l'ensemble des bénéficiaires de l'APA à domicile (2)</t>
  </si>
  <si>
    <t>(3) Services autonomes et services rattachés à un établissement</t>
  </si>
  <si>
    <t>(2) Rassemble trois types d'établissements : ceux pour déficients visuels, pour déficients auditifs, et pour déficients auditifs et visuels</t>
  </si>
  <si>
    <t>Services d'éducation spéciale et de soins à domicile (SESSAD) (3)</t>
  </si>
  <si>
    <t>Instituts médico-éducatifs (I.M.E.)</t>
  </si>
  <si>
    <t>Instituts thérapeutiques, éducatifs et pédagogiques (I.T.E.P.)</t>
  </si>
  <si>
    <t>Établissements pour jeunes déficients sensoriels (2)</t>
  </si>
  <si>
    <t>Diplôme d'état en Ingénierie sociale (DEIS)</t>
  </si>
  <si>
    <t>Taux d'équipements sportifs (hors sports de nature) pour 100 habitants</t>
  </si>
  <si>
    <t>Taux d'équipement en places dans les EHPAD pour 1 000 personnes âgées de 75 ans et plus</t>
  </si>
  <si>
    <t>Taux d'équipement en places dans les structures non EHPAD pour 1 000 personnes âgées de 75 ans et plus
(places en non EHPAD, logements de résidences-autonomie, places USLD)</t>
  </si>
  <si>
    <t>Taux d'équipement en places dans les centres de jour pour personnes âgées pour 1 000 personnes âgées de 75 ans et plus</t>
  </si>
  <si>
    <t>Taux d'équipement en places dans les services de soins infirmiers à domicile pour 1 000 personnes âgées de 75 ans et plus (SSIAD + SPASAD)</t>
  </si>
  <si>
    <t>Population au 1er janvier 2020 (Estimation de population) (1)</t>
  </si>
  <si>
    <t>Population au 1er janvier 2017 (Recensement de la population)</t>
  </si>
  <si>
    <t>Population étrangère au 1er janvier 2017 (Recensement de la population)</t>
  </si>
  <si>
    <t>Taux de croissance annuel moyen 2012-2017 en %</t>
  </si>
  <si>
    <t>Naissances domiciliées 2018 définitives</t>
  </si>
  <si>
    <t>Décès domiciliés 2018 définitifs</t>
  </si>
  <si>
    <t>Part de la population vivant dans les grandes aires urbaines en 2017 (3)</t>
  </si>
  <si>
    <t>Part des familles monoparentales en 2017 en %</t>
  </si>
  <si>
    <t>Taux d'activité de la population en 2017 (rapport entre le nombre d'actifs et la population de 15 à 64 ans en % ) (3)</t>
  </si>
  <si>
    <t>Taux de natalité en 2019 - Naissances domiciliées pour 1 000 habitants</t>
  </si>
  <si>
    <t>Taux de mortalité en 2019 - Décès domiciliés pour 1 000 habitants (1)</t>
  </si>
  <si>
    <t>Indice de vieillissement de la population au 1er janvier 2020 (1) - Nombre de personnes de 65 ans et plus pour 100 personnes de moins de 20 ans (1) (2)</t>
  </si>
  <si>
    <t>Espérance de vie à la naissance en 2019 (1)</t>
  </si>
  <si>
    <t>Espérance de vie à 65 ans en 2019 (1)</t>
  </si>
  <si>
    <t>Effectifs par classe d'âge au 1er janvier 2020 - Hommes (1)</t>
  </si>
  <si>
    <t>(1) Les estimations de population pour l'année 2020 sont des estimations précoces provisoires.</t>
  </si>
  <si>
    <t>(1) Indicateurs sociaux départementaux
Les estimations de population pour l'année 2020 sont des estimations précoces provisoires.</t>
  </si>
  <si>
    <t>Effectifs par classe d'âge au 1er janvier 2020 - Femmes (1)</t>
  </si>
  <si>
    <t>Effectifs par classe d'âge au 1er janvier 2020 - Ensemble</t>
  </si>
  <si>
    <t>Revenus et inégalités de revenus (année 2017)</t>
  </si>
  <si>
    <r>
      <rPr>
        <b/>
        <sz val="8"/>
        <rFont val="Arial"/>
        <family val="2"/>
      </rPr>
      <t>Sources</t>
    </r>
    <r>
      <rPr>
        <sz val="8"/>
        <rFont val="Arial"/>
        <family val="2"/>
      </rPr>
      <t xml:space="preserve"> : DREES ; Insee, Fichier localisé social et fiscal (FiLoSoFi) ; DGFiP ; Cnaf ; Cnav ; CCMSA ; Caf, données au 31/12/2017 ; Enquête budget famille</t>
    </r>
  </si>
  <si>
    <r>
      <rPr>
        <b/>
        <sz val="8"/>
        <rFont val="Arial"/>
        <family val="2"/>
      </rPr>
      <t>Sources</t>
    </r>
    <r>
      <rPr>
        <sz val="8"/>
        <rFont val="Arial"/>
        <family val="2"/>
      </rPr>
      <t xml:space="preserve"> : DREES ; Insee, DADS, fichier salariés au lieu de résidence ; Insee-DGFiP ; Cnaf ; Cnav ; CCMSA, Fichier localisé social et fiscal (FiLoSoFi) ; DGFIP ; IEDOM Rapport annuel 2019 Mayotte</t>
    </r>
  </si>
  <si>
    <t>Données septembre 2020</t>
  </si>
  <si>
    <t>Données 2018-2019</t>
  </si>
  <si>
    <t>Allocataires du revenu de solidarité active (RSA) au 31.12.2019 (1)</t>
  </si>
  <si>
    <t>Allocataires de la prime d'activité au 31.12.2019 (1)</t>
  </si>
  <si>
    <t>Allocataires de l'Allocation de solidarité spécifique (ASS) au 31.12.2018 (3)</t>
  </si>
  <si>
    <t>Immigration et origines en 2017</t>
  </si>
  <si>
    <r>
      <rPr>
        <b/>
        <sz val="8"/>
        <rFont val="Arial"/>
        <family val="2"/>
      </rPr>
      <t>Sources</t>
    </r>
    <r>
      <rPr>
        <sz val="8"/>
        <rFont val="Arial"/>
        <family val="2"/>
      </rPr>
      <t xml:space="preserve"> : Insee, RP2017 exploitation principale, géographie au 01/01/2020, RP 2017 exploitation complémentaire pour les Dom</t>
    </r>
  </si>
  <si>
    <r>
      <rPr>
        <b/>
        <sz val="8"/>
        <rFont val="Arial"/>
        <family val="2"/>
      </rPr>
      <t xml:space="preserve">Source </t>
    </r>
    <r>
      <rPr>
        <sz val="8"/>
        <rFont val="Arial"/>
        <family val="2"/>
      </rPr>
      <t>: Insee, RP 2017 exploitation principale</t>
    </r>
  </si>
  <si>
    <t>Activité de la population âgée de 15 ans et plus en 2017</t>
  </si>
  <si>
    <t>Taux de chômage de la population âgée de 15 ans et plus (1) en 2017</t>
  </si>
  <si>
    <t>Adultes allocataires de l'allocation aux adultes handicapés (AAH) au 31.12.2019 (1)</t>
  </si>
  <si>
    <t>Nombre de bénéficiaires de l'Allocation Personnalisée d'Autonomie (APA) au 31.12.2018</t>
  </si>
  <si>
    <t>Nombre de personnes prises en charge par des mandataires individuels au 31.12.2019</t>
  </si>
  <si>
    <t>Nombre de personnes prises en charge par des services mandataires au 31.12.2019</t>
  </si>
  <si>
    <t>Nombre total de personnes prises en charge par des mandataires individuels et des services mandataires au 31.12.2019</t>
  </si>
  <si>
    <r>
      <rPr>
        <b/>
        <sz val="8"/>
        <rFont val="Arial"/>
        <family val="2"/>
      </rPr>
      <t>Source</t>
    </r>
    <r>
      <rPr>
        <sz val="8"/>
        <rFont val="Arial"/>
        <family val="2"/>
      </rPr>
      <t xml:space="preserve"> : DREES, enquête Aide sociale 2018</t>
    </r>
  </si>
  <si>
    <t>Aide Sociale aux Personnes Agées au 31 décembre 2018 (1)</t>
  </si>
  <si>
    <t>Aide Sociale aux Personnes Handicapées au 31 décembre 2018 (2)</t>
  </si>
  <si>
    <t>Dépenses d'Aide Sociale Départementale (en milliers d'euros) pour l'année 2018</t>
  </si>
  <si>
    <r>
      <rPr>
        <b/>
        <sz val="8"/>
        <rFont val="Arial"/>
        <family val="2"/>
      </rPr>
      <t>Source</t>
    </r>
    <r>
      <rPr>
        <sz val="8"/>
        <rFont val="Arial"/>
        <family val="2"/>
      </rPr>
      <t xml:space="preserve"> : DREES, Enquête Aide sociale 2018</t>
    </r>
  </si>
  <si>
    <t>Établissements publics ou privés et services,  places installées au 31.12.2019</t>
  </si>
  <si>
    <t>Taux d'équipement au 31.12.2019 en nombre de places pour 1 000 habitants de 75 ans et plus</t>
  </si>
  <si>
    <r>
      <t xml:space="preserve">Sources </t>
    </r>
    <r>
      <rPr>
        <sz val="8"/>
        <color indexed="8"/>
        <rFont val="Arial"/>
        <family val="2"/>
      </rPr>
      <t>: DREES, Finess, ISD ; Insee, estimation de population 2020</t>
    </r>
  </si>
  <si>
    <t>Nombre d'établissements et de services - Places installées par catégorie d'établissement au 31.12.2019 (1)</t>
  </si>
  <si>
    <t>Taux d'équipement au 31.12.2019 par catégorie d'établissement : places pour 1 000 habitants de 20 à 59 ans</t>
  </si>
  <si>
    <r>
      <t xml:space="preserve">Sources </t>
    </r>
    <r>
      <rPr>
        <sz val="8"/>
        <color indexed="8"/>
        <rFont val="Arial"/>
        <family val="2"/>
      </rPr>
      <t>: DREES, Finess ; Insee, estimation de population 2020</t>
    </r>
  </si>
  <si>
    <t>Places installées au 31.12.2019</t>
  </si>
  <si>
    <t>Places installées au 31.12.2019 par catégorie de clientèle en établissement toutes catégories de structures du tableau 20 confondues (1)</t>
  </si>
  <si>
    <t>Nombre d'établissements et de services - Places installées par catégorie d'établissement au 31.12.2019 - Taux d'équipement</t>
  </si>
  <si>
    <t>Places installées au 31.12.2019 par catégorie de clientèle en établissement spécialisé toutes catégories de structures du tableau 24 confondues  (1)</t>
  </si>
  <si>
    <t>Parc des logements et statut d'occupation au 1er janvier 2017</t>
  </si>
  <si>
    <r>
      <rPr>
        <b/>
        <sz val="8"/>
        <color indexed="8"/>
        <rFont val="Arial"/>
        <family val="2"/>
      </rPr>
      <t>Source</t>
    </r>
    <r>
      <rPr>
        <sz val="8"/>
        <color indexed="8"/>
        <rFont val="Arial"/>
        <family val="2"/>
      </rPr>
      <t xml:space="preserve"> : Insee, RP2017 exploitation principale</t>
    </r>
  </si>
  <si>
    <t>Part des logements sur-occupés en 2017 (en %) (1)</t>
  </si>
  <si>
    <t>Recours au Droit Au Logement (DALO) en 2019</t>
  </si>
  <si>
    <t>Décisions d'expulsions locatives en 2018 (1)</t>
  </si>
  <si>
    <t>Dettes relatives à des impayés d'énergie dans les dossiers de surendettement en 2019 (1)</t>
  </si>
  <si>
    <t>Lits, places installés au 31 décembre 2019 par catégorie d'établissement - Taux d'équipement</t>
  </si>
  <si>
    <t>Sexe et âge au 1er janvier 2020 (1)</t>
  </si>
  <si>
    <t>Cohabitation familiale des jeunes de 20 à 24 ans en 2017</t>
  </si>
  <si>
    <t>Taux de recours à l'IVG des mineures (pour 1 000 femmes de 15 à 17 ans) en 2019 (2)</t>
  </si>
  <si>
    <t>Part des jeunes ayant participé à la Journée Défense et Citoyenneté (JDC) en difficulté de lecture, en 2019 en % (1) (5)</t>
  </si>
  <si>
    <t>Part des diplômés de l'enseignement supérieur au sein de la population des 25-34 ans non inscrite en établissement scolaire en 2017 en % (1)</t>
  </si>
  <si>
    <t>Taux des retards de 2 ans et plus en 3ème (année 2019-2020)</t>
  </si>
  <si>
    <t>Part d'élèves entrant en 6ème avec au moins un an de retard, à la rentrée 2019-2020 (1)</t>
  </si>
  <si>
    <t>Formation, Activité en 2017</t>
  </si>
  <si>
    <t>Formation, Activité en 2019</t>
  </si>
  <si>
    <r>
      <rPr>
        <b/>
        <sz val="8"/>
        <color indexed="8"/>
        <rFont val="Arial"/>
        <family val="2"/>
      </rPr>
      <t xml:space="preserve">Sources </t>
    </r>
    <r>
      <rPr>
        <sz val="8"/>
        <color indexed="8"/>
        <rFont val="Arial"/>
        <family val="2"/>
      </rPr>
      <t>: DREES, Finess, enquête Aide sociale ; DR(D)JSCS ; Insee, estimation de population 2020</t>
    </r>
  </si>
  <si>
    <t>Protection de l'enfance au 31 décembre 2019</t>
  </si>
  <si>
    <t>Aide sociale à l'enfance au 31 décembre 2018</t>
  </si>
  <si>
    <t>Nombre de mesures d'ASE (mesures de placements et actions éducatives) en % des 0-20 ans au 31/12/2018 (1)</t>
  </si>
  <si>
    <t>Places agréées par la PMI au 31.12.2018 par catégorie d'établissement - Taux d'équipement</t>
  </si>
  <si>
    <t>Personnes salariées employées par des particuliers (2ème trimestre 2018)</t>
  </si>
  <si>
    <t>Fédérations sportives (juillet 2020)</t>
  </si>
  <si>
    <t>Encadrement du sport fédéral (données au 1er septembre 2020) (2)</t>
  </si>
  <si>
    <t>Équipements sportifs (hors sports de nature) (données au 7 novembre 2020)</t>
  </si>
  <si>
    <t>Formation aux professions sociales (nombre de diplômes délivrés en 2019 -  y compris Validation des Acquis de l'Expérience partielle)</t>
  </si>
  <si>
    <t>Formation aux professions de santé (nombre de diplômes délivrés en 2019 -  y compris Validation des Acquis d'Expérience partielle)</t>
  </si>
  <si>
    <t>Formation à l'animation socioculturelle et aux métiers du sport (nombre de diplômes délivrés en 2019)</t>
  </si>
  <si>
    <t>Salariés du secteur privé dans diverses activités associées au sport au 31 décembre 2019 (2)</t>
  </si>
  <si>
    <t>Nombre de postes salariés du secteur privé dans le secteur sportif au 31 décembre 2019 (3)</t>
  </si>
  <si>
    <t>Nombre de postes salariés dans les principales autres activités associées au sport en 2019 (5)</t>
  </si>
  <si>
    <r>
      <rPr>
        <b/>
        <sz val="8"/>
        <color indexed="8"/>
        <rFont val="Arial"/>
        <family val="2"/>
      </rPr>
      <t>Source</t>
    </r>
    <r>
      <rPr>
        <sz val="8"/>
        <color indexed="8"/>
        <rFont val="Arial"/>
        <family val="2"/>
      </rPr>
      <t xml:space="preserve"> : DREES, enquête Ecoles 2019</t>
    </r>
  </si>
  <si>
    <t>Diplômes de niveau 3</t>
  </si>
  <si>
    <t>Diplômes de niveau 4</t>
  </si>
  <si>
    <t>Diplômes de niveau 5</t>
  </si>
  <si>
    <t>Diplômes de niveau 6</t>
  </si>
  <si>
    <t>Diplômes de niveau 7</t>
  </si>
  <si>
    <t>Taux d'équipement en places d'hébergement pour 1 000 adultes</t>
  </si>
  <si>
    <t>Masseurs kinésithérapeutes</t>
  </si>
  <si>
    <t>Taux mortalité infantile (rapport entre le nombre de décès d'enfants de moins d'un an et le nombre d'enfants nés vivants entre 2016 et 2018) (1)</t>
  </si>
  <si>
    <t>Taux de chômage localisé (4ème trimestre 2019) en % (1)</t>
  </si>
  <si>
    <t>Dépenses totales brutes, y compris services communs, autres interventions sociales et dépenses de personnel (5)</t>
  </si>
  <si>
    <t>(1) Un sportif est de haut niveau s'il est inscrit sur l'une des 4 listes suivantes : élite, séniors, relève ou reconversion</t>
  </si>
  <si>
    <t>Diplômes de niveau 5 et 6</t>
  </si>
  <si>
    <t>Foyer d'accueil médicalisé (F.A.M.) (2) et Etablissement d'accueil médicalisé en tout ou partie pour personnes handicapées (E.A.M.) (6)</t>
  </si>
  <si>
    <t>Foyer de vie (inclut les foyers occupationnels), Foyer d'hébergement, Foyer d'accueil polyvalent (3), Etablissement d'accueil non médicalisé pour personnes handicapées (E.A.N.M.) (7)</t>
  </si>
  <si>
    <t>(4) Les capacités ne sont pas mentionnées car ces structures fonctionnent en files actives)</t>
  </si>
  <si>
    <t>Centres Médico-Psycho-Pédagogique (CMPP) (4)</t>
  </si>
  <si>
    <t>Centres Action Médico-Sociale Précoce (CAMSP) (4)</t>
  </si>
  <si>
    <t>(1) Hors SESSAD, Centres d'accueil familial spécialisé, Foyers d'hébergement pour enfants et adolescents handicapés, CMPP, CAMSP</t>
  </si>
  <si>
    <t>AUVERGNE-
RHÔNE-ALPES</t>
  </si>
  <si>
    <t>Ain</t>
  </si>
  <si>
    <t>Allier</t>
  </si>
  <si>
    <t>Ardèche</t>
  </si>
  <si>
    <t>Cantal</t>
  </si>
  <si>
    <t>Drôme</t>
  </si>
  <si>
    <t>Isère</t>
  </si>
  <si>
    <t>Loire</t>
  </si>
  <si>
    <t>Haute-Loire</t>
  </si>
  <si>
    <t>Puy-de-Dôme</t>
  </si>
  <si>
    <t>Rhône</t>
  </si>
  <si>
    <t>Savoie</t>
  </si>
  <si>
    <t>Haute-Savoie</t>
  </si>
  <si>
    <t>BOURGOGNE-
FRANCHE-COMTE</t>
  </si>
  <si>
    <t>Côte-d'Or</t>
  </si>
  <si>
    <t>Doubs</t>
  </si>
  <si>
    <t>Jura</t>
  </si>
  <si>
    <t>Nièvre</t>
  </si>
  <si>
    <t>Haute-Saône</t>
  </si>
  <si>
    <t>Saône-et-Loire</t>
  </si>
  <si>
    <t>Yonne</t>
  </si>
  <si>
    <t>Territoire de Belfort</t>
  </si>
  <si>
    <t>BRETAGNE</t>
  </si>
  <si>
    <t>Côtes d'Armor</t>
  </si>
  <si>
    <t>Finistère</t>
  </si>
  <si>
    <t>Ille-et-Vilaine</t>
  </si>
  <si>
    <t>Morbihan</t>
  </si>
  <si>
    <t>CENTRE - 
VAL DE LOIRE</t>
  </si>
  <si>
    <t>Cher</t>
  </si>
  <si>
    <t>Eure-et-Loir</t>
  </si>
  <si>
    <t>Indre</t>
  </si>
  <si>
    <t>Indre-et-Loire</t>
  </si>
  <si>
    <t>Loir-et-Cher</t>
  </si>
  <si>
    <t>Loiret</t>
  </si>
  <si>
    <t>CORSE</t>
  </si>
  <si>
    <t>Corse du sud</t>
  </si>
  <si>
    <t>Haute Corse</t>
  </si>
  <si>
    <t>GRAND EST</t>
  </si>
  <si>
    <t>Ardennes</t>
  </si>
  <si>
    <t>Aube</t>
  </si>
  <si>
    <t>Marne</t>
  </si>
  <si>
    <t>Haute-Marne</t>
  </si>
  <si>
    <t>Meurthe-et-Moselle</t>
  </si>
  <si>
    <t>Meuse</t>
  </si>
  <si>
    <t>Moselle</t>
  </si>
  <si>
    <t>Bas-Rhin</t>
  </si>
  <si>
    <t>Haut-Rhin</t>
  </si>
  <si>
    <t>Vosges</t>
  </si>
  <si>
    <t xml:space="preserve">HAUTS-DE-FRANCE </t>
  </si>
  <si>
    <t>Aisne</t>
  </si>
  <si>
    <t>Nord</t>
  </si>
  <si>
    <t>Oise</t>
  </si>
  <si>
    <t>Pas-de-Calais</t>
  </si>
  <si>
    <t>Somme</t>
  </si>
  <si>
    <t>ILE-DE-FRANCE</t>
  </si>
  <si>
    <t>Paris</t>
  </si>
  <si>
    <t>Seine-et-Marne</t>
  </si>
  <si>
    <t>Yvelines</t>
  </si>
  <si>
    <t>Essonne</t>
  </si>
  <si>
    <t>Hauts-de-Seine</t>
  </si>
  <si>
    <t>Seine-Saint-Denis</t>
  </si>
  <si>
    <t>Val-de-Marne</t>
  </si>
  <si>
    <t>Val-d'Oise</t>
  </si>
  <si>
    <t>NORMANDIE</t>
  </si>
  <si>
    <t>Calvados</t>
  </si>
  <si>
    <t>Eure</t>
  </si>
  <si>
    <t>Manche</t>
  </si>
  <si>
    <t>Orne</t>
  </si>
  <si>
    <t>Seine-Maritime</t>
  </si>
  <si>
    <t>NOUVELLE-AQUITAINE</t>
  </si>
  <si>
    <t>Charente</t>
  </si>
  <si>
    <t>Charente-Maritime</t>
  </si>
  <si>
    <t>Corrèze</t>
  </si>
  <si>
    <t>Creuse</t>
  </si>
  <si>
    <t>Dordogne</t>
  </si>
  <si>
    <t>Gironde</t>
  </si>
  <si>
    <t>Landes</t>
  </si>
  <si>
    <t>Lot-et-Garonne</t>
  </si>
  <si>
    <t>Pyrénées-Atlantiques</t>
  </si>
  <si>
    <t>Deux-Sèvres</t>
  </si>
  <si>
    <t>Vienne</t>
  </si>
  <si>
    <t>Haute-Vienne</t>
  </si>
  <si>
    <t>OCCITANIE</t>
  </si>
  <si>
    <t>Ariège</t>
  </si>
  <si>
    <t>Aude</t>
  </si>
  <si>
    <t>Aveyron</t>
  </si>
  <si>
    <t>Gard</t>
  </si>
  <si>
    <t>Haute-Garonne</t>
  </si>
  <si>
    <t>Gers</t>
  </si>
  <si>
    <t>Hérault</t>
  </si>
  <si>
    <t>Lot</t>
  </si>
  <si>
    <t>Lozère</t>
  </si>
  <si>
    <t>Hautes-Pyrénées</t>
  </si>
  <si>
    <t>Pyrénées-Orientales</t>
  </si>
  <si>
    <t>Tarn</t>
  </si>
  <si>
    <t>Tarn-et-Garonne</t>
  </si>
  <si>
    <t>PAYS DE LA LOIRE</t>
  </si>
  <si>
    <t>Loire-Atlantique</t>
  </si>
  <si>
    <t>Maine-et-Loire</t>
  </si>
  <si>
    <t>Mayenne</t>
  </si>
  <si>
    <t>Sarthe</t>
  </si>
  <si>
    <t>Vendée</t>
  </si>
  <si>
    <t xml:space="preserve"> PACA  </t>
  </si>
  <si>
    <t>Alpes-de-Haute-Provence</t>
  </si>
  <si>
    <t>Hautes-Alpes</t>
  </si>
  <si>
    <t>Alpes-Maritimes</t>
  </si>
  <si>
    <t>Bouches-du-Rhône</t>
  </si>
  <si>
    <t>Var</t>
  </si>
  <si>
    <t>Vaucluse</t>
  </si>
  <si>
    <t>France métropolitaine</t>
  </si>
  <si>
    <t>ANTILLES-GUYANE</t>
  </si>
  <si>
    <t>Guadeloupe</t>
  </si>
  <si>
    <t>Martinique</t>
  </si>
  <si>
    <t>Guyane</t>
  </si>
  <si>
    <t>OCEAN INDIEN</t>
  </si>
  <si>
    <t>La Réunion</t>
  </si>
  <si>
    <t>Mayotte</t>
  </si>
  <si>
    <t>France entière</t>
  </si>
  <si>
    <t>Établissement expérimental (8)</t>
  </si>
  <si>
    <t>nd</t>
  </si>
  <si>
    <t>Nombre de bénéficiaires PCH + ACTP au 31.12.2018</t>
  </si>
  <si>
    <t xml:space="preserve">Nombre de bénéficiaires PCH + ACTP / 1 000 personnes sur la population générale (2) </t>
  </si>
  <si>
    <t>Morbidité, mortalité, conduites à risques en 2017</t>
  </si>
  <si>
    <r>
      <t xml:space="preserve">Source </t>
    </r>
    <r>
      <rPr>
        <sz val="8"/>
        <color indexed="8"/>
        <rFont val="Arial"/>
        <family val="2"/>
      </rPr>
      <t>: Insee, Estimations de population (résultats provisoires arrêtés fin 2019), RP 2017 exploitations complémentaire et principale, RP 2011, Omphale 2017</t>
    </r>
  </si>
  <si>
    <t>Nombre de recours reçus (1)</t>
  </si>
  <si>
    <t>Dont favorables (1)</t>
  </si>
  <si>
    <t>(1) Dans la synthèse, les décisions favorables correspondent à la somme des décisions favorables logement, des décisions favorables hébergement et des réorientations des recours logement vers l'hébergement</t>
  </si>
  <si>
    <t>(2) selon le scénario central de l'Insee.
Le dernier exercice de projection de population a été publié en novembre 2016. Les données de ce chiffre clé ne sont pas mises à jour tous les ans.</t>
  </si>
  <si>
    <r>
      <rPr>
        <b/>
        <sz val="8"/>
        <rFont val="Arial"/>
        <family val="2"/>
      </rPr>
      <t>Sources</t>
    </r>
    <r>
      <rPr>
        <sz val="8"/>
        <rFont val="Arial"/>
        <family val="2"/>
      </rPr>
      <t xml:space="preserve"> : DREES ; Insee, estimations de population (données provisoires), État civil, </t>
    </r>
  </si>
  <si>
    <t>Au 31 décembre 2019 (2)</t>
  </si>
  <si>
    <t>Nombre de demandeurs d'emploi de longue durée en QPV au 31 décembre 2019 (2)</t>
  </si>
  <si>
    <t>Prestation de Compensation du Handicap (PCH) &amp; Allocation Compensatrice pour Tierce Personne (ACTP) (3)</t>
  </si>
  <si>
    <t>(3) Un bénéficiaire de la PCH ou de l'ACTP est une personne ayant un droit ouvert à la prestation au 31 décembre de l'année considérée, que ce droit ait donné lieu à un paiement ou non.
Les données de certains départements étant manquantes, elles ont fait l'objet d'une estimation.</t>
  </si>
  <si>
    <r>
      <rPr>
        <b/>
        <sz val="8"/>
        <rFont val="Arial"/>
        <family val="2"/>
      </rPr>
      <t>Sources</t>
    </r>
    <r>
      <rPr>
        <sz val="8"/>
        <rFont val="Arial"/>
        <family val="2"/>
      </rPr>
      <t xml:space="preserve"> : Insee, RP 2013 exploitation principale, RP 2013 exploitation complémentaire pour les Dom, Découpage géographique des quartiers prioritaires de la politique de la ville au 14/09/2015 ; CGET</t>
    </r>
  </si>
  <si>
    <t>Quartiers de la politique de la ville 2015 (1)</t>
  </si>
  <si>
    <t>Demandeurs d'emploi dans les QPV (catégorie A, B ou C)</t>
  </si>
  <si>
    <t>Évolution du nombre de demandeurs d'emploi en QPV (Quartiers de la politique de la ville 2015) (2)</t>
  </si>
  <si>
    <t>(2) Guadeloupe : non compris Saint-Martin et Saint-Barthélemy.</t>
  </si>
  <si>
    <t>(1) Pour l'APA, ce sont des bénéficiaires payés au titre du mois de décembre qui sont comptabilisés alors que pour les autres prestations il s'agit du nombre de bénéficiaires (ayant des droits ouverts) au 31 décembre.
Totalise des mesures d'aides et non des individus : une même personne peut être comptabilisée plusieurs fois si elle bénéficie de plusieurs types d'aide, en particulier l'APA et l'ASH.</t>
  </si>
  <si>
    <t>PANORAMA STATISTIQUE Jeunesse Sports Cohésion sociale 2020</t>
  </si>
  <si>
    <t>Allocataires de l'allocation supplémentaire vieillesse (ASV) et de l'allocation de solidarité aux personnes âgées (ASPA) au 31.12.2018 (4)</t>
  </si>
  <si>
    <t xml:space="preserve">(4) Les données par département de résidence sont estimées pour les DOM. Les données départementales de la Haute-Corse et de la Corse du Sud 
correspondent au nombre d'allocataires au niveau régional divisé par 2. </t>
  </si>
  <si>
    <t>Dont places en accueil de jour (9)</t>
  </si>
  <si>
    <t>(9) Y compris accueil temporaire</t>
  </si>
  <si>
    <r>
      <rPr>
        <b/>
        <sz val="8"/>
        <rFont val="Arial"/>
        <family val="2"/>
      </rPr>
      <t xml:space="preserve">Sources </t>
    </r>
    <r>
      <rPr>
        <sz val="8"/>
        <rFont val="Arial"/>
        <family val="2"/>
      </rPr>
      <t>: Ministère en charge des sports, INJEP, MEDES / Recensement des licences et clubs sportifs rattachés aux fédérations sportives agréées par le ministère en charge des sports 2019, Direction des sports, CGOCTS</t>
    </r>
  </si>
  <si>
    <r>
      <rPr>
        <b/>
        <sz val="8"/>
        <color rgb="FF000000"/>
        <rFont val="Arial"/>
        <family val="2"/>
      </rPr>
      <t>Sources</t>
    </r>
    <r>
      <rPr>
        <sz val="8"/>
        <color rgb="FF000000"/>
        <rFont val="Arial"/>
        <family val="2"/>
      </rPr>
      <t xml:space="preserve"> : Ministères en charge de l'enseignement supérieur (diplômes STAPS et DUT carrière sociale et animation), en charge des sports (direction des Sports, Forôme Exploit) pour les autres diplômes professionnels du champ "sport et animation" et en charge de la jeunesse (DJEPVA, base de données BAFA-BAFD, traitements Injep-Medes, situation au 15 juin 2020)</t>
    </r>
  </si>
  <si>
    <t>(5) Y compris accueil temporaire</t>
  </si>
  <si>
    <t>Dont places en accueil de jour (5)</t>
  </si>
  <si>
    <t>Places d'accueil en foyer de vie (3)</t>
  </si>
  <si>
    <t>(1) Le CPJEPS (un seul diplôme délivré en Auvergne-Rhône-Alpes en 2019) est destiné à remplacer le BAPAAT.</t>
  </si>
  <si>
    <t>(2) Le BPJEPS à 4 unités complémentaires (4UC) devrait remplacer à terme le BPJEPS à 10 unités complémentaires (10 UC).</t>
  </si>
  <si>
    <r>
      <t>(3) les BEES (6 BEES du 1</t>
    </r>
    <r>
      <rPr>
        <vertAlign val="superscript"/>
        <sz val="8"/>
        <rFont val="Arial"/>
        <family val="2"/>
      </rPr>
      <t>er</t>
    </r>
    <r>
      <rPr>
        <sz val="8"/>
        <rFont val="Arial"/>
        <family val="2"/>
      </rPr>
      <t xml:space="preserve"> degré, de niveau 4, délivrés en 2019 et 5 BEES du 2</t>
    </r>
    <r>
      <rPr>
        <vertAlign val="superscript"/>
        <sz val="8"/>
        <rFont val="Arial"/>
        <family val="2"/>
      </rPr>
      <t>nd</t>
    </r>
    <r>
      <rPr>
        <sz val="8"/>
        <rFont val="Arial"/>
        <family val="2"/>
      </rPr>
      <t xml:space="preserve"> degré, de niveau 6) sont dorénavant pratiquement tous remplacés par des BPJEPS, DEJEPS, DESJEPS ou DEMM.</t>
    </r>
  </si>
  <si>
    <t>(4) Les DEMM sont des diplômes d'État des métiers de la montagne de niveau 6 pour les guides de haute montagne (diplômes délivrés exclusivement en région Auvergne-Rhônes-Alpes), de moniteurs de ski alpin spécialisés en entraînement (diplômes délivrés exclusivement en région Auvergne-Rhônes-Alpes), de niveau 5 pour les autres diplômes (accompagnateurs en moyenne montagne, ski alpin et ski de fond non spécialisé en entraînement).</t>
  </si>
  <si>
    <t>Brevet d'Aptitude Professionnelle d'Assistant Animateur Technicien (BAPAAT) (1)</t>
  </si>
  <si>
    <t>Brevet Professionnel de la Jeunesse, de l'Éducation Populaire et du Sport (BPJEPS) (2) (3)</t>
  </si>
  <si>
    <t>Diplôme d'État des Métiers de la Montagne (DEMM) (3)</t>
  </si>
  <si>
    <t>Diplôme d'État Supérieur de la Jeunesse, de l'Éducation Populaire et du Sport  (DESJEPS) (3)</t>
  </si>
  <si>
    <t>Diplôme d'État de la Jeunesse, de l'Éducation Populaire et du Sport (DEJEPS ) (3) (4)</t>
  </si>
  <si>
    <t>Sciences et Techniques des Activités Physiques et Sportives (STAPS LMD et hors LMD)</t>
  </si>
  <si>
    <t>(5) En raison de la mise en œuvre d'un nouveau test de lecture en septembre 2019, les résultats ne portent que sur la période janvier - août 2019 et ne peuvent pas être interprétés en évolution.</t>
  </si>
  <si>
    <t>(5) hors allocataires résidents à l'étranger et allocataires non ventilés par départements (ces derniers représentent 0,0001% de la population totale)</t>
  </si>
  <si>
    <t>(6) Les effectifs pour 2019 sont calculés sur la base d'une moyenne des effectifs de janvier à octobre 2019, sur 10 mois. À compter du 1er novembre 2019, la CMU-C est remplacée par la CSS (sans participation). La prestation ne change pas sur le fond, mais les remontées des données en provenance des régimes ne permettent pas, à ce jour, d'apparier les données  CMU-C / CSS au niveau départemental.</t>
  </si>
  <si>
    <t>Bénéficiaires de la couverture maladie universelle complémentaire (CMUC) en 2019 (6)</t>
  </si>
  <si>
    <t>(7) Indicateurs sociaux départementaux</t>
  </si>
  <si>
    <t>(4) Attention rupture de série : à la suite d'une amélioration du système de production statistique de la Cnaf sur les bénéficiaires de prestations légales, les données à partir de 2016 sur le RSA, l'AAH et le total des minima sociaux ne sont pas comparables avec celles des années précédentes.</t>
  </si>
  <si>
    <t>Part des allocataires AAH dans la population des 20 ans à 64 ans en % (2) (4)</t>
  </si>
  <si>
    <r>
      <rPr>
        <b/>
        <sz val="8"/>
        <rFont val="Arial"/>
        <family val="2"/>
      </rPr>
      <t>Sources</t>
    </r>
    <r>
      <rPr>
        <sz val="8"/>
        <rFont val="Arial"/>
        <family val="2"/>
      </rPr>
      <t xml:space="preserve"> : DREES, enquête  aide sociale, ISD ; Cnaf ; MSA ; Insee, estimations provisoires de population au 01/01/2019, au 01/01/2020 ; Cnav pour les Dom ; DGCS</t>
    </r>
  </si>
  <si>
    <t>(8) Attention rupture de série : à la suite d'une amélioration du système de production statistique de la Cnaf sur les bénéficiaires de prestations légales, les données à partir de 2016 sur le RSA, l'AAH et le total des minima sociaux ne sont pas comparables avec celles des années précédentes.</t>
  </si>
  <si>
    <t>Allocataires de l'ASS pour 100 personnes de 15 à 64 ans (4) (5) (7) (8)</t>
  </si>
  <si>
    <t>Allocataires de l'ASV et de l'ASPA pour 100 personnes de 60 ans et plus (5) (7) (8)</t>
  </si>
  <si>
    <t>Part des pas ou peu diplômés, au sein de la population des 20-24 ans non scolarisée en 2017 en % (1)</t>
  </si>
  <si>
    <t>(9) Les bénéficiaires du "RSA jeunes" sont intégrés aux effectifs du RSA non majoré.</t>
  </si>
  <si>
    <t>RSA non majoré (9)</t>
  </si>
  <si>
    <t>Dont RSA (socle) jeune</t>
  </si>
  <si>
    <t>(1) Les données portant sur les allocataires relevant des Caf sont établies selon le territoire de gestion des Caf et non selon le lieu de résidence
Guadeloupe : y compris Saint-Barthélemy et Saint-Martin</t>
  </si>
  <si>
    <t>Bénéficiaires de la CMUC en % de la population totale</t>
  </si>
  <si>
    <t>Autres établissement  pour personnes âgées (2)</t>
  </si>
  <si>
    <t>(2) On compte l'ensemble des places d'accueil de jour ou de nuit dans les établissements et services pour personnes âgées</t>
  </si>
  <si>
    <t>(1) On compte l'ensemble des places d'accueil temporaire quelque soit la catégorie d'établissement</t>
  </si>
  <si>
    <t>Autres déficiences ou tous types de déficiences  (2)</t>
  </si>
  <si>
    <t>Autisme</t>
  </si>
  <si>
    <t xml:space="preserve">(2)  dont 19 places pour personnes en situation de handicap rare </t>
  </si>
  <si>
    <t>(1) Les jardins d'enfants qui accueillent essentiellement des enfants de 3 à 6 ans, sont exclus du calcul</t>
  </si>
  <si>
    <t>Taux de scolarisation des enfants de 2 ans (Rentrée 2019-2020 pour 100 enfants de 2 ans) (2)</t>
  </si>
  <si>
    <t xml:space="preserve">Nombre de places en accueil collectif </t>
  </si>
  <si>
    <t>Nombre de places en accueil familial</t>
  </si>
  <si>
    <t>Projets de performance fédéraux selon le type de programme (données au 2 décembre 2020) (2)</t>
  </si>
  <si>
    <t>Sportifs en lien avec le sport de haut niveau (données au 2 décembre 2020)</t>
  </si>
  <si>
    <t>(2) Les données issues du fichier des DEFM annuel au 31 décembre sont des données structurelles. Deux millésimes consécutifs ne doivent pas être utilisés pour mesurer des évolutions. En effet, les données sont géolocalisées à partir d'un référentiel d'adresses qui est en évolution constante, des améliorations étant apportées régulièrement sur la localisation des adresses. Les évolutions entre deux millésimes ne reflètent donc pas uniquement l'évolution réelle des DEFM mais aussi l'évolution du référentiel.</t>
  </si>
  <si>
    <t>(5) Au sein de ces dépenses totales brutes, celles relatives à l’aide sociale à l’hébergement (ASH) des personnes âgées sont exprimées après récupérations sur bénéficiaires, tiers payants et succession.</t>
  </si>
  <si>
    <t>Aide Sociale à l'Enfance (Nombre de mineurs et jeunes majeurs) au 31 décembre 2018</t>
  </si>
  <si>
    <t>(1) 2015 est le dernier millésime de l'enquête FAJ</t>
  </si>
  <si>
    <t>Fonds d'Aide à la Jeunesse (FAJ) en 2015 (1)</t>
  </si>
  <si>
    <t>Nombre d'aides individuelles attribuées (2)</t>
  </si>
  <si>
    <t>(2) Le nombre d'aides attribuées dans l'année est différent du nombre de jeunes aidés ; un jeune peut avoir bénéficié de plusieurs aides au cours de la même année</t>
  </si>
  <si>
    <t>Nombre d'entrées de jeunes de 16 à 25 ans dans le dispositif du Service Civique en 2019 (3)</t>
  </si>
  <si>
    <t>(3) Attention, ces chiffres correspondent aux départements et régions de résidence des volontaires, et non aux territoires de leur mission comme c'était le cas pour les chiffres de l'année 2015.</t>
  </si>
  <si>
    <t>Nombre de jeunes en premier accueil dans les réseaux des missions locales et PAIO en 2019 (4)</t>
  </si>
  <si>
    <t>(3) Source SAE - Etablissements ayant rempli le bordereau USLD (ayant signé ou non une convention tripartite) - Guadeloupe yc Saint-Martin et Saint-Barthélemy  - En Gironde, 1 USLD a refusé de répondre à l'enquête : ses capacités doivent être tout de même comptabilisées (80 places)</t>
  </si>
  <si>
    <t>pour 100 enfants nés au cours des 3 dernières années</t>
  </si>
  <si>
    <t>43 - Activité, Emploi associatif et Sport</t>
  </si>
  <si>
    <t>Nombre d'établissements et de postes salariés</t>
  </si>
  <si>
    <t>(1) Les accueils de loisirs s'adressent à l'ensemble des mineurs d'âge scolaire tandis que les accueils de jeunes, beaucoup moins nombreux, s'adressent exclusivement à des mineurs âgés de 14 ans ou plus.
Les données proposées cette année ont été estimées comme l'an passé à partir des différents lieux d'accueils recensés. Pour chacun de ces lieux d'accueils, le nombre de places ouvertes a été estimé, pour chaque tranche d'âge, en ne conservant que l'effectif maximal déclaré pour une période d'activité donnée. Auparavant, les données proposées étaient estimées à partir de l'ensemble des déclarations, sans tenir compte des adresses des lieux d'accueils.
Pour les collectivités d'Outre-Mer, seules les communes pour lesquelles on a recensé au moins un accueil au cours de la période 2009-2010 à 2017-2018 sont prises en compte dans le calcul du nombre total de communes.
Suite à la refonte de la base de données SIAM, les données concernant le périscolaire au sens large, ainsi que les périodes du mercredi et du samedi ont été recalculées, comme l'an passé, à l'aide de nouvelles variables disponibles.
Depuis le printemps 2017, les tranches d'âges 6-11 ans d'une part, 12-17 ans d'autre part ont été remplacées respectivement par les tranches d'âges 6-13 ans d'une part et 14-17 ans d'autre part par souci de cohérence avec la réglementaion en vigueur au sein des accueils collectifs de mineurs.
Seules les communes des collectivités d'Outre-Mer pour lesquelles on a recensé au moins un accueil au cours de la période 2013-2014 à 2019-2020 sont prises en compte dans le calcul du nombre total de communes.
Depuis 2017-2018, les accueils périscolaires du lundi, mardi, jeudi et vendredi sont classés arbitrairement au sein des accueils de loisirs.
Certains accueils déclarés durant les congés scolaires de printemps 2020 n'ont probablement pas pu se dérouler compte tenu du confinement. Toutefois, ils apparaissent comme réalisés si leur annulation n'a pas été déclarée dans l'application SIAM.</t>
  </si>
  <si>
    <t>35 - Accueils collectifs de mineurs avec hébergement (1)</t>
  </si>
  <si>
    <t>(1) Les accueils de scoutisme s'adressent à des mineurs âgés de 6 ans ou plus.
Les données ont été estimées à partir des différents lieux d'accueils habituels recensés. Pour chacun de ces lieux d'accueils, le nombre de places ouvertes a été estimé, pour chaque tranche d'âge, en ne retenant que l'effectif maximal parmi l'ensemble des périodes déclarées au cours de l'année.
Depuis le printemps 2017, les tranches d'âges 6-11 ans d'une part, 12-17 ans d'autre part ont été remplacées respectivement par les tranches d'âges 6-13 ans d'une part et 14-17 ans d'autre part par souci de cohérence avec la réglementaion en vigueur au sein des accueils collectifs de mineurs.
Seules les communes des collectivités d'Outre-Mer pour lesquelles on a recensé au moins un accueil au cours de la période 2013-2014 à 2019-2020 sont prises en compte dans le calcul du nombre total de communes.</t>
  </si>
  <si>
    <t>36 - Accueils de scoutisme (1)</t>
  </si>
  <si>
    <t>(1) Les séjours "activité accessoire" sont organisés dans le cadre des accueils de loisirs ou des accueils de jeunes dont l'activité se déroule habituellement sans hébergement. La durée d'un tel séjour ne peut dépasser cinq jours.
Au cours d'une année, un mineur est comptabilisé autant de fois que le nombre de séjours auquel il participe.
Le nombre de journées correspond à la somme des durées des séjour.
Une journée enfant correspond à l'accueil d'un enfant pendant une journée. Un séjour de 10 jours accueillant 12 enfants correspond à un volume d'activité de 120 journées enfants.
Depuis le printemps 2017, les tranches d'âges 6-11 ans d'une part, 12-17 ans d'autre part ont été remplacées respectivement par les tranches d'âges 6-13 ans d'une part et 14-17 ans d'autre part par souci de cohérence avec la réglementaion en vigueur au sein des accueils collectifs de mineurs.
Certains accueils déclarés durant les congés scolaires de printemps 2020 n'ont probablement pas pu se dérouler compte tenu du confinement. Toutefois, ils apparaissent comme réalisés si leur annulation n'a pas été déclarée dans l'application SIAM.</t>
  </si>
  <si>
    <t>(4) Indicateurs sociaux départementaux</t>
  </si>
  <si>
    <t>Part de jeunes accueillis pour la première fois par les missions locales ou les PAIO pour 100 jeunes de 16 à 25 ans en 2019 (4)</t>
  </si>
  <si>
    <r>
      <rPr>
        <b/>
        <sz val="8"/>
        <color indexed="8"/>
        <rFont val="Arial"/>
        <family val="2"/>
      </rPr>
      <t>Sources</t>
    </r>
    <r>
      <rPr>
        <sz val="8"/>
        <color indexed="8"/>
        <rFont val="Arial"/>
        <family val="2"/>
      </rPr>
      <t xml:space="preserve"> : FLORES 2017 ; base de données Séquoia de l’Acoss et des Urssaf</t>
    </r>
  </si>
  <si>
    <t>Nombre d'établissements associatifs employeurs en 2017 (1)</t>
  </si>
  <si>
    <t>Nombre de postes salariés dans les établissements associatifs en 2017 (1)</t>
  </si>
  <si>
    <t>Part de l'emploi associatif en ETP dans l'emploi total en 2017 (%) (1)</t>
  </si>
  <si>
    <t>Décès des jeunes de 15 à 24 ans (2014-2015-2016) toutes causes confondues</t>
  </si>
  <si>
    <t>Nombre d'entrées de jeunes de moins de 26 ans en Contrat Unique d'Insertion - Contrat d'Accompagnement dans l'Emploi (CUI-CAE) (2) (4)</t>
  </si>
  <si>
    <t>Nombre d'entrées de jeunes de moins de 26 ans en Contrat Unique d'Insertion - Contrat Initiative Emploi (CUI-CIE) (2) (4)</t>
  </si>
  <si>
    <t>Nombre d'entrées de jeunes de moins de 26 ans en emploi d'avenir marchand (4)</t>
  </si>
  <si>
    <t>Nombre d'entrées de jeunes de moins de 26 ans en emploi d'avenir non marchand (3) (4)</t>
  </si>
  <si>
    <t>(4) Depuis janvier 2018, les contrats aidés sont transormés en parcours emploi compétences (PEC).</t>
  </si>
  <si>
    <t>(1) Le revenu salarial moyen se calcule en divisant le cumul des salaires de tous les postes des salariés, y compris les indemnités de chômage, par le nombre de salariés.
Les déclarations annuelles de données sociales (DADS) que les entreprises adressent aux administrations sont remplacées progressivement par les déclarations sociales nominatives (DSN). Les données utilisées pour le millésime 2017 sont donc issues pour partie de DSN (environ 75 % des entreprises) et pour partie de DADS (25 % des entreprises), alors que celles du millésime 2016 sont produites à partir des seules DADS. Dans ce contexte de changement progressif des sources d’informations, l’Insee refond ses traitements statistiques. Ainsi, les résultats en niveau dans cette publication ne sont pas directement comparables à ceux des publications sur les millésimes antérieurs.</t>
  </si>
  <si>
    <t>Pourcentage d'élèves demi-pensionnaires ou internes dans le second degré en 2019</t>
  </si>
  <si>
    <t>Densité au 1/01/2020 (nombre d'habitants par km²)</t>
  </si>
  <si>
    <t>Au moins une période d'activité au cours des congés scolaires</t>
  </si>
  <si>
    <t>Taux d'équipement en places dans les SESSAD pour 1 000 habitants de - 20 ans</t>
  </si>
  <si>
    <t>Taux d'équipement en places dans les établissements pour enfants handicapés (hors SESSAD, CMPP, CAMSP, jardins d'enfants spécialisés et places d'accueil temporaire) pour 1 000 habitants de moins de 20 ans</t>
  </si>
  <si>
    <t>Dont places en accueil de jour, externat ou semi-internat (5)</t>
  </si>
  <si>
    <t>Nombre total de places installées (6)</t>
  </si>
  <si>
    <t>(6) Les EAM correspondant à la nouvelle dénomination des FAM, la différence est uniquement administrative. Dans la prochaine édition, ces deux catégories seront sommées</t>
  </si>
  <si>
    <t>(7) Les EANM remplacent désormais les catégories foyer d’hébergement, foyer de vie et foyer d’accueil polyvalent : comme pour les EAM, pour être en cohérence avec la nouvelle nomenclature, dans la prochaine édition, nous comptabiliserons sur une même ligne la capacité de toutes ces structures (foyer d’hébergement + foyer de vie + foyer d’accueil polyvalent + EANM)</t>
  </si>
  <si>
    <t>(8) 139 places en catégorie 370 (établissement expérimental pour personnes handicapées)</t>
  </si>
  <si>
    <t>(6) Hors catégorie 370 (établissement expérimental pour personnes handicapées).
Pour l’établissement expérimental du Nord, il s’agit d’une Equipe mobile expérimentale (enregistrée sous le code catégorie 377) ce qui explique l’absence de place.</t>
  </si>
  <si>
    <t>Dont places en accueil de jour</t>
  </si>
  <si>
    <r>
      <rPr>
        <b/>
        <sz val="8"/>
        <rFont val="Arial"/>
        <family val="2"/>
      </rPr>
      <t>Source</t>
    </r>
    <r>
      <rPr>
        <sz val="8"/>
        <rFont val="Arial"/>
        <family val="2"/>
      </rPr>
      <t xml:space="preserve"> : MENJS, Djepva, base de données Siam ; traitement Injep, Medes ; découpage communal au 1er janvier 2019
Estimations au 15 octobre 2020</t>
    </r>
  </si>
  <si>
    <t>Nombre de communes au sein du territoire au 1er janvier 2019</t>
  </si>
  <si>
    <r>
      <rPr>
        <b/>
        <sz val="8"/>
        <color theme="1"/>
        <rFont val="Arial"/>
        <family val="2"/>
      </rPr>
      <t>Sources</t>
    </r>
    <r>
      <rPr>
        <sz val="8"/>
        <color theme="1"/>
        <rFont val="Arial"/>
        <family val="2"/>
      </rPr>
      <t xml:space="preserve"> : MENJS, Djepva, fichiers Siam ; traitement Injep, Medes
Estimations au 16 décembre 2020</t>
    </r>
  </si>
  <si>
    <r>
      <rPr>
        <b/>
        <sz val="8"/>
        <color theme="1"/>
        <rFont val="Arial"/>
        <family val="2"/>
      </rPr>
      <t>Sources</t>
    </r>
    <r>
      <rPr>
        <sz val="8"/>
        <color theme="1"/>
        <rFont val="Arial"/>
        <family val="2"/>
      </rPr>
      <t xml:space="preserve"> : MENJS, Djepva, fichiers Siam ; traitement Injep, Medes ; découpage communal au 1er janvier 2019
Estimations au 15 octobre 2020</t>
    </r>
  </si>
  <si>
    <r>
      <rPr>
        <b/>
        <sz val="8"/>
        <rFont val="Arial"/>
        <family val="2"/>
      </rPr>
      <t xml:space="preserve">Source </t>
    </r>
    <r>
      <rPr>
        <sz val="8"/>
        <rFont val="Arial"/>
        <family val="2"/>
      </rPr>
      <t>: Ministère en charge des sports, Direction des Sports, base de données PSQS (parcours et suivi quotidien du sportif), structures relatives aux établissements accueillant des sportifs en lien avec le haut niveau, Res (Recensement des équipements sportifs)</t>
    </r>
  </si>
  <si>
    <t>(1) La source Clap été remplacée par la source Flores à partir du millésime 2017.</t>
  </si>
  <si>
    <t>Clubs (données de l'année 2019 estimées au 28 janvier 2021) (1)</t>
  </si>
  <si>
    <t>Licences (données de l'année 2019 estimées au 28 janvier 2021) (1)</t>
  </si>
  <si>
    <t>(1) Hors EANM, Etablissements expérimentaux pour personnes handicapées, foyers d'hébergement dont la quasi-totalité des occupants sont travailleurs d'ESAT. Y compris SAMSAH SAVS, hors SSIAD SPASAD.</t>
  </si>
  <si>
    <t>(3) Indicateurs sociaux départementaux, Insee Flash Mayotte</t>
  </si>
  <si>
    <t>Taux de pauvreté monétaire des ménages (seuil de pauvreté à 60%) dont le référent fiscal est âgé de moins de 30 ans (1)</t>
  </si>
  <si>
    <t>Taux de pauvreté monétaire des ménages (seuil de pauvreté à 60%) dont le référent fiscal est âgé de 75 ans ou plus (1)</t>
  </si>
  <si>
    <r>
      <rPr>
        <b/>
        <sz val="8"/>
        <rFont val="Arial"/>
        <family val="2"/>
      </rPr>
      <t>Sources</t>
    </r>
    <r>
      <rPr>
        <sz val="8"/>
        <rFont val="Arial"/>
        <family val="2"/>
      </rPr>
      <t xml:space="preserve"> : DREES ; Insee, estimations de taux de chômage localisés et taux de chômage au sens du BIT ; Pôle emploi ; Dares, statistiques du marché du travail (champ : demandeurs d'emploi inscrits à Pôle emploi, tenus de faire des actes positifs de recherche d'emploi, Quartiers prioritaires de la politique de la ville de France Métropolitaine et La Réunion) - géoréférencement Insee ; ASP, traitement Dares</t>
    </r>
  </si>
  <si>
    <t>Polyhandicaps</t>
  </si>
  <si>
    <t>Sources : Ministère de la Justice / SG / SEM / SDSE / Exploitation statistique du Répertoire Général Civil ; Insee, recensement de la population 2016</t>
  </si>
  <si>
    <r>
      <rPr>
        <b/>
        <sz val="8"/>
        <rFont val="Arial"/>
        <family val="2"/>
      </rPr>
      <t>Sources</t>
    </r>
    <r>
      <rPr>
        <sz val="8"/>
        <rFont val="Arial"/>
        <family val="2"/>
      </rPr>
      <t xml:space="preserve"> : DREES, Finess ; Insee, RP exploitation complémentaire, estimation de population 2020 ; DR(D)JSCS ; DGCS</t>
    </r>
  </si>
  <si>
    <r>
      <rPr>
        <b/>
        <sz val="8"/>
        <rFont val="Arial"/>
        <family val="2"/>
      </rPr>
      <t>Sources</t>
    </r>
    <r>
      <rPr>
        <sz val="8"/>
        <rFont val="Arial"/>
        <family val="2"/>
      </rPr>
      <t xml:space="preserve"> : DREES, PMSI - MCO ; Insee, estimation de population au 1er janvier 2019, au 1er janvier 2020 ; CNAM, données de consommation inter-régimes, nombre de forfaits médicamenteux remboursés selon la date de soin ; Inserm, CépiDc ; OFDT, enquête Escapad 2017</t>
    </r>
  </si>
  <si>
    <r>
      <rPr>
        <b/>
        <sz val="8"/>
        <rFont val="Arial"/>
        <family val="2"/>
      </rPr>
      <t>Sources</t>
    </r>
    <r>
      <rPr>
        <sz val="8"/>
        <rFont val="Arial"/>
        <family val="2"/>
      </rPr>
      <t xml:space="preserve"> : DREES ; Ministère des Armées - DSNJ, MENJS - MESRI - DEPP ; MENESR-DEPP, système d'information SCOLARITE et enquête n°16 auprès des établissements privés hors contrat ; Insee, RP, exploitations principales au lieu de résidence ; ASP, traitement Dares, Extrapro, base de gestion informatisée des contrats de professionnalisation, calculs Dares</t>
    </r>
  </si>
  <si>
    <r>
      <rPr>
        <b/>
        <sz val="8"/>
        <color indexed="8"/>
        <rFont val="Arial"/>
        <family val="2"/>
      </rPr>
      <t>Sources</t>
    </r>
    <r>
      <rPr>
        <sz val="8"/>
        <color indexed="8"/>
        <rFont val="Arial"/>
        <family val="2"/>
      </rPr>
      <t> : DREES, enquête Faj 2015 ; Agence de services et de paiement (ASP) ; Agence du service civique (ASC), traitements Injep, Medes ; Imilo, traitements DARES ; Insee, estimation de population au 01/01/2019 (résultats provisoires arrêtés fin 2019)</t>
    </r>
  </si>
  <si>
    <r>
      <rPr>
        <b/>
        <sz val="8"/>
        <rFont val="Arial"/>
        <family val="2"/>
      </rPr>
      <t>Sources</t>
    </r>
    <r>
      <rPr>
        <sz val="8"/>
        <rFont val="Arial"/>
        <family val="2"/>
      </rPr>
      <t xml:space="preserve"> : Insee, estimations de population (données provisoires)</t>
    </r>
  </si>
  <si>
    <r>
      <t xml:space="preserve">Sources </t>
    </r>
    <r>
      <rPr>
        <sz val="8"/>
        <color indexed="8"/>
        <rFont val="Arial"/>
        <family val="2"/>
      </rPr>
      <t xml:space="preserve">: DREES ; données CNAMTS, RSI, CCMSA, Calculs Fonds CMU, CNDSSTI ; MSA ; Cnaf ; Insee, estimation de population au 01/01/2020 (Résultats provisoires arrêtés début 2020), estimation de population au 01/01/19 (résultats provisoires arrêtés fin 2019) ; Pôle emploi ; Fichier national des Assedic ; RSI ; Fonds CMU ; estimation DREES, FSV (Fonds solidarité Vieillesse) et enquête DREES auprès de la caisse nationale d’assurance vieillesse (CNAV), du régime social des indépendants (RSI), de la MSA, de la Caisse des dépôts et consignations (CDC), de l’établissement national des invalides de la marine (ENIM), de la société nationale des chemins de fer (SNCF), de la caisse d’assurance vieillesse, invalidité et maladie des cultes (CAVIMAC) pour la France métropolitaine ; estimation DREES, CNAV pour les DOM </t>
    </r>
  </si>
  <si>
    <r>
      <rPr>
        <b/>
        <sz val="8"/>
        <rFont val="Arial"/>
        <family val="2"/>
      </rPr>
      <t xml:space="preserve">Sources </t>
    </r>
    <r>
      <rPr>
        <sz val="8"/>
        <rFont val="Arial"/>
        <family val="2"/>
      </rPr>
      <t>: DREES, Enquête Aide sociale 2018 (Volet PMI) ; Ircem ; MENJS, DEPP, Constat 1er degré de rentrée 2018 Ministère de l’Éducation nationale, de l’Enseignement supérieur et de la recherche, Direction de l’évaluation, de la prospective et de la performance (MENJ, DEPP)</t>
    </r>
  </si>
  <si>
    <t>Taux d'équipement en accueil collectif (1)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</si>
</sst>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 #,##0.00_-;_-* &quot;-&quot;??_-;_-@_-"/>
    <numFmt numFmtId="165" formatCode="0.0"/>
    <numFmt numFmtId="166" formatCode="0.0%"/>
    <numFmt numFmtId="167" formatCode="#,##0.0"/>
    <numFmt numFmtId="168" formatCode="_-* #,##0.00\ _€_-;\-* #,##0.00\ _€_-;_-* \-??\ _€_-;_-@_-"/>
    <numFmt numFmtId="169" formatCode="_-* #,##0.0\ _€_-;\-* #,##0.0\ _€_-;_-* &quot;-&quot;??\ _€_-;_-@_-"/>
    <numFmt numFmtId="170" formatCode="_-* #,##0_-;\-* #,##0_-;_-* &quot;-&quot;??_-;_-@_-"/>
  </numFmts>
  <fonts count="90"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8"/>
      <name val="Arial"/>
      <family val="2"/>
    </font>
    <font>
      <b/>
      <sz val="8"/>
      <name val="Arial"/>
      <family val="2"/>
    </font>
    <font>
      <i/>
      <sz val="8"/>
      <name val="Arial"/>
      <family val="2"/>
    </font>
    <font>
      <b/>
      <sz val="7.5"/>
      <color indexed="9"/>
      <name val="Arial"/>
      <family val="2"/>
    </font>
    <font>
      <sz val="8"/>
      <color indexed="10"/>
      <name val="Arial"/>
      <family val="2"/>
    </font>
    <font>
      <sz val="10"/>
      <name val="Arial"/>
      <family val="2"/>
    </font>
    <font>
      <b/>
      <sz val="11"/>
      <name val="Arial"/>
      <family val="2"/>
    </font>
    <font>
      <sz val="8"/>
      <color indexed="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Helv"/>
    </font>
    <font>
      <sz val="11"/>
      <color indexed="62"/>
      <name val="Calibri"/>
      <family val="2"/>
    </font>
    <font>
      <sz val="11"/>
      <color indexed="20"/>
      <name val="Calibri"/>
      <family val="2"/>
    </font>
    <font>
      <sz val="11"/>
      <color indexed="60"/>
      <name val="Calibri"/>
      <family val="2"/>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0"/>
      <name val="Arial"/>
      <family val="2"/>
    </font>
    <font>
      <b/>
      <sz val="8"/>
      <color indexed="8"/>
      <name val="Arial"/>
      <family val="2"/>
    </font>
    <font>
      <b/>
      <sz val="10"/>
      <color indexed="8"/>
      <name val="Arial"/>
      <family val="2"/>
    </font>
    <font>
      <b/>
      <sz val="9"/>
      <color indexed="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sz val="10"/>
      <name val="Arial"/>
      <family val="2"/>
    </font>
    <font>
      <sz val="9"/>
      <name val="Arial"/>
      <family val="2"/>
    </font>
    <font>
      <sz val="9"/>
      <name val="Calibri"/>
      <family val="2"/>
      <scheme val="minor"/>
    </font>
    <font>
      <sz val="8"/>
      <color rgb="FF000000"/>
      <name val="Arial"/>
      <family val="2"/>
    </font>
    <font>
      <b/>
      <sz val="8"/>
      <color rgb="FF000000"/>
      <name val="Arial"/>
      <family val="2"/>
    </font>
    <font>
      <sz val="10"/>
      <color rgb="FF000000"/>
      <name val="Arial"/>
      <family val="2"/>
    </font>
    <font>
      <sz val="8"/>
      <color rgb="FFFF0000"/>
      <name val="Arial"/>
      <family val="2"/>
    </font>
    <font>
      <sz val="18"/>
      <color theme="3"/>
      <name val="Cambria"/>
      <family val="2"/>
      <scheme val="major"/>
    </font>
    <font>
      <sz val="8"/>
      <color rgb="FF002060"/>
      <name val="Arial"/>
      <family val="2"/>
    </font>
    <font>
      <sz val="10"/>
      <name val="Arial"/>
      <family val="2"/>
    </font>
    <font>
      <vertAlign val="superscript"/>
      <sz val="8"/>
      <name val="Arial"/>
      <family val="2"/>
    </font>
    <font>
      <sz val="8"/>
      <name val="Arial"/>
      <family val="2"/>
      <charset val="1"/>
    </font>
    <font>
      <b/>
      <sz val="11"/>
      <color rgb="FFFFFFFF"/>
      <name val="Calibri"/>
      <family val="2"/>
      <charset val="1"/>
    </font>
    <font>
      <sz val="11"/>
      <color rgb="FF1F497D"/>
      <name val="Courier New"/>
      <family val="3"/>
    </font>
    <font>
      <sz val="11"/>
      <color rgb="FF000000"/>
      <name val="Calibri"/>
      <family val="2"/>
    </font>
    <font>
      <b/>
      <sz val="6"/>
      <color indexed="9"/>
      <name val="Arial"/>
      <family val="2"/>
    </font>
    <font>
      <u/>
      <sz val="8"/>
      <color theme="10"/>
      <name val="Helv"/>
    </font>
    <font>
      <b/>
      <sz val="18"/>
      <color indexed="56"/>
      <name val="Cambria"/>
      <family val="2"/>
    </font>
  </fonts>
  <fills count="6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45"/>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17"/>
        <bgColor indexed="1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0F0F0"/>
        <bgColor indexed="64"/>
      </patternFill>
    </fill>
    <fill>
      <patternFill patternType="solid">
        <fgColor rgb="FFA5A5A5"/>
        <bgColor rgb="FFB2B2B2"/>
      </patternFill>
    </fill>
    <fill>
      <patternFill patternType="solid">
        <fgColor indexed="17"/>
        <bgColor indexed="64"/>
      </patternFill>
    </fill>
    <fill>
      <patternFill patternType="solid">
        <fgColor indexed="50"/>
        <bgColor indexed="64"/>
      </patternFill>
    </fill>
    <fill>
      <patternFill patternType="solid">
        <fgColor rgb="FFFFFF99"/>
        <bgColor indexed="64"/>
      </patternFill>
    </fill>
    <fill>
      <patternFill patternType="solid">
        <fgColor rgb="FFFFFF99"/>
        <bgColor indexed="9"/>
      </patternFill>
    </fill>
    <fill>
      <patternFill patternType="solid">
        <fgColor indexed="43"/>
        <bgColor indexed="64"/>
      </patternFill>
    </fill>
    <fill>
      <patternFill patternType="solid">
        <fgColor indexed="43"/>
        <bgColor indexed="9"/>
      </patternFill>
    </fill>
    <fill>
      <patternFill patternType="solid">
        <fgColor indexed="10"/>
        <bgColor indexed="25"/>
      </patternFill>
    </fill>
  </fills>
  <borders count="3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12671">
    <xf numFmtId="0" fontId="0" fillId="0" borderId="0"/>
    <xf numFmtId="0" fontId="28" fillId="2" borderId="0" applyNumberFormat="0" applyBorder="0" applyAlignment="0" applyProtection="0"/>
    <xf numFmtId="0" fontId="51" fillId="20" borderId="0" applyNumberFormat="0" applyBorder="0" applyAlignment="0" applyProtection="0"/>
    <xf numFmtId="0" fontId="28" fillId="3" borderId="0" applyNumberFormat="0" applyBorder="0" applyAlignment="0" applyProtection="0"/>
    <xf numFmtId="0" fontId="51" fillId="21" borderId="0" applyNumberFormat="0" applyBorder="0" applyAlignment="0" applyProtection="0"/>
    <xf numFmtId="0" fontId="28" fillId="4" borderId="0" applyNumberFormat="0" applyBorder="0" applyAlignment="0" applyProtection="0"/>
    <xf numFmtId="0" fontId="51" fillId="22" borderId="0" applyNumberFormat="0" applyBorder="0" applyAlignment="0" applyProtection="0"/>
    <xf numFmtId="0" fontId="28" fillId="2" borderId="0" applyNumberFormat="0" applyBorder="0" applyAlignment="0" applyProtection="0"/>
    <xf numFmtId="0" fontId="51" fillId="23" borderId="0" applyNumberFormat="0" applyBorder="0" applyAlignment="0" applyProtection="0"/>
    <xf numFmtId="0" fontId="28" fillId="5" borderId="0" applyNumberFormat="0" applyBorder="0" applyAlignment="0" applyProtection="0"/>
    <xf numFmtId="0" fontId="51" fillId="24" borderId="0" applyNumberFormat="0" applyBorder="0" applyAlignment="0" applyProtection="0"/>
    <xf numFmtId="0" fontId="28" fillId="4" borderId="0" applyNumberFormat="0" applyBorder="0" applyAlignment="0" applyProtection="0"/>
    <xf numFmtId="0" fontId="51" fillId="25" borderId="0" applyNumberFormat="0" applyBorder="0" applyAlignment="0" applyProtection="0"/>
    <xf numFmtId="0" fontId="28" fillId="6" borderId="0" applyNumberFormat="0" applyBorder="0" applyAlignment="0" applyProtection="0"/>
    <xf numFmtId="0" fontId="51" fillId="26" borderId="0" applyNumberFormat="0" applyBorder="0" applyAlignment="0" applyProtection="0"/>
    <xf numFmtId="0" fontId="28" fillId="3" borderId="0" applyNumberFormat="0" applyBorder="0" applyAlignment="0" applyProtection="0"/>
    <xf numFmtId="0" fontId="51" fillId="27" borderId="0" applyNumberFormat="0" applyBorder="0" applyAlignment="0" applyProtection="0"/>
    <xf numFmtId="0" fontId="28" fillId="7" borderId="0" applyNumberFormat="0" applyBorder="0" applyAlignment="0" applyProtection="0"/>
    <xf numFmtId="0" fontId="51" fillId="28" borderId="0" applyNumberFormat="0" applyBorder="0" applyAlignment="0" applyProtection="0"/>
    <xf numFmtId="0" fontId="28" fillId="6" borderId="0" applyNumberFormat="0" applyBorder="0" applyAlignment="0" applyProtection="0"/>
    <xf numFmtId="0" fontId="51" fillId="29" borderId="0" applyNumberFormat="0" applyBorder="0" applyAlignment="0" applyProtection="0"/>
    <xf numFmtId="0" fontId="28" fillId="8" borderId="0" applyNumberFormat="0" applyBorder="0" applyAlignment="0" applyProtection="0"/>
    <xf numFmtId="0" fontId="51" fillId="30" borderId="0" applyNumberFormat="0" applyBorder="0" applyAlignment="0" applyProtection="0"/>
    <xf numFmtId="0" fontId="28" fillId="7" borderId="0" applyNumberFormat="0" applyBorder="0" applyAlignment="0" applyProtection="0"/>
    <xf numFmtId="0" fontId="51" fillId="31" borderId="0" applyNumberFormat="0" applyBorder="0" applyAlignment="0" applyProtection="0"/>
    <xf numFmtId="0" fontId="29" fillId="9" borderId="0" applyNumberFormat="0" applyBorder="0" applyAlignment="0" applyProtection="0"/>
    <xf numFmtId="0" fontId="52" fillId="32" borderId="0" applyNumberFormat="0" applyBorder="0" applyAlignment="0" applyProtection="0"/>
    <xf numFmtId="0" fontId="29" fillId="3" borderId="0" applyNumberFormat="0" applyBorder="0" applyAlignment="0" applyProtection="0"/>
    <xf numFmtId="0" fontId="52" fillId="33" borderId="0" applyNumberFormat="0" applyBorder="0" applyAlignment="0" applyProtection="0"/>
    <xf numFmtId="0" fontId="29" fillId="7" borderId="0" applyNumberFormat="0" applyBorder="0" applyAlignment="0" applyProtection="0"/>
    <xf numFmtId="0" fontId="52" fillId="34" borderId="0" applyNumberFormat="0" applyBorder="0" applyAlignment="0" applyProtection="0"/>
    <xf numFmtId="0" fontId="29" fillId="6" borderId="0" applyNumberFormat="0" applyBorder="0" applyAlignment="0" applyProtection="0"/>
    <xf numFmtId="0" fontId="52" fillId="35" borderId="0" applyNumberFormat="0" applyBorder="0" applyAlignment="0" applyProtection="0"/>
    <xf numFmtId="0" fontId="29" fillId="9" borderId="0" applyNumberFormat="0" applyBorder="0" applyAlignment="0" applyProtection="0"/>
    <xf numFmtId="0" fontId="52" fillId="36" borderId="0" applyNumberFormat="0" applyBorder="0" applyAlignment="0" applyProtection="0"/>
    <xf numFmtId="0" fontId="29" fillId="3" borderId="0" applyNumberFormat="0" applyBorder="0" applyAlignment="0" applyProtection="0"/>
    <xf numFmtId="0" fontId="52" fillId="37" borderId="0" applyNumberFormat="0" applyBorder="0" applyAlignment="0" applyProtection="0"/>
    <xf numFmtId="0" fontId="29" fillId="9" borderId="0" applyNumberFormat="0" applyBorder="0" applyAlignment="0" applyProtection="0"/>
    <xf numFmtId="0" fontId="52" fillId="38" borderId="0" applyNumberFormat="0" applyBorder="0" applyAlignment="0" applyProtection="0"/>
    <xf numFmtId="0" fontId="29" fillId="10" borderId="0" applyNumberFormat="0" applyBorder="0" applyAlignment="0" applyProtection="0"/>
    <xf numFmtId="0" fontId="52" fillId="39" borderId="0" applyNumberFormat="0" applyBorder="0" applyAlignment="0" applyProtection="0"/>
    <xf numFmtId="0" fontId="29" fillId="11" borderId="0" applyNumberFormat="0" applyBorder="0" applyAlignment="0" applyProtection="0"/>
    <xf numFmtId="0" fontId="52" fillId="40" borderId="0" applyNumberFormat="0" applyBorder="0" applyAlignment="0" applyProtection="0"/>
    <xf numFmtId="0" fontId="29" fillId="12" borderId="0" applyNumberFormat="0" applyBorder="0" applyAlignment="0" applyProtection="0"/>
    <xf numFmtId="0" fontId="52" fillId="41" borderId="0" applyNumberFormat="0" applyBorder="0" applyAlignment="0" applyProtection="0"/>
    <xf numFmtId="0" fontId="29" fillId="9" borderId="0" applyNumberFormat="0" applyBorder="0" applyAlignment="0" applyProtection="0"/>
    <xf numFmtId="0" fontId="52" fillId="42" borderId="0" applyNumberFormat="0" applyBorder="0" applyAlignment="0" applyProtection="0"/>
    <xf numFmtId="0" fontId="29" fillId="13" borderId="0" applyNumberFormat="0" applyBorder="0" applyAlignment="0" applyProtection="0"/>
    <xf numFmtId="0" fontId="52" fillId="43" borderId="0" applyNumberFormat="0" applyBorder="0" applyAlignment="0" applyProtection="0"/>
    <xf numFmtId="0" fontId="30" fillId="0" borderId="0" applyNumberFormat="0" applyFill="0" applyBorder="0" applyAlignment="0" applyProtection="0"/>
    <xf numFmtId="0" fontId="53" fillId="0" borderId="0" applyNumberFormat="0" applyFill="0" applyBorder="0" applyAlignment="0" applyProtection="0"/>
    <xf numFmtId="0" fontId="31" fillId="14" borderId="1" applyNumberFormat="0" applyAlignment="0" applyProtection="0"/>
    <xf numFmtId="0" fontId="54" fillId="44" borderId="13" applyNumberFormat="0" applyAlignment="0" applyProtection="0"/>
    <xf numFmtId="0" fontId="32" fillId="0" borderId="2" applyNumberFormat="0" applyFill="0" applyAlignment="0" applyProtection="0"/>
    <xf numFmtId="0" fontId="55" fillId="0" borderId="14" applyNumberFormat="0" applyFill="0" applyAlignment="0" applyProtection="0"/>
    <xf numFmtId="0" fontId="33" fillId="4" borderId="3" applyNumberFormat="0" applyFont="0" applyAlignment="0" applyProtection="0"/>
    <xf numFmtId="0" fontId="51" fillId="45" borderId="15" applyNumberFormat="0" applyFont="0" applyAlignment="0" applyProtection="0"/>
    <xf numFmtId="0" fontId="34" fillId="7" borderId="1" applyNumberFormat="0" applyAlignment="0" applyProtection="0"/>
    <xf numFmtId="0" fontId="56" fillId="46" borderId="13" applyNumberFormat="0" applyAlignment="0" applyProtection="0"/>
    <xf numFmtId="0" fontId="27" fillId="0" borderId="0" applyFont="0" applyFill="0" applyBorder="0" applyAlignment="0" applyProtection="0"/>
    <xf numFmtId="0" fontId="35" fillId="15" borderId="0" applyNumberFormat="0" applyBorder="0" applyAlignment="0" applyProtection="0"/>
    <xf numFmtId="0" fontId="57" fillId="47" borderId="0" applyNumberFormat="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6" fillId="7" borderId="0" applyNumberFormat="0" applyBorder="0" applyAlignment="0" applyProtection="0"/>
    <xf numFmtId="0" fontId="60" fillId="48" borderId="0" applyNumberFormat="0" applyBorder="0" applyAlignment="0" applyProtection="0"/>
    <xf numFmtId="0" fontId="24" fillId="0" borderId="0"/>
    <xf numFmtId="0" fontId="24" fillId="0" borderId="0"/>
    <xf numFmtId="0" fontId="51" fillId="0" borderId="0"/>
    <xf numFmtId="0" fontId="37" fillId="0" borderId="0"/>
    <xf numFmtId="0" fontId="33" fillId="0" borderId="0"/>
    <xf numFmtId="9" fontId="24" fillId="0" borderId="0" applyFont="0" applyFill="0" applyBorder="0" applyAlignment="0" applyProtection="0"/>
    <xf numFmtId="0" fontId="38" fillId="16" borderId="0" applyNumberFormat="0" applyBorder="0" applyAlignment="0" applyProtection="0"/>
    <xf numFmtId="0" fontId="61" fillId="49" borderId="0" applyNumberFormat="0" applyBorder="0" applyAlignment="0" applyProtection="0"/>
    <xf numFmtId="0" fontId="39" fillId="14" borderId="4" applyNumberFormat="0" applyAlignment="0" applyProtection="0"/>
    <xf numFmtId="0" fontId="62" fillId="44" borderId="16" applyNumberFormat="0" applyAlignment="0" applyProtection="0"/>
    <xf numFmtId="0" fontId="40"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42" fillId="0" borderId="5" applyNumberFormat="0" applyFill="0" applyAlignment="0" applyProtection="0"/>
    <xf numFmtId="0" fontId="65" fillId="0" borderId="17" applyNumberFormat="0" applyFill="0" applyAlignment="0" applyProtection="0"/>
    <xf numFmtId="0" fontId="43" fillId="0" borderId="6" applyNumberFormat="0" applyFill="0" applyAlignment="0" applyProtection="0"/>
    <xf numFmtId="0" fontId="66" fillId="0" borderId="18" applyNumberFormat="0" applyFill="0" applyAlignment="0" applyProtection="0"/>
    <xf numFmtId="0" fontId="44" fillId="0" borderId="7" applyNumberFormat="0" applyFill="0" applyAlignment="0" applyProtection="0"/>
    <xf numFmtId="0" fontId="67" fillId="0" borderId="19" applyNumberFormat="0" applyFill="0" applyAlignment="0" applyProtection="0"/>
    <xf numFmtId="0" fontId="44" fillId="0" borderId="0" applyNumberFormat="0" applyFill="0" applyBorder="0" applyAlignment="0" applyProtection="0"/>
    <xf numFmtId="0" fontId="67" fillId="0" borderId="0" applyNumberFormat="0" applyFill="0" applyBorder="0" applyAlignment="0" applyProtection="0"/>
    <xf numFmtId="0" fontId="45" fillId="0" borderId="8" applyNumberFormat="0" applyFill="0" applyAlignment="0" applyProtection="0"/>
    <xf numFmtId="0" fontId="68" fillId="0" borderId="20" applyNumberFormat="0" applyFill="0" applyAlignment="0" applyProtection="0"/>
    <xf numFmtId="0" fontId="46" fillId="17" borderId="9" applyNumberFormat="0" applyAlignment="0" applyProtection="0"/>
    <xf numFmtId="0" fontId="69" fillId="50" borderId="21" applyNumberFormat="0" applyAlignment="0" applyProtection="0"/>
    <xf numFmtId="0" fontId="24" fillId="0" borderId="0"/>
    <xf numFmtId="0" fontId="72" fillId="0" borderId="0"/>
    <xf numFmtId="3" fontId="74" fillId="52" borderId="23">
      <alignment horizontal="left" vertical="center" indent="1"/>
    </xf>
    <xf numFmtId="43" fontId="24" fillId="0" borderId="0" applyFont="0" applyFill="0" applyBorder="0" applyAlignment="0" applyProtection="0"/>
    <xf numFmtId="0" fontId="33" fillId="0" borderId="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45" borderId="15" applyNumberFormat="0" applyFont="0" applyAlignment="0" applyProtection="0"/>
    <xf numFmtId="0" fontId="24" fillId="0" borderId="0" applyFont="0" applyFill="0" applyBorder="0" applyAlignment="0" applyProtection="0"/>
    <xf numFmtId="0" fontId="17" fillId="0" borderId="0"/>
    <xf numFmtId="0" fontId="77" fillId="0" borderId="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45" borderId="15" applyNumberFormat="0" applyFont="0" applyAlignment="0" applyProtection="0"/>
    <xf numFmtId="0" fontId="16" fillId="0" borderId="0"/>
    <xf numFmtId="0" fontId="24" fillId="0" borderId="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45" borderId="15" applyNumberFormat="0" applyFont="0" applyAlignment="0" applyProtection="0"/>
    <xf numFmtId="0" fontId="16" fillId="0" borderId="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45" borderId="15" applyNumberFormat="0" applyFont="0" applyAlignment="0" applyProtection="0"/>
    <xf numFmtId="0" fontId="15" fillId="0" borderId="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45" borderId="15" applyNumberFormat="0" applyFont="0" applyAlignment="0" applyProtection="0"/>
    <xf numFmtId="0" fontId="15" fillId="0" borderId="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45" borderId="15" applyNumberFormat="0" applyFont="0" applyAlignment="0" applyProtection="0"/>
    <xf numFmtId="0" fontId="14" fillId="0" borderId="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45" borderId="15" applyNumberFormat="0" applyFont="0" applyAlignment="0" applyProtection="0"/>
    <xf numFmtId="0" fontId="14" fillId="0" borderId="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45" borderId="15" applyNumberFormat="0" applyFont="0" applyAlignment="0" applyProtection="0"/>
    <xf numFmtId="0" fontId="13" fillId="0" borderId="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45" borderId="15" applyNumberFormat="0" applyFont="0" applyAlignment="0" applyProtection="0"/>
    <xf numFmtId="0" fontId="13" fillId="0" borderId="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45" borderId="15" applyNumberFormat="0" applyFont="0" applyAlignment="0" applyProtection="0"/>
    <xf numFmtId="0" fontId="12" fillId="0" borderId="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45" borderId="15" applyNumberFormat="0" applyFont="0" applyAlignment="0" applyProtection="0"/>
    <xf numFmtId="0" fontId="12"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45" borderId="15" applyNumberFormat="0" applyFont="0" applyAlignment="0" applyProtection="0"/>
    <xf numFmtId="0" fontId="11"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45" borderId="15" applyNumberFormat="0" applyFont="0" applyAlignment="0" applyProtection="0"/>
    <xf numFmtId="0" fontId="11"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9" fontId="37" fillId="0" borderId="0" applyFont="0" applyFill="0" applyBorder="0" applyAlignment="0" applyProtection="0"/>
    <xf numFmtId="0" fontId="79" fillId="0" borderId="0" applyNumberFormat="0" applyFill="0" applyBorder="0" applyAlignment="0" applyProtection="0"/>
    <xf numFmtId="0" fontId="33" fillId="0" borderId="0"/>
    <xf numFmtId="0" fontId="81" fillId="0" borderId="0"/>
    <xf numFmtId="0" fontId="24"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24" fillId="0" borderId="0"/>
    <xf numFmtId="0" fontId="83" fillId="0" borderId="0"/>
    <xf numFmtId="0" fontId="84" fillId="53" borderId="21" applyProtection="0"/>
    <xf numFmtId="168" fontId="24" fillId="0" borderId="0" applyFill="0" applyBorder="0" applyAlignment="0" applyProtection="0"/>
    <xf numFmtId="0" fontId="24" fillId="0" borderId="0"/>
    <xf numFmtId="0" fontId="33" fillId="0" borderId="0"/>
    <xf numFmtId="43" fontId="9" fillId="0" borderId="0" applyFont="0" applyFill="0" applyBorder="0" applyAlignment="0" applyProtection="0"/>
    <xf numFmtId="0" fontId="88"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43" fontId="8" fillId="0" borderId="0" applyFont="0" applyFill="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43" fontId="7" fillId="0" borderId="0" applyFon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4" fontId="33" fillId="0" borderId="0" applyFon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43" fontId="5" fillId="0" borderId="0" applyFont="0" applyFill="0" applyBorder="0" applyAlignment="0" applyProtection="0"/>
    <xf numFmtId="0" fontId="28" fillId="0" borderId="0"/>
    <xf numFmtId="0" fontId="5" fillId="0" borderId="0"/>
    <xf numFmtId="0" fontId="29" fillId="60" borderId="0" applyNumberFormat="0" applyBorder="0" applyAlignment="0" applyProtection="0"/>
    <xf numFmtId="0" fontId="89"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43" fontId="4" fillId="0" borderId="0" applyFont="0" applyFill="0" applyBorder="0" applyAlignment="0" applyProtection="0"/>
    <xf numFmtId="0" fontId="4"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43" fontId="2"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4" fontId="33"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43"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43"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43" fontId="1" fillId="0" borderId="0" applyFont="0" applyFill="0" applyBorder="0" applyAlignment="0" applyProtection="0"/>
  </cellStyleXfs>
  <cellXfs count="496">
    <xf numFmtId="0" fontId="0" fillId="0" borderId="0" xfId="0"/>
    <xf numFmtId="3" fontId="19" fillId="0" borderId="0" xfId="0" applyNumberFormat="1" applyFont="1" applyProtection="1">
      <protection locked="0"/>
    </xf>
    <xf numFmtId="3" fontId="19" fillId="0" borderId="0" xfId="0" applyNumberFormat="1" applyFont="1" applyProtection="1"/>
    <xf numFmtId="3" fontId="19" fillId="0" borderId="0" xfId="0" applyNumberFormat="1" applyFont="1" applyAlignment="1" applyProtection="1"/>
    <xf numFmtId="3" fontId="19" fillId="0" borderId="0" xfId="0" applyNumberFormat="1" applyFont="1" applyAlignment="1" applyProtection="1">
      <alignment vertical="center"/>
      <protection locked="0"/>
    </xf>
    <xf numFmtId="3" fontId="19" fillId="0" borderId="0" xfId="0" applyNumberFormat="1" applyFont="1" applyAlignment="1" applyProtection="1">
      <protection locked="0"/>
    </xf>
    <xf numFmtId="3" fontId="18" fillId="0" borderId="0" xfId="0" applyNumberFormat="1" applyFont="1" applyAlignment="1" applyProtection="1">
      <alignment horizontal="left" vertical="center" indent="4"/>
    </xf>
    <xf numFmtId="3" fontId="47" fillId="0" borderId="0" xfId="0" applyNumberFormat="1" applyFont="1" applyAlignment="1" applyProtection="1">
      <alignment horizontal="left" vertical="center" indent="4"/>
    </xf>
    <xf numFmtId="3" fontId="23" fillId="0" borderId="0" xfId="0" applyNumberFormat="1" applyFont="1" applyAlignment="1" applyProtection="1">
      <protection locked="0"/>
    </xf>
    <xf numFmtId="165" fontId="19" fillId="0" borderId="0" xfId="0" applyNumberFormat="1" applyFont="1" applyProtection="1">
      <protection locked="0"/>
    </xf>
    <xf numFmtId="3" fontId="19" fillId="0" borderId="0" xfId="0" applyNumberFormat="1" applyFont="1" applyAlignment="1" applyProtection="1">
      <alignment horizontal="right"/>
      <protection locked="0"/>
    </xf>
    <xf numFmtId="3" fontId="26" fillId="0" borderId="0" xfId="0" applyNumberFormat="1" applyFont="1" applyProtection="1">
      <protection locked="0"/>
    </xf>
    <xf numFmtId="3" fontId="19" fillId="0" borderId="0" xfId="0" applyNumberFormat="1" applyFont="1" applyBorder="1" applyProtection="1">
      <protection locked="0"/>
    </xf>
    <xf numFmtId="3" fontId="19" fillId="0" borderId="0" xfId="0" applyNumberFormat="1" applyFont="1" applyBorder="1" applyAlignment="1" applyProtection="1">
      <alignment vertical="center"/>
      <protection locked="0"/>
    </xf>
    <xf numFmtId="3" fontId="26" fillId="0" borderId="0" xfId="0" applyNumberFormat="1" applyFont="1" applyProtection="1"/>
    <xf numFmtId="3" fontId="26" fillId="0" borderId="0" xfId="0" applyNumberFormat="1" applyFont="1" applyBorder="1" applyProtection="1"/>
    <xf numFmtId="167" fontId="19" fillId="0" borderId="0" xfId="0" applyNumberFormat="1" applyFont="1" applyAlignment="1" applyProtection="1">
      <alignment vertical="center"/>
    </xf>
    <xf numFmtId="3" fontId="49" fillId="0" borderId="0" xfId="0" applyNumberFormat="1" applyFont="1" applyAlignment="1" applyProtection="1">
      <alignment horizontal="left" vertical="center"/>
    </xf>
    <xf numFmtId="3" fontId="50" fillId="0" borderId="0" xfId="0" applyNumberFormat="1" applyFont="1" applyAlignment="1" applyProtection="1">
      <alignment horizontal="left" vertical="center"/>
    </xf>
    <xf numFmtId="3" fontId="26" fillId="0" borderId="0" xfId="0" applyNumberFormat="1" applyFont="1" applyBorder="1" applyProtection="1">
      <protection locked="0"/>
    </xf>
    <xf numFmtId="3" fontId="19" fillId="0" borderId="0" xfId="0" applyNumberFormat="1" applyFont="1" applyFill="1" applyBorder="1" applyProtection="1">
      <protection locked="0"/>
    </xf>
    <xf numFmtId="165" fontId="19" fillId="0" borderId="0" xfId="0" applyNumberFormat="1" applyFont="1" applyAlignment="1" applyProtection="1">
      <alignment horizontal="right"/>
      <protection locked="0"/>
    </xf>
    <xf numFmtId="0" fontId="21" fillId="0" borderId="0" xfId="0" applyFont="1" applyBorder="1" applyAlignment="1" applyProtection="1">
      <alignment vertical="center" wrapText="1"/>
    </xf>
    <xf numFmtId="3" fontId="19" fillId="0" borderId="0" xfId="0" applyNumberFormat="1" applyFont="1" applyAlignment="1" applyProtection="1">
      <alignment horizontal="right" vertical="center"/>
      <protection locked="0"/>
    </xf>
    <xf numFmtId="3" fontId="19" fillId="0" borderId="0" xfId="0" applyNumberFormat="1" applyFont="1" applyAlignment="1" applyProtection="1">
      <alignment vertical="center"/>
    </xf>
    <xf numFmtId="165" fontId="19" fillId="0" borderId="0" xfId="0" applyNumberFormat="1" applyFont="1" applyAlignment="1" applyProtection="1">
      <alignment vertical="center"/>
    </xf>
    <xf numFmtId="166" fontId="19" fillId="0" borderId="0" xfId="0" applyNumberFormat="1" applyFont="1" applyAlignment="1" applyProtection="1">
      <alignment vertical="center"/>
      <protection locked="0"/>
    </xf>
    <xf numFmtId="3" fontId="26" fillId="0" borderId="0" xfId="0" applyNumberFormat="1" applyFont="1" applyFill="1" applyBorder="1" applyAlignment="1" applyProtection="1">
      <alignment vertical="center"/>
    </xf>
    <xf numFmtId="3" fontId="19" fillId="0" borderId="0" xfId="0" applyNumberFormat="1" applyFont="1" applyAlignment="1" applyProtection="1">
      <alignment horizontal="left" vertical="center"/>
      <protection locked="0"/>
    </xf>
    <xf numFmtId="3" fontId="18" fillId="0" borderId="0" xfId="0" applyNumberFormat="1" applyFont="1" applyFill="1" applyAlignment="1" applyProtection="1">
      <alignment horizontal="left" vertical="center" indent="4"/>
    </xf>
    <xf numFmtId="3" fontId="18" fillId="0" borderId="0" xfId="0" applyNumberFormat="1" applyFont="1" applyBorder="1" applyAlignment="1" applyProtection="1">
      <alignment horizontal="left" vertical="center" indent="4"/>
    </xf>
    <xf numFmtId="3" fontId="21" fillId="0" borderId="0" xfId="0" applyNumberFormat="1" applyFont="1" applyFill="1" applyAlignment="1" applyProtection="1">
      <alignment horizontal="left" vertical="center"/>
    </xf>
    <xf numFmtId="165" fontId="19" fillId="0" borderId="0" xfId="0" applyNumberFormat="1" applyFont="1" applyFill="1" applyProtection="1">
      <protection locked="0"/>
    </xf>
    <xf numFmtId="3" fontId="19" fillId="0" borderId="0" xfId="0" applyNumberFormat="1" applyFont="1" applyAlignment="1" applyProtection="1">
      <alignment horizontal="right" vertical="top"/>
      <protection locked="0"/>
    </xf>
    <xf numFmtId="3" fontId="21" fillId="0" borderId="0" xfId="0" applyNumberFormat="1" applyFont="1" applyFill="1" applyAlignment="1" applyProtection="1">
      <alignment vertical="top"/>
    </xf>
    <xf numFmtId="3" fontId="47" fillId="0" borderId="0" xfId="0" applyNumberFormat="1" applyFont="1" applyFill="1" applyAlignment="1" applyProtection="1">
      <alignment horizontal="left" vertical="center" indent="4"/>
    </xf>
    <xf numFmtId="3" fontId="19" fillId="0" borderId="0" xfId="0" applyNumberFormat="1" applyFont="1" applyAlignment="1" applyProtection="1">
      <alignment horizontal="left" vertical="center"/>
    </xf>
    <xf numFmtId="3" fontId="19" fillId="0" borderId="0" xfId="0" applyNumberFormat="1" applyFont="1" applyFill="1" applyBorder="1" applyAlignment="1" applyProtection="1"/>
    <xf numFmtId="167" fontId="26" fillId="0" borderId="0" xfId="0" applyNumberFormat="1" applyFont="1" applyAlignment="1" applyProtection="1">
      <alignment vertical="center"/>
    </xf>
    <xf numFmtId="10" fontId="26" fillId="0" borderId="0" xfId="0" applyNumberFormat="1" applyFont="1" applyFill="1" applyProtection="1">
      <protection locked="0"/>
    </xf>
    <xf numFmtId="0" fontId="19" fillId="0" borderId="0" xfId="0" applyFont="1" applyFill="1" applyAlignment="1">
      <alignment vertical="center"/>
    </xf>
    <xf numFmtId="165" fontId="19" fillId="0" borderId="0" xfId="0" applyNumberFormat="1" applyFont="1" applyFill="1" applyAlignment="1" applyProtection="1">
      <alignment vertical="center"/>
      <protection locked="0"/>
    </xf>
    <xf numFmtId="3" fontId="18" fillId="51" borderId="0" xfId="0" applyNumberFormat="1" applyFont="1" applyFill="1" applyAlignment="1" applyProtection="1">
      <alignment horizontal="left" vertical="center" indent="4"/>
    </xf>
    <xf numFmtId="3" fontId="19" fillId="0" borderId="0" xfId="0" applyNumberFormat="1" applyFont="1" applyFill="1" applyAlignment="1" applyProtection="1">
      <alignment vertical="center"/>
      <protection locked="0"/>
    </xf>
    <xf numFmtId="3" fontId="19" fillId="0" borderId="0" xfId="0" applyNumberFormat="1" applyFont="1" applyFill="1" applyAlignment="1" applyProtection="1">
      <alignment horizontal="left" vertical="center"/>
    </xf>
    <xf numFmtId="3" fontId="22" fillId="19" borderId="22" xfId="0" applyNumberFormat="1" applyFont="1" applyFill="1" applyBorder="1" applyAlignment="1" applyProtection="1">
      <alignment horizontal="center" vertical="center"/>
    </xf>
    <xf numFmtId="165" fontId="19" fillId="0" borderId="0" xfId="0" applyNumberFormat="1" applyFont="1" applyAlignment="1" applyProtection="1">
      <alignment horizontal="right" vertical="center"/>
      <protection locked="0"/>
    </xf>
    <xf numFmtId="3" fontId="19" fillId="0" borderId="0" xfId="0" applyNumberFormat="1" applyFont="1" applyFill="1" applyBorder="1" applyAlignment="1" applyProtection="1">
      <alignment horizontal="left" vertical="center" indent="2"/>
    </xf>
    <xf numFmtId="3" fontId="19" fillId="0" borderId="10" xfId="0" applyNumberFormat="1" applyFont="1" applyFill="1" applyBorder="1" applyAlignment="1" applyProtection="1">
      <alignment horizontal="left" vertical="center"/>
    </xf>
    <xf numFmtId="0" fontId="19" fillId="0" borderId="0" xfId="0" applyFont="1" applyFill="1" applyAlignment="1">
      <alignment vertical="center" wrapText="1"/>
    </xf>
    <xf numFmtId="3" fontId="19" fillId="0" borderId="10" xfId="0" applyNumberFormat="1" applyFont="1" applyFill="1" applyBorder="1" applyAlignment="1">
      <alignment horizontal="left" vertical="center" wrapText="1" indent="2"/>
    </xf>
    <xf numFmtId="0" fontId="20" fillId="0" borderId="10" xfId="0" applyFont="1" applyFill="1" applyBorder="1" applyAlignment="1" applyProtection="1">
      <alignment horizontal="left" vertical="center" wrapText="1"/>
    </xf>
    <xf numFmtId="3" fontId="19" fillId="0" borderId="0" xfId="0" applyNumberFormat="1" applyFont="1" applyFill="1" applyAlignment="1" applyProtection="1"/>
    <xf numFmtId="3" fontId="20" fillId="0" borderId="10" xfId="0" applyNumberFormat="1" applyFont="1" applyFill="1" applyBorder="1" applyAlignment="1" applyProtection="1">
      <alignment horizontal="left" vertical="center"/>
    </xf>
    <xf numFmtId="3" fontId="19" fillId="0" borderId="10" xfId="0" applyNumberFormat="1" applyFont="1" applyFill="1" applyBorder="1" applyAlignment="1" applyProtection="1">
      <alignment horizontal="left" vertical="center" indent="2"/>
    </xf>
    <xf numFmtId="3" fontId="19" fillId="0" borderId="11" xfId="0" applyNumberFormat="1" applyFont="1" applyFill="1" applyBorder="1" applyAlignment="1" applyProtection="1">
      <alignment horizontal="left" vertical="center" indent="2"/>
    </xf>
    <xf numFmtId="165" fontId="19" fillId="0" borderId="0" xfId="0" applyNumberFormat="1" applyFont="1" applyAlignment="1" applyProtection="1">
      <alignment vertical="top"/>
    </xf>
    <xf numFmtId="4" fontId="19" fillId="0" borderId="0" xfId="0" applyNumberFormat="1" applyFont="1" applyAlignment="1" applyProtection="1">
      <alignment vertical="center"/>
      <protection locked="0"/>
    </xf>
    <xf numFmtId="4" fontId="19" fillId="0" borderId="10" xfId="0" applyNumberFormat="1" applyFont="1" applyFill="1" applyBorder="1" applyAlignment="1" applyProtection="1">
      <alignment horizontal="left" vertical="center" indent="2"/>
    </xf>
    <xf numFmtId="4" fontId="19" fillId="0" borderId="0" xfId="0" applyNumberFormat="1" applyFont="1" applyBorder="1" applyAlignment="1" applyProtection="1">
      <alignment horizontal="right" vertical="center"/>
    </xf>
    <xf numFmtId="3" fontId="19" fillId="0" borderId="10" xfId="0" applyNumberFormat="1" applyFont="1" applyFill="1" applyBorder="1" applyAlignment="1">
      <alignment horizontal="left" vertical="center" wrapText="1" indent="4"/>
    </xf>
    <xf numFmtId="3" fontId="19" fillId="0" borderId="12" xfId="0" applyNumberFormat="1" applyFont="1" applyBorder="1" applyAlignment="1" applyProtection="1">
      <alignment horizontal="left" vertical="center"/>
    </xf>
    <xf numFmtId="3" fontId="19" fillId="0" borderId="10" xfId="0" applyNumberFormat="1" applyFont="1" applyBorder="1" applyAlignment="1" applyProtection="1">
      <alignment horizontal="left" vertical="center"/>
    </xf>
    <xf numFmtId="165" fontId="19" fillId="0" borderId="10" xfId="0" applyNumberFormat="1" applyFont="1" applyFill="1" applyBorder="1" applyAlignment="1" applyProtection="1">
      <alignment vertical="center"/>
    </xf>
    <xf numFmtId="167" fontId="19" fillId="0" borderId="11" xfId="0" applyNumberFormat="1" applyFont="1" applyFill="1" applyBorder="1" applyAlignment="1" applyProtection="1">
      <alignment horizontal="left" vertical="center"/>
    </xf>
    <xf numFmtId="3" fontId="20" fillId="0" borderId="10" xfId="0" applyNumberFormat="1" applyFont="1" applyBorder="1" applyAlignment="1" applyProtection="1">
      <alignment horizontal="left" vertical="center"/>
    </xf>
    <xf numFmtId="3" fontId="19" fillId="0" borderId="11" xfId="0" applyNumberFormat="1" applyFont="1" applyBorder="1" applyAlignment="1" applyProtection="1">
      <alignment horizontal="left" vertical="center"/>
    </xf>
    <xf numFmtId="3" fontId="19" fillId="0" borderId="12" xfId="0" applyNumberFormat="1" applyFont="1" applyFill="1" applyBorder="1" applyAlignment="1" applyProtection="1">
      <alignment horizontal="left" vertical="center"/>
    </xf>
    <xf numFmtId="165" fontId="19" fillId="0" borderId="10" xfId="0" applyNumberFormat="1" applyFont="1" applyFill="1" applyBorder="1" applyAlignment="1" applyProtection="1">
      <alignment horizontal="left" vertical="center"/>
    </xf>
    <xf numFmtId="165" fontId="19" fillId="0" borderId="10" xfId="0" applyNumberFormat="1" applyFont="1" applyFill="1" applyBorder="1" applyAlignment="1" applyProtection="1">
      <alignment horizontal="left" vertical="center" indent="2"/>
    </xf>
    <xf numFmtId="165" fontId="19" fillId="0" borderId="11" xfId="0" applyNumberFormat="1" applyFont="1" applyFill="1" applyBorder="1" applyAlignment="1" applyProtection="1">
      <alignment horizontal="left" vertical="center" indent="2"/>
    </xf>
    <xf numFmtId="165" fontId="20" fillId="0" borderId="12" xfId="0" applyNumberFormat="1" applyFont="1" applyBorder="1" applyAlignment="1" applyProtection="1">
      <alignment horizontal="left" vertical="center"/>
    </xf>
    <xf numFmtId="3" fontId="19" fillId="0" borderId="10" xfId="0" applyNumberFormat="1" applyFont="1" applyBorder="1" applyAlignment="1" applyProtection="1">
      <alignment horizontal="left" vertical="center" indent="2"/>
    </xf>
    <xf numFmtId="167" fontId="19" fillId="0" borderId="10" xfId="0" applyNumberFormat="1" applyFont="1" applyFill="1" applyBorder="1" applyAlignment="1" applyProtection="1">
      <alignment horizontal="left" vertical="center" indent="2"/>
    </xf>
    <xf numFmtId="3" fontId="20" fillId="0" borderId="10" xfId="0" applyNumberFormat="1" applyFont="1" applyBorder="1" applyAlignment="1" applyProtection="1">
      <alignment vertical="center"/>
    </xf>
    <xf numFmtId="165" fontId="20" fillId="0" borderId="11" xfId="0" applyNumberFormat="1" applyFont="1" applyFill="1" applyBorder="1" applyAlignment="1" applyProtection="1">
      <alignment vertical="center"/>
    </xf>
    <xf numFmtId="3" fontId="19" fillId="0" borderId="10" xfId="0" applyNumberFormat="1" applyFont="1" applyBorder="1" applyAlignment="1" applyProtection="1">
      <alignment horizontal="left" vertical="center" indent="4"/>
    </xf>
    <xf numFmtId="3" fontId="20" fillId="0" borderId="10" xfId="0" applyNumberFormat="1" applyFont="1" applyFill="1" applyBorder="1" applyAlignment="1" applyProtection="1">
      <alignment vertical="center"/>
    </xf>
    <xf numFmtId="0" fontId="20" fillId="0" borderId="12" xfId="69" applyFont="1" applyFill="1" applyBorder="1" applyAlignment="1" applyProtection="1">
      <alignment vertical="center"/>
    </xf>
    <xf numFmtId="165" fontId="20" fillId="0" borderId="10" xfId="69" applyNumberFormat="1" applyFont="1" applyFill="1" applyBorder="1" applyAlignment="1" applyProtection="1">
      <alignment vertical="center"/>
    </xf>
    <xf numFmtId="0" fontId="20" fillId="0" borderId="10" xfId="69" applyFont="1" applyFill="1" applyBorder="1" applyAlignment="1" applyProtection="1">
      <alignment vertical="center"/>
    </xf>
    <xf numFmtId="3" fontId="20" fillId="0" borderId="12" xfId="0" applyNumberFormat="1" applyFont="1" applyFill="1" applyBorder="1" applyAlignment="1" applyProtection="1">
      <alignment vertical="center"/>
    </xf>
    <xf numFmtId="3" fontId="20" fillId="0" borderId="10" xfId="0" applyNumberFormat="1" applyFont="1" applyFill="1" applyBorder="1" applyAlignment="1" applyProtection="1">
      <alignment horizontal="left" vertical="center" indent="2"/>
    </xf>
    <xf numFmtId="3" fontId="19" fillId="0" borderId="10" xfId="0" applyNumberFormat="1" applyFont="1" applyFill="1" applyBorder="1" applyAlignment="1" applyProtection="1">
      <alignment horizontal="left" vertical="center" indent="4"/>
    </xf>
    <xf numFmtId="3" fontId="20" fillId="0" borderId="12" xfId="0" applyNumberFormat="1" applyFont="1" applyFill="1" applyBorder="1" applyAlignment="1" applyProtection="1">
      <alignment horizontal="left" vertical="center"/>
    </xf>
    <xf numFmtId="3" fontId="20" fillId="0" borderId="12" xfId="69" applyNumberFormat="1" applyFont="1" applyFill="1" applyBorder="1" applyAlignment="1" applyProtection="1">
      <alignment vertical="center" wrapText="1"/>
    </xf>
    <xf numFmtId="165" fontId="19" fillId="0" borderId="10" xfId="0" applyNumberFormat="1" applyFont="1" applyFill="1" applyBorder="1" applyAlignment="1" applyProtection="1">
      <alignment horizontal="left" vertical="center" wrapText="1" indent="2"/>
    </xf>
    <xf numFmtId="0" fontId="20" fillId="0" borderId="10" xfId="0" applyFont="1" applyFill="1" applyBorder="1" applyAlignment="1" applyProtection="1">
      <alignment horizontal="left"/>
    </xf>
    <xf numFmtId="0" fontId="19" fillId="0" borderId="10" xfId="0" applyFont="1" applyFill="1" applyBorder="1" applyAlignment="1" applyProtection="1">
      <alignment horizontal="left" vertical="center" wrapText="1" indent="2"/>
    </xf>
    <xf numFmtId="3" fontId="19" fillId="0" borderId="10" xfId="69" applyNumberFormat="1" applyFont="1" applyFill="1" applyBorder="1" applyAlignment="1" applyProtection="1">
      <alignment horizontal="left" vertical="center" indent="2"/>
    </xf>
    <xf numFmtId="0" fontId="19" fillId="0" borderId="10" xfId="69" applyFont="1" applyFill="1" applyBorder="1" applyAlignment="1" applyProtection="1">
      <alignment horizontal="left" vertical="center" indent="2"/>
    </xf>
    <xf numFmtId="0" fontId="20" fillId="0" borderId="10" xfId="0" applyFont="1" applyFill="1" applyBorder="1" applyAlignment="1" applyProtection="1">
      <alignment vertical="center"/>
    </xf>
    <xf numFmtId="0" fontId="19" fillId="0" borderId="10" xfId="0" applyFont="1" applyFill="1" applyBorder="1" applyAlignment="1" applyProtection="1">
      <alignment horizontal="left" vertical="center" indent="2"/>
    </xf>
    <xf numFmtId="0" fontId="20" fillId="0" borderId="10" xfId="0" applyFont="1" applyFill="1" applyBorder="1" applyAlignment="1" applyProtection="1">
      <alignment horizontal="left" vertical="center" indent="2"/>
    </xf>
    <xf numFmtId="0" fontId="19" fillId="0" borderId="10" xfId="0" applyFont="1" applyFill="1" applyBorder="1" applyAlignment="1" applyProtection="1">
      <alignment horizontal="left" vertical="center" indent="4"/>
    </xf>
    <xf numFmtId="0" fontId="20" fillId="0" borderId="10" xfId="0" applyFont="1" applyFill="1" applyBorder="1" applyAlignment="1" applyProtection="1">
      <alignment horizontal="left" vertical="center"/>
    </xf>
    <xf numFmtId="3" fontId="19" fillId="0" borderId="10" xfId="0" applyNumberFormat="1" applyFont="1" applyFill="1" applyBorder="1" applyAlignment="1" applyProtection="1">
      <alignment horizontal="left" vertical="center" wrapText="1" indent="2"/>
    </xf>
    <xf numFmtId="3" fontId="19" fillId="0" borderId="11" xfId="0" applyNumberFormat="1" applyFont="1" applyFill="1" applyBorder="1" applyAlignment="1" applyProtection="1">
      <alignment horizontal="left" vertical="center" wrapText="1" indent="2"/>
    </xf>
    <xf numFmtId="3" fontId="19" fillId="0" borderId="10" xfId="70" applyNumberFormat="1" applyFont="1" applyFill="1" applyBorder="1" applyAlignment="1" applyProtection="1">
      <alignment horizontal="left" vertical="center" indent="2"/>
    </xf>
    <xf numFmtId="0" fontId="19" fillId="0" borderId="11" xfId="0" applyFont="1" applyFill="1" applyBorder="1" applyAlignment="1" applyProtection="1">
      <alignment horizontal="left" vertical="center" indent="4"/>
    </xf>
    <xf numFmtId="3" fontId="18" fillId="0" borderId="0" xfId="0" applyNumberFormat="1" applyFont="1" applyAlignment="1" applyProtection="1">
      <alignment horizontal="left" vertical="center" indent="3"/>
    </xf>
    <xf numFmtId="3" fontId="20" fillId="0" borderId="0" xfId="0" applyNumberFormat="1" applyFont="1" applyFill="1" applyBorder="1" applyProtection="1"/>
    <xf numFmtId="3" fontId="19" fillId="0" borderId="0" xfId="0" applyNumberFormat="1"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165" fontId="20" fillId="0" borderId="11" xfId="0" applyNumberFormat="1" applyFont="1" applyFill="1" applyBorder="1" applyAlignment="1" applyProtection="1">
      <alignment vertical="center" wrapText="1"/>
    </xf>
    <xf numFmtId="3" fontId="70" fillId="0" borderId="0" xfId="0" applyNumberFormat="1" applyFont="1" applyFill="1" applyBorder="1" applyAlignment="1" applyProtection="1">
      <alignment vertical="center"/>
    </xf>
    <xf numFmtId="3" fontId="26" fillId="0" borderId="11" xfId="0" applyNumberFormat="1" applyFont="1" applyFill="1" applyBorder="1" applyAlignment="1" applyProtection="1">
      <alignment horizontal="left" vertical="center"/>
    </xf>
    <xf numFmtId="3" fontId="26" fillId="0" borderId="0" xfId="0" applyNumberFormat="1" applyFont="1" applyFill="1" applyAlignment="1" applyProtection="1">
      <alignment vertical="center"/>
      <protection locked="0"/>
    </xf>
    <xf numFmtId="3" fontId="70" fillId="0" borderId="10" xfId="0" applyNumberFormat="1" applyFont="1" applyFill="1" applyBorder="1" applyAlignment="1" applyProtection="1">
      <alignment horizontal="left" vertical="center"/>
    </xf>
    <xf numFmtId="3" fontId="26" fillId="0" borderId="11" xfId="0" applyNumberFormat="1" applyFont="1" applyFill="1" applyBorder="1" applyAlignment="1" applyProtection="1">
      <alignment horizontal="left" vertical="center" wrapText="1"/>
    </xf>
    <xf numFmtId="3" fontId="19" fillId="0" borderId="0" xfId="96" applyNumberFormat="1" applyFont="1" applyFill="1" applyBorder="1" applyAlignment="1" applyProtection="1">
      <alignment vertical="center"/>
    </xf>
    <xf numFmtId="3" fontId="19" fillId="0" borderId="0" xfId="96" applyNumberFormat="1" applyFont="1" applyFill="1" applyBorder="1" applyAlignment="1" applyProtection="1">
      <alignment vertical="center" wrapText="1"/>
    </xf>
    <xf numFmtId="3" fontId="26" fillId="0" borderId="0" xfId="0" applyNumberFormat="1" applyFont="1" applyFill="1" applyBorder="1" applyAlignment="1" applyProtection="1">
      <alignment vertical="center" wrapText="1"/>
    </xf>
    <xf numFmtId="165" fontId="19" fillId="0" borderId="0" xfId="0" applyNumberFormat="1" applyFont="1" applyFill="1" applyBorder="1" applyAlignment="1" applyProtection="1">
      <alignment horizontal="left" vertical="center" wrapText="1"/>
    </xf>
    <xf numFmtId="167" fontId="19" fillId="0" borderId="10" xfId="0" applyNumberFormat="1" applyFont="1" applyFill="1" applyBorder="1" applyAlignment="1" applyProtection="1">
      <alignment horizontal="left" vertical="center"/>
    </xf>
    <xf numFmtId="4" fontId="19" fillId="0" borderId="11" xfId="0" applyNumberFormat="1" applyFont="1" applyFill="1" applyBorder="1" applyAlignment="1" applyProtection="1">
      <alignment horizontal="left" vertical="center" indent="2"/>
    </xf>
    <xf numFmtId="167" fontId="20" fillId="0" borderId="10" xfId="0" applyNumberFormat="1" applyFont="1" applyFill="1" applyBorder="1" applyAlignment="1" applyProtection="1">
      <alignment vertical="center" wrapText="1"/>
    </xf>
    <xf numFmtId="167" fontId="70" fillId="0" borderId="10" xfId="0" applyNumberFormat="1" applyFont="1" applyFill="1" applyBorder="1" applyAlignment="1" applyProtection="1">
      <alignment horizontal="left" vertical="center" indent="2"/>
    </xf>
    <xf numFmtId="167" fontId="48" fillId="0" borderId="11" xfId="0" applyNumberFormat="1" applyFont="1" applyFill="1" applyBorder="1" applyAlignment="1" applyProtection="1">
      <alignment vertical="center" wrapText="1"/>
    </xf>
    <xf numFmtId="3" fontId="20" fillId="0" borderId="0" xfId="0" applyNumberFormat="1" applyFont="1" applyFill="1" applyAlignment="1" applyProtection="1">
      <alignment vertical="center"/>
      <protection locked="0"/>
    </xf>
    <xf numFmtId="165" fontId="19" fillId="0" borderId="0" xfId="0" applyNumberFormat="1" applyFont="1" applyAlignment="1" applyProtection="1">
      <alignment vertical="center"/>
      <protection locked="0"/>
    </xf>
    <xf numFmtId="3" fontId="47" fillId="0" borderId="0" xfId="0" applyNumberFormat="1" applyFont="1" applyAlignment="1" applyProtection="1">
      <alignment horizontal="left" vertical="center" indent="3"/>
    </xf>
    <xf numFmtId="3" fontId="24" fillId="0" borderId="0" xfId="0" applyNumberFormat="1" applyFont="1" applyProtection="1">
      <protection locked="0"/>
    </xf>
    <xf numFmtId="3" fontId="47" fillId="0" borderId="0" xfId="0" applyNumberFormat="1" applyFont="1" applyFill="1" applyAlignment="1" applyProtection="1">
      <alignment horizontal="left" vertical="center" indent="3"/>
    </xf>
    <xf numFmtId="3" fontId="19" fillId="0" borderId="0" xfId="0" applyNumberFormat="1" applyFont="1" applyFill="1" applyAlignment="1" applyProtection="1">
      <protection locked="0"/>
    </xf>
    <xf numFmtId="3" fontId="19" fillId="0" borderId="10" xfId="0" applyNumberFormat="1" applyFont="1" applyFill="1" applyBorder="1" applyAlignment="1" applyProtection="1">
      <alignment horizontal="left"/>
    </xf>
    <xf numFmtId="3" fontId="19" fillId="0" borderId="10" xfId="0" applyNumberFormat="1" applyFont="1" applyFill="1" applyBorder="1" applyAlignment="1" applyProtection="1">
      <alignment vertical="center"/>
    </xf>
    <xf numFmtId="3" fontId="19" fillId="0" borderId="10" xfId="0" applyNumberFormat="1" applyFont="1" applyFill="1" applyBorder="1" applyAlignment="1" applyProtection="1">
      <alignment horizontal="left" vertical="top"/>
    </xf>
    <xf numFmtId="4" fontId="19" fillId="0" borderId="10" xfId="0" applyNumberFormat="1" applyFont="1" applyFill="1" applyBorder="1" applyAlignment="1" applyProtection="1">
      <alignment horizontal="left" vertical="center"/>
    </xf>
    <xf numFmtId="3" fontId="20" fillId="0" borderId="10" xfId="0" applyNumberFormat="1" applyFont="1" applyFill="1" applyBorder="1" applyProtection="1"/>
    <xf numFmtId="0" fontId="20" fillId="0" borderId="10" xfId="0" applyFont="1" applyFill="1" applyBorder="1" applyAlignment="1" applyProtection="1">
      <alignment vertical="center" wrapText="1"/>
    </xf>
    <xf numFmtId="3" fontId="19" fillId="0" borderId="0" xfId="0" applyNumberFormat="1" applyFont="1" applyFill="1" applyBorder="1" applyAlignment="1" applyProtection="1">
      <alignment horizontal="left" vertical="center" wrapText="1"/>
    </xf>
    <xf numFmtId="0" fontId="19" fillId="0" borderId="0" xfId="0" applyFont="1" applyFill="1" applyBorder="1" applyAlignment="1" applyProtection="1">
      <alignment vertical="center" wrapText="1"/>
    </xf>
    <xf numFmtId="0" fontId="19" fillId="0" borderId="10" xfId="0" applyFont="1" applyFill="1" applyBorder="1" applyAlignment="1" applyProtection="1">
      <alignment vertical="center" wrapText="1"/>
    </xf>
    <xf numFmtId="20" fontId="20" fillId="0" borderId="11" xfId="69" applyNumberFormat="1" applyFont="1" applyFill="1" applyBorder="1" applyAlignment="1" applyProtection="1">
      <alignment vertical="center"/>
    </xf>
    <xf numFmtId="165" fontId="20" fillId="0" borderId="10" xfId="0" applyNumberFormat="1" applyFont="1" applyFill="1" applyBorder="1" applyAlignment="1" applyProtection="1">
      <alignment horizontal="left" vertical="center" wrapText="1"/>
    </xf>
    <xf numFmtId="165" fontId="19" fillId="0" borderId="10" xfId="0" applyNumberFormat="1" applyFont="1" applyFill="1" applyBorder="1" applyAlignment="1" applyProtection="1">
      <alignment horizontal="left" vertical="center" indent="6"/>
    </xf>
    <xf numFmtId="0" fontId="19" fillId="0" borderId="10" xfId="0" applyFont="1" applyFill="1" applyBorder="1" applyAlignment="1" applyProtection="1">
      <alignment horizontal="left" vertical="center" indent="6"/>
    </xf>
    <xf numFmtId="2" fontId="19" fillId="0" borderId="10" xfId="0" applyNumberFormat="1" applyFont="1" applyFill="1" applyBorder="1" applyAlignment="1" applyProtection="1">
      <alignment horizontal="left" vertical="center" indent="6"/>
    </xf>
    <xf numFmtId="3" fontId="20" fillId="0" borderId="10" xfId="0" applyNumberFormat="1" applyFont="1" applyFill="1" applyBorder="1" applyAlignment="1" applyProtection="1">
      <alignment horizontal="left" vertical="center" indent="4"/>
    </xf>
    <xf numFmtId="1" fontId="19" fillId="0" borderId="10" xfId="0" applyNumberFormat="1" applyFont="1" applyFill="1" applyBorder="1" applyAlignment="1" applyProtection="1">
      <alignment horizontal="left" vertical="center" wrapText="1" indent="2"/>
    </xf>
    <xf numFmtId="1" fontId="19" fillId="0" borderId="10" xfId="0" applyNumberFormat="1" applyFont="1" applyFill="1" applyBorder="1" applyAlignment="1" applyProtection="1">
      <alignment horizontal="left" vertical="center" indent="2"/>
    </xf>
    <xf numFmtId="1" fontId="19" fillId="0" borderId="11" xfId="0" applyNumberFormat="1" applyFont="1" applyFill="1" applyBorder="1" applyAlignment="1" applyProtection="1">
      <alignment horizontal="left" vertical="center" indent="2"/>
    </xf>
    <xf numFmtId="3" fontId="25" fillId="0" borderId="10" xfId="70" applyNumberFormat="1" applyFont="1" applyFill="1" applyBorder="1" applyAlignment="1" applyProtection="1">
      <alignment vertical="center"/>
    </xf>
    <xf numFmtId="3" fontId="19" fillId="0" borderId="0" xfId="0" applyNumberFormat="1" applyFont="1" applyFill="1" applyProtection="1">
      <protection locked="0"/>
    </xf>
    <xf numFmtId="3" fontId="19" fillId="0" borderId="0" xfId="0" applyNumberFormat="1" applyFont="1" applyFill="1" applyBorder="1" applyAlignment="1" applyProtection="1">
      <alignment vertical="center"/>
      <protection locked="0"/>
    </xf>
    <xf numFmtId="3" fontId="19" fillId="0" borderId="0" xfId="0" applyNumberFormat="1" applyFont="1" applyFill="1" applyBorder="1" applyAlignment="1" applyProtection="1">
      <alignment vertical="center" wrapText="1"/>
    </xf>
    <xf numFmtId="165" fontId="19" fillId="0" borderId="10" xfId="337" applyNumberFormat="1" applyFont="1" applyFill="1" applyBorder="1" applyAlignment="1">
      <alignment horizontal="left" vertical="center" wrapText="1" indent="2"/>
    </xf>
    <xf numFmtId="165" fontId="20" fillId="18" borderId="10" xfId="337" applyNumberFormat="1" applyFont="1" applyFill="1" applyBorder="1" applyAlignment="1">
      <alignment horizontal="left" vertical="center" wrapText="1" indent="2"/>
    </xf>
    <xf numFmtId="0" fontId="19" fillId="18" borderId="10" xfId="337" applyNumberFormat="1" applyFont="1" applyFill="1" applyBorder="1" applyAlignment="1">
      <alignment horizontal="left" vertical="center" wrapText="1" indent="4"/>
    </xf>
    <xf numFmtId="0" fontId="19" fillId="0" borderId="0" xfId="337" applyNumberFormat="1" applyFont="1" applyFill="1" applyBorder="1" applyAlignment="1">
      <alignment horizontal="left" vertical="center" wrapText="1" indent="4"/>
    </xf>
    <xf numFmtId="3" fontId="19" fillId="0" borderId="0" xfId="0" applyNumberFormat="1" applyFont="1" applyFill="1" applyAlignment="1" applyProtection="1">
      <alignment horizontal="left" vertical="center" wrapText="1"/>
    </xf>
    <xf numFmtId="3" fontId="26" fillId="0" borderId="10" xfId="0" applyNumberFormat="1" applyFont="1" applyFill="1" applyBorder="1" applyAlignment="1" applyProtection="1">
      <alignment horizontal="left" vertical="center" indent="2"/>
    </xf>
    <xf numFmtId="3" fontId="19" fillId="0" borderId="0" xfId="0" applyNumberFormat="1" applyFont="1" applyAlignment="1" applyProtection="1">
      <alignment horizontal="left" vertical="center" indent="2"/>
      <protection locked="0"/>
    </xf>
    <xf numFmtId="3" fontId="26" fillId="0" borderId="10" xfId="0" applyNumberFormat="1" applyFont="1" applyFill="1" applyBorder="1" applyAlignment="1" applyProtection="1">
      <alignment horizontal="left" vertical="center" indent="4"/>
    </xf>
    <xf numFmtId="3" fontId="19" fillId="0" borderId="0" xfId="0" applyNumberFormat="1" applyFont="1" applyAlignment="1" applyProtection="1">
      <alignment horizontal="left" vertical="center" indent="4"/>
      <protection locked="0"/>
    </xf>
    <xf numFmtId="3" fontId="48" fillId="0" borderId="10" xfId="0" applyNumberFormat="1" applyFont="1" applyFill="1" applyBorder="1" applyAlignment="1" applyProtection="1">
      <alignment horizontal="left" vertical="center"/>
    </xf>
    <xf numFmtId="3" fontId="20" fillId="0" borderId="10" xfId="0" applyNumberFormat="1" applyFont="1" applyFill="1" applyBorder="1" applyAlignment="1" applyProtection="1">
      <alignment horizontal="left" vertical="center" wrapText="1"/>
    </xf>
    <xf numFmtId="3" fontId="19" fillId="0" borderId="10" xfId="0" applyNumberFormat="1" applyFont="1" applyFill="1" applyBorder="1" applyAlignment="1" applyProtection="1">
      <alignment horizontal="left" vertical="center" indent="1"/>
    </xf>
    <xf numFmtId="167" fontId="20" fillId="0" borderId="12" xfId="0" applyNumberFormat="1" applyFont="1" applyFill="1" applyBorder="1" applyAlignment="1" applyProtection="1">
      <alignment vertical="center"/>
    </xf>
    <xf numFmtId="3" fontId="19" fillId="0" borderId="0" xfId="0" applyNumberFormat="1" applyFont="1" applyFill="1" applyAlignment="1" applyProtection="1">
      <alignment horizontal="right" vertical="center"/>
      <protection locked="0"/>
    </xf>
    <xf numFmtId="167" fontId="19" fillId="0" borderId="0" xfId="0" applyNumberFormat="1" applyFont="1" applyFill="1" applyAlignment="1" applyProtection="1">
      <alignment vertical="center"/>
      <protection locked="0"/>
    </xf>
    <xf numFmtId="3" fontId="19" fillId="0" borderId="12" xfId="0" applyNumberFormat="1" applyFont="1" applyFill="1" applyBorder="1" applyAlignment="1" applyProtection="1">
      <alignment vertical="center"/>
    </xf>
    <xf numFmtId="167" fontId="19" fillId="0" borderId="11" xfId="0" applyNumberFormat="1" applyFont="1" applyFill="1" applyBorder="1" applyAlignment="1" applyProtection="1">
      <alignment vertical="center"/>
    </xf>
    <xf numFmtId="3" fontId="19" fillId="0" borderId="0" xfId="0" applyNumberFormat="1" applyFont="1" applyFill="1" applyProtection="1"/>
    <xf numFmtId="3" fontId="19" fillId="0" borderId="0" xfId="0" applyNumberFormat="1" applyFont="1" applyFill="1" applyAlignment="1" applyProtection="1">
      <alignment vertical="center" wrapText="1"/>
      <protection locked="0"/>
    </xf>
    <xf numFmtId="3" fontId="19" fillId="0" borderId="11" xfId="0" applyNumberFormat="1" applyFont="1" applyFill="1" applyBorder="1" applyAlignment="1" applyProtection="1">
      <alignment horizontal="left" vertical="center" indent="1"/>
    </xf>
    <xf numFmtId="1" fontId="19" fillId="0" borderId="0" xfId="0" applyNumberFormat="1" applyFont="1" applyFill="1" applyAlignment="1" applyProtection="1">
      <alignment vertical="center"/>
      <protection locked="0"/>
    </xf>
    <xf numFmtId="3" fontId="25" fillId="0" borderId="12" xfId="0" applyNumberFormat="1" applyFont="1" applyFill="1" applyBorder="1" applyAlignment="1" applyProtection="1">
      <alignment vertical="center"/>
    </xf>
    <xf numFmtId="165" fontId="19" fillId="0" borderId="10" xfId="0" applyNumberFormat="1" applyFont="1" applyFill="1" applyBorder="1" applyAlignment="1" applyProtection="1">
      <alignment horizontal="left" vertical="center" indent="4"/>
    </xf>
    <xf numFmtId="0" fontId="70" fillId="0" borderId="0" xfId="0" applyFont="1" applyAlignment="1">
      <alignment vertical="center"/>
    </xf>
    <xf numFmtId="0" fontId="20" fillId="0" borderId="12" xfId="0" applyFont="1" applyFill="1" applyBorder="1" applyAlignment="1" applyProtection="1">
      <alignment horizontal="left" vertical="center" wrapText="1"/>
    </xf>
    <xf numFmtId="3" fontId="80" fillId="0" borderId="10" xfId="0" applyNumberFormat="1" applyFont="1" applyFill="1" applyBorder="1" applyAlignment="1">
      <alignment horizontal="left" vertical="center" wrapText="1" indent="2"/>
    </xf>
    <xf numFmtId="3" fontId="19" fillId="0" borderId="11" xfId="0" applyNumberFormat="1" applyFont="1" applyFill="1" applyBorder="1" applyAlignment="1">
      <alignment horizontal="left" vertical="center" wrapText="1" indent="2"/>
    </xf>
    <xf numFmtId="3" fontId="19" fillId="0" borderId="0" xfId="0" applyNumberFormat="1" applyFont="1" applyFill="1" applyAlignment="1" applyProtection="1">
      <alignment vertical="center"/>
    </xf>
    <xf numFmtId="165" fontId="20" fillId="0" borderId="12" xfId="0" applyNumberFormat="1" applyFont="1" applyFill="1" applyBorder="1" applyAlignment="1" applyProtection="1">
      <alignment horizontal="left" vertical="center"/>
    </xf>
    <xf numFmtId="0" fontId="19" fillId="0" borderId="10" xfId="337" applyNumberFormat="1" applyFont="1" applyFill="1" applyBorder="1" applyAlignment="1">
      <alignment horizontal="left" vertical="center" wrapText="1" indent="2"/>
    </xf>
    <xf numFmtId="167" fontId="19" fillId="0" borderId="11" xfId="0" applyNumberFormat="1" applyFont="1" applyFill="1" applyBorder="1" applyAlignment="1" applyProtection="1">
      <alignment horizontal="left" vertical="center" indent="2"/>
    </xf>
    <xf numFmtId="3" fontId="19" fillId="0" borderId="11" xfId="0" applyNumberFormat="1" applyFont="1" applyFill="1" applyBorder="1" applyAlignment="1" applyProtection="1">
      <alignment horizontal="left" vertical="center"/>
    </xf>
    <xf numFmtId="49" fontId="20" fillId="0" borderId="10" xfId="0" applyNumberFormat="1" applyFont="1" applyFill="1" applyBorder="1" applyAlignment="1" applyProtection="1">
      <alignment horizontal="left" vertical="center" indent="3"/>
    </xf>
    <xf numFmtId="49" fontId="19" fillId="0" borderId="10" xfId="0" applyNumberFormat="1" applyFont="1" applyFill="1" applyBorder="1" applyAlignment="1" applyProtection="1">
      <alignment horizontal="left" vertical="center" indent="4"/>
    </xf>
    <xf numFmtId="166" fontId="19" fillId="0" borderId="10" xfId="0" applyNumberFormat="1" applyFont="1" applyFill="1" applyBorder="1" applyAlignment="1" applyProtection="1">
      <alignment horizontal="left" vertical="center"/>
    </xf>
    <xf numFmtId="165" fontId="19" fillId="0" borderId="0" xfId="0" applyNumberFormat="1" applyFont="1" applyFill="1" applyAlignment="1" applyProtection="1"/>
    <xf numFmtId="0" fontId="19" fillId="0" borderId="11" xfId="0" applyFont="1" applyFill="1" applyBorder="1" applyAlignment="1" applyProtection="1">
      <alignment vertical="center" wrapText="1"/>
    </xf>
    <xf numFmtId="3" fontId="18" fillId="0" borderId="0" xfId="0" applyNumberFormat="1" applyFont="1" applyFill="1" applyAlignment="1" applyProtection="1">
      <alignment horizontal="left" vertical="center" indent="3"/>
    </xf>
    <xf numFmtId="3" fontId="48" fillId="0" borderId="0" xfId="0" applyNumberFormat="1" applyFont="1" applyFill="1" applyBorder="1" applyProtection="1"/>
    <xf numFmtId="3" fontId="26" fillId="0" borderId="10" xfId="0" applyNumberFormat="1" applyFont="1" applyFill="1" applyBorder="1" applyAlignment="1" applyProtection="1">
      <alignment horizontal="left" vertical="center"/>
    </xf>
    <xf numFmtId="0" fontId="73" fillId="0" borderId="0" xfId="0" applyFont="1" applyFill="1" applyBorder="1"/>
    <xf numFmtId="49" fontId="26" fillId="0" borderId="0" xfId="0" applyNumberFormat="1" applyFont="1" applyFill="1" applyAlignment="1">
      <alignment vertical="center"/>
    </xf>
    <xf numFmtId="49" fontId="26" fillId="0" borderId="0" xfId="0" applyNumberFormat="1" applyFont="1" applyFill="1" applyAlignment="1">
      <alignment vertical="center" wrapText="1"/>
    </xf>
    <xf numFmtId="165" fontId="47" fillId="0" borderId="0" xfId="0" applyNumberFormat="1" applyFont="1" applyFill="1" applyAlignment="1" applyProtection="1">
      <alignment horizontal="left" vertical="center" indent="4"/>
    </xf>
    <xf numFmtId="165" fontId="19" fillId="0" borderId="10" xfId="0" applyNumberFormat="1" applyFont="1" applyFill="1" applyBorder="1" applyAlignment="1" applyProtection="1">
      <alignment horizontal="left" vertical="center" wrapText="1" indent="4"/>
    </xf>
    <xf numFmtId="3" fontId="20" fillId="0" borderId="10" xfId="0" applyNumberFormat="1" applyFont="1" applyFill="1" applyBorder="1" applyAlignment="1">
      <alignment horizontal="left" vertical="center" wrapText="1"/>
    </xf>
    <xf numFmtId="0" fontId="78" fillId="0" borderId="0" xfId="0" applyFont="1" applyFill="1" applyAlignment="1">
      <alignment vertical="center"/>
    </xf>
    <xf numFmtId="0" fontId="19" fillId="0" borderId="11" xfId="0" applyFont="1" applyFill="1" applyBorder="1" applyAlignment="1" applyProtection="1">
      <alignment horizontal="left" vertical="center" indent="2"/>
    </xf>
    <xf numFmtId="3" fontId="19" fillId="0" borderId="0" xfId="0" applyNumberFormat="1" applyFont="1" applyFill="1" applyBorder="1" applyAlignment="1" applyProtection="1">
      <alignment horizontal="left" vertical="center" wrapText="1"/>
    </xf>
    <xf numFmtId="165" fontId="19" fillId="0" borderId="10" xfId="0" applyNumberFormat="1" applyFont="1" applyFill="1" applyBorder="1" applyAlignment="1" applyProtection="1">
      <alignment horizontal="left"/>
    </xf>
    <xf numFmtId="165" fontId="19" fillId="0" borderId="10" xfId="0" applyNumberFormat="1" applyFont="1" applyFill="1" applyBorder="1" applyAlignment="1" applyProtection="1">
      <alignment horizontal="left" vertical="center" indent="7"/>
    </xf>
    <xf numFmtId="3" fontId="20" fillId="0" borderId="25" xfId="0" applyNumberFormat="1" applyFont="1" applyFill="1" applyBorder="1" applyAlignment="1" applyProtection="1">
      <alignment horizontal="left" vertical="center"/>
    </xf>
    <xf numFmtId="165" fontId="19" fillId="18" borderId="0" xfId="0" applyNumberFormat="1" applyFont="1" applyFill="1" applyBorder="1" applyAlignment="1">
      <alignment horizontal="left" vertical="center" indent="2"/>
    </xf>
    <xf numFmtId="165" fontId="19" fillId="0" borderId="11" xfId="0" applyNumberFormat="1" applyFont="1" applyFill="1" applyBorder="1" applyAlignment="1" applyProtection="1">
      <alignment vertical="center"/>
    </xf>
    <xf numFmtId="3" fontId="19" fillId="0" borderId="0" xfId="0" applyNumberFormat="1" applyFont="1" applyFill="1" applyBorder="1" applyAlignment="1" applyProtection="1">
      <alignment horizontal="left" wrapText="1"/>
    </xf>
    <xf numFmtId="165" fontId="19" fillId="18" borderId="10" xfId="0" applyNumberFormat="1" applyFont="1" applyFill="1" applyBorder="1" applyAlignment="1">
      <alignment horizontal="left" vertical="center" indent="2"/>
    </xf>
    <xf numFmtId="3" fontId="19" fillId="0" borderId="0" xfId="0" applyNumberFormat="1" applyFont="1" applyFill="1" applyBorder="1" applyAlignment="1" applyProtection="1">
      <alignment horizontal="left" vertical="center" wrapText="1"/>
      <protection locked="0"/>
    </xf>
    <xf numFmtId="165" fontId="19" fillId="0" borderId="10" xfId="0" applyNumberFormat="1" applyFont="1" applyFill="1" applyBorder="1" applyAlignment="1" applyProtection="1">
      <alignment horizontal="left" vertical="top" indent="1"/>
    </xf>
    <xf numFmtId="167" fontId="19" fillId="0" borderId="12" xfId="0" applyNumberFormat="1" applyFont="1" applyFill="1" applyBorder="1" applyAlignment="1" applyProtection="1">
      <alignment vertical="center"/>
    </xf>
    <xf numFmtId="167" fontId="19" fillId="0" borderId="10" xfId="0" applyNumberFormat="1" applyFont="1" applyFill="1" applyBorder="1" applyAlignment="1" applyProtection="1">
      <alignment vertical="center"/>
    </xf>
    <xf numFmtId="3" fontId="48" fillId="0" borderId="12" xfId="0" applyNumberFormat="1" applyFont="1" applyFill="1" applyBorder="1" applyAlignment="1" applyProtection="1">
      <alignment horizontal="left" vertical="center"/>
    </xf>
    <xf numFmtId="3" fontId="71" fillId="0" borderId="10" xfId="0" applyNumberFormat="1" applyFont="1" applyFill="1" applyBorder="1" applyAlignment="1" applyProtection="1">
      <alignment horizontal="left" vertical="center"/>
    </xf>
    <xf numFmtId="165" fontId="20" fillId="0" borderId="10" xfId="337" applyNumberFormat="1" applyFont="1" applyFill="1" applyBorder="1" applyAlignment="1">
      <alignment horizontal="left" vertical="center" wrapText="1"/>
    </xf>
    <xf numFmtId="165" fontId="19" fillId="0" borderId="10" xfId="69" applyNumberFormat="1" applyFont="1" applyFill="1" applyBorder="1" applyAlignment="1" applyProtection="1">
      <alignment horizontal="left" vertical="center" indent="2"/>
    </xf>
    <xf numFmtId="0" fontId="20" fillId="0" borderId="10" xfId="0" quotePrefix="1" applyFont="1" applyFill="1" applyBorder="1" applyAlignment="1" applyProtection="1">
      <alignment horizontal="left" vertical="center" wrapText="1"/>
    </xf>
    <xf numFmtId="3" fontId="19" fillId="0" borderId="0" xfId="0" applyNumberFormat="1" applyFont="1" applyFill="1" applyBorder="1" applyAlignment="1" applyProtection="1">
      <alignment wrapText="1"/>
    </xf>
    <xf numFmtId="3" fontId="26" fillId="0" borderId="0" xfId="0" applyNumberFormat="1" applyFont="1" applyAlignment="1" applyProtection="1">
      <alignment wrapText="1"/>
      <protection locked="0"/>
    </xf>
    <xf numFmtId="0" fontId="85" fillId="0" borderId="0" xfId="0" applyFont="1" applyAlignment="1">
      <alignment horizontal="left" vertical="center" indent="8"/>
    </xf>
    <xf numFmtId="167" fontId="78" fillId="0" borderId="0" xfId="0" applyNumberFormat="1" applyFont="1" applyAlignment="1" applyProtection="1">
      <alignment vertical="center"/>
    </xf>
    <xf numFmtId="0" fontId="86" fillId="0" borderId="0" xfId="0" applyFont="1" applyAlignment="1">
      <alignment vertical="center"/>
    </xf>
    <xf numFmtId="3" fontId="20" fillId="0" borderId="0" xfId="0" applyNumberFormat="1" applyFont="1" applyAlignment="1" applyProtection="1">
      <alignment vertical="center"/>
      <protection locked="0"/>
    </xf>
    <xf numFmtId="3" fontId="70" fillId="0" borderId="12" xfId="0" applyNumberFormat="1" applyFont="1" applyFill="1" applyBorder="1" applyAlignment="1" applyProtection="1">
      <alignment horizontal="left" vertical="center"/>
    </xf>
    <xf numFmtId="3" fontId="87" fillId="54" borderId="22" xfId="0" applyNumberFormat="1" applyFont="1" applyFill="1" applyBorder="1" applyAlignment="1" applyProtection="1">
      <alignment horizontal="center" vertical="center" wrapText="1"/>
    </xf>
    <xf numFmtId="3" fontId="87" fillId="54" borderId="22" xfId="0" applyNumberFormat="1" applyFont="1" applyFill="1" applyBorder="1" applyAlignment="1" applyProtection="1">
      <alignment horizontal="center" vertical="center"/>
    </xf>
    <xf numFmtId="3" fontId="20" fillId="56" borderId="10" xfId="0" applyNumberFormat="1" applyFont="1" applyFill="1" applyBorder="1" applyAlignment="1" applyProtection="1">
      <alignment vertical="center"/>
      <protection locked="0"/>
    </xf>
    <xf numFmtId="3" fontId="20" fillId="56" borderId="11" xfId="0" applyNumberFormat="1" applyFont="1" applyFill="1" applyBorder="1" applyAlignment="1" applyProtection="1">
      <alignment vertical="center"/>
      <protection locked="0"/>
    </xf>
    <xf numFmtId="3" fontId="19" fillId="56" borderId="0" xfId="0" applyNumberFormat="1" applyFont="1" applyFill="1" applyBorder="1" applyAlignment="1" applyProtection="1">
      <alignment vertical="center"/>
      <protection locked="0"/>
    </xf>
    <xf numFmtId="3" fontId="19" fillId="56" borderId="26" xfId="0" applyNumberFormat="1" applyFont="1" applyFill="1" applyBorder="1" applyAlignment="1" applyProtection="1">
      <alignment vertical="center"/>
      <protection locked="0"/>
    </xf>
    <xf numFmtId="3" fontId="20" fillId="56" borderId="10" xfId="0" applyNumberFormat="1" applyFont="1" applyFill="1" applyBorder="1" applyAlignment="1" applyProtection="1">
      <alignment horizontal="right" vertical="center"/>
      <protection locked="0"/>
    </xf>
    <xf numFmtId="3" fontId="19" fillId="57" borderId="29" xfId="0" applyNumberFormat="1" applyFont="1" applyFill="1" applyBorder="1" applyAlignment="1" applyProtection="1">
      <alignment horizontal="right" vertical="center" wrapText="1"/>
      <protection locked="0"/>
    </xf>
    <xf numFmtId="3" fontId="19" fillId="56" borderId="29" xfId="0" applyNumberFormat="1" applyFont="1" applyFill="1" applyBorder="1" applyAlignment="1" applyProtection="1">
      <alignment horizontal="right" vertical="center" wrapText="1"/>
      <protection locked="0"/>
    </xf>
    <xf numFmtId="3" fontId="19" fillId="56" borderId="24" xfId="0" applyNumberFormat="1" applyFont="1" applyFill="1" applyBorder="1" applyAlignment="1" applyProtection="1">
      <alignment vertical="center"/>
      <protection locked="0"/>
    </xf>
    <xf numFmtId="3" fontId="19" fillId="56" borderId="30" xfId="0" applyNumberFormat="1" applyFont="1" applyFill="1" applyBorder="1" applyAlignment="1" applyProtection="1">
      <alignment vertical="center"/>
      <protection locked="0"/>
    </xf>
    <xf numFmtId="3" fontId="20" fillId="56" borderId="11" xfId="0" applyNumberFormat="1" applyFont="1" applyFill="1" applyBorder="1" applyAlignment="1" applyProtection="1">
      <alignment horizontal="right" vertical="center"/>
      <protection locked="0"/>
    </xf>
    <xf numFmtId="3" fontId="19" fillId="56" borderId="31" xfId="0" applyNumberFormat="1" applyFont="1" applyFill="1" applyBorder="1" applyAlignment="1" applyProtection="1">
      <alignment horizontal="right" vertical="center" wrapText="1"/>
      <protection locked="0"/>
    </xf>
    <xf numFmtId="3" fontId="87" fillId="19" borderId="22" xfId="0" applyNumberFormat="1" applyFont="1" applyFill="1" applyBorder="1" applyAlignment="1" applyProtection="1">
      <alignment horizontal="center" vertical="center"/>
    </xf>
    <xf numFmtId="3" fontId="87" fillId="55" borderId="27" xfId="0" applyNumberFormat="1" applyFont="1" applyFill="1" applyBorder="1" applyAlignment="1" applyProtection="1">
      <alignment horizontal="center" vertical="center"/>
      <protection locked="0"/>
    </xf>
    <xf numFmtId="3" fontId="87" fillId="55" borderId="28" xfId="0" applyNumberFormat="1" applyFont="1" applyFill="1" applyBorder="1" applyAlignment="1" applyProtection="1">
      <alignment horizontal="center" vertical="center"/>
      <protection locked="0"/>
    </xf>
    <xf numFmtId="167" fontId="20" fillId="58" borderId="12" xfId="0" applyNumberFormat="1" applyFont="1" applyFill="1" applyBorder="1" applyAlignment="1" applyProtection="1">
      <alignment horizontal="right" vertical="center"/>
    </xf>
    <xf numFmtId="167" fontId="19" fillId="58" borderId="0" xfId="0" applyNumberFormat="1" applyFont="1" applyFill="1" applyBorder="1" applyAlignment="1" applyProtection="1">
      <alignment horizontal="right" vertical="center"/>
    </xf>
    <xf numFmtId="167" fontId="19" fillId="58" borderId="25" xfId="0" applyNumberFormat="1" applyFont="1" applyFill="1" applyBorder="1" applyAlignment="1" applyProtection="1">
      <alignment horizontal="right" vertical="center"/>
    </xf>
    <xf numFmtId="167" fontId="19" fillId="58" borderId="32" xfId="0" applyNumberFormat="1" applyFont="1" applyFill="1" applyBorder="1" applyAlignment="1" applyProtection="1">
      <alignment horizontal="right" vertical="center"/>
    </xf>
    <xf numFmtId="167" fontId="20" fillId="58" borderId="10" xfId="0" applyNumberFormat="1" applyFont="1" applyFill="1" applyBorder="1" applyAlignment="1" applyProtection="1">
      <alignment vertical="center"/>
      <protection locked="0"/>
    </xf>
    <xf numFmtId="167" fontId="19" fillId="58" borderId="0" xfId="0" applyNumberFormat="1" applyFont="1" applyFill="1" applyBorder="1" applyAlignment="1" applyProtection="1">
      <alignment vertical="center"/>
      <protection locked="0"/>
    </xf>
    <xf numFmtId="167" fontId="19" fillId="58" borderId="26" xfId="0" applyNumberFormat="1" applyFont="1" applyFill="1" applyBorder="1" applyAlignment="1" applyProtection="1">
      <alignment vertical="center"/>
      <protection locked="0"/>
    </xf>
    <xf numFmtId="167" fontId="20" fillId="58" borderId="10" xfId="0" applyNumberFormat="1" applyFont="1" applyFill="1" applyBorder="1" applyAlignment="1" applyProtection="1">
      <alignment horizontal="right" vertical="center"/>
      <protection locked="0"/>
    </xf>
    <xf numFmtId="167" fontId="19" fillId="58" borderId="26" xfId="0" applyNumberFormat="1" applyFont="1" applyFill="1" applyBorder="1" applyAlignment="1" applyProtection="1">
      <alignment horizontal="right" vertical="center"/>
      <protection locked="0"/>
    </xf>
    <xf numFmtId="167" fontId="19" fillId="58" borderId="0" xfId="0" applyNumberFormat="1" applyFont="1" applyFill="1" applyBorder="1" applyAlignment="1" applyProtection="1">
      <alignment horizontal="right" vertical="center"/>
      <protection locked="0"/>
    </xf>
    <xf numFmtId="167" fontId="19" fillId="59" borderId="29" xfId="0" applyNumberFormat="1" applyFont="1" applyFill="1" applyBorder="1" applyAlignment="1" applyProtection="1">
      <alignment horizontal="right" vertical="center" wrapText="1"/>
      <protection locked="0"/>
    </xf>
    <xf numFmtId="167" fontId="20" fillId="56" borderId="11" xfId="0" applyNumberFormat="1" applyFont="1" applyFill="1" applyBorder="1" applyAlignment="1" applyProtection="1">
      <alignment horizontal="right" vertical="center"/>
    </xf>
    <xf numFmtId="167" fontId="19" fillId="56" borderId="30" xfId="0" applyNumberFormat="1" applyFont="1" applyFill="1" applyBorder="1" applyAlignment="1" applyProtection="1">
      <alignment horizontal="right" vertical="center"/>
    </xf>
    <xf numFmtId="167" fontId="19" fillId="56" borderId="24" xfId="0" applyNumberFormat="1" applyFont="1" applyFill="1" applyBorder="1" applyAlignment="1" applyProtection="1">
      <alignment horizontal="right" vertical="center"/>
    </xf>
    <xf numFmtId="167" fontId="19" fillId="56" borderId="31" xfId="0" applyNumberFormat="1" applyFont="1" applyFill="1" applyBorder="1" applyAlignment="1" applyProtection="1">
      <alignment horizontal="right" vertical="center"/>
    </xf>
    <xf numFmtId="167" fontId="20" fillId="56" borderId="30" xfId="0" applyNumberFormat="1" applyFont="1" applyFill="1" applyBorder="1" applyAlignment="1" applyProtection="1">
      <alignment horizontal="right" vertical="center"/>
    </xf>
    <xf numFmtId="3" fontId="20" fillId="56" borderId="12" xfId="0" applyNumberFormat="1" applyFont="1" applyFill="1" applyBorder="1" applyAlignment="1" applyProtection="1">
      <alignment vertical="center"/>
      <protection locked="0"/>
    </xf>
    <xf numFmtId="3" fontId="19" fillId="56" borderId="33" xfId="0" applyNumberFormat="1" applyFont="1" applyFill="1" applyBorder="1" applyAlignment="1" applyProtection="1">
      <alignment vertical="center"/>
      <protection locked="0"/>
    </xf>
    <xf numFmtId="3" fontId="20" fillId="56" borderId="12" xfId="0" applyNumberFormat="1" applyFont="1" applyFill="1" applyBorder="1" applyAlignment="1" applyProtection="1">
      <alignment horizontal="right" vertical="center"/>
      <protection locked="0"/>
    </xf>
    <xf numFmtId="3" fontId="19" fillId="56" borderId="32" xfId="0" applyNumberFormat="1" applyFont="1" applyFill="1" applyBorder="1" applyAlignment="1" applyProtection="1">
      <alignment horizontal="right" vertical="center" wrapText="1"/>
      <protection locked="0"/>
    </xf>
    <xf numFmtId="167" fontId="20" fillId="58" borderId="11" xfId="0" applyNumberFormat="1" applyFont="1" applyFill="1" applyBorder="1" applyAlignment="1" applyProtection="1">
      <alignment vertical="center"/>
      <protection locked="0"/>
    </xf>
    <xf numFmtId="167" fontId="19" fillId="58" borderId="24" xfId="0" applyNumberFormat="1" applyFont="1" applyFill="1" applyBorder="1" applyAlignment="1" applyProtection="1">
      <alignment vertical="center"/>
      <protection locked="0"/>
    </xf>
    <xf numFmtId="167" fontId="19" fillId="58" borderId="30" xfId="0" applyNumberFormat="1" applyFont="1" applyFill="1" applyBorder="1" applyAlignment="1" applyProtection="1">
      <alignment vertical="center"/>
      <protection locked="0"/>
    </xf>
    <xf numFmtId="167" fontId="20" fillId="58" borderId="11" xfId="0" applyNumberFormat="1" applyFont="1" applyFill="1" applyBorder="1" applyAlignment="1" applyProtection="1">
      <alignment horizontal="right" vertical="center"/>
      <protection locked="0"/>
    </xf>
    <xf numFmtId="167" fontId="19" fillId="59" borderId="31" xfId="0" applyNumberFormat="1" applyFont="1" applyFill="1" applyBorder="1" applyAlignment="1" applyProtection="1">
      <alignment horizontal="right" vertical="center" wrapText="1"/>
      <protection locked="0"/>
    </xf>
    <xf numFmtId="3" fontId="20" fillId="58" borderId="10" xfId="0" applyNumberFormat="1" applyFont="1" applyFill="1" applyBorder="1" applyAlignment="1" applyProtection="1">
      <alignment vertical="center"/>
      <protection locked="0"/>
    </xf>
    <xf numFmtId="3" fontId="19" fillId="58" borderId="0" xfId="0" applyNumberFormat="1" applyFont="1" applyFill="1" applyBorder="1" applyAlignment="1" applyProtection="1">
      <alignment vertical="center"/>
      <protection locked="0"/>
    </xf>
    <xf numFmtId="3" fontId="19" fillId="58" borderId="26" xfId="0" applyNumberFormat="1" applyFont="1" applyFill="1" applyBorder="1" applyAlignment="1" applyProtection="1">
      <alignment vertical="center"/>
      <protection locked="0"/>
    </xf>
    <xf numFmtId="3" fontId="20" fillId="58" borderId="10" xfId="0" applyNumberFormat="1" applyFont="1" applyFill="1" applyBorder="1" applyAlignment="1" applyProtection="1">
      <alignment horizontal="right" vertical="center"/>
      <protection locked="0"/>
    </xf>
    <xf numFmtId="3" fontId="19" fillId="59" borderId="29" xfId="0" applyNumberFormat="1" applyFont="1" applyFill="1" applyBorder="1" applyAlignment="1" applyProtection="1">
      <alignment horizontal="right" vertical="center" wrapText="1"/>
      <protection locked="0"/>
    </xf>
    <xf numFmtId="3" fontId="19" fillId="0" borderId="0" xfId="0" applyNumberFormat="1" applyFont="1" applyAlignment="1" applyProtection="1">
      <alignment horizontal="center" vertical="center"/>
      <protection locked="0"/>
    </xf>
    <xf numFmtId="0" fontId="85" fillId="0" borderId="0" xfId="0" applyFont="1" applyAlignment="1">
      <alignment horizontal="center" vertical="center"/>
    </xf>
    <xf numFmtId="3" fontId="70" fillId="0" borderId="0" xfId="0" applyNumberFormat="1" applyFont="1" applyFill="1" applyBorder="1" applyAlignment="1" applyProtection="1">
      <alignment horizontal="center"/>
    </xf>
    <xf numFmtId="167" fontId="20" fillId="56" borderId="10" xfId="0" applyNumberFormat="1" applyFont="1" applyFill="1" applyBorder="1" applyAlignment="1" applyProtection="1">
      <alignment horizontal="right" vertical="center"/>
      <protection locked="0"/>
    </xf>
    <xf numFmtId="167" fontId="19" fillId="57" borderId="29" xfId="0" applyNumberFormat="1" applyFont="1" applyFill="1" applyBorder="1" applyAlignment="1" applyProtection="1">
      <alignment horizontal="right" vertical="center" wrapText="1"/>
      <protection locked="0"/>
    </xf>
    <xf numFmtId="167" fontId="19" fillId="56" borderId="0" xfId="0" applyNumberFormat="1" applyFont="1" applyFill="1" applyBorder="1" applyAlignment="1" applyProtection="1">
      <alignment horizontal="right" vertical="center"/>
      <protection locked="0"/>
    </xf>
    <xf numFmtId="167" fontId="19" fillId="56" borderId="26" xfId="0" applyNumberFormat="1" applyFont="1" applyFill="1" applyBorder="1" applyAlignment="1" applyProtection="1">
      <alignment horizontal="right" vertical="center"/>
      <protection locked="0"/>
    </xf>
    <xf numFmtId="167" fontId="20" fillId="56" borderId="26" xfId="0" applyNumberFormat="1" applyFont="1" applyFill="1" applyBorder="1" applyAlignment="1" applyProtection="1">
      <alignment horizontal="right" vertical="center"/>
      <protection locked="0"/>
    </xf>
    <xf numFmtId="0" fontId="19" fillId="56" borderId="0" xfId="0" applyFont="1" applyFill="1"/>
    <xf numFmtId="0" fontId="19" fillId="56" borderId="0" xfId="0" applyFont="1" applyFill="1" applyBorder="1"/>
    <xf numFmtId="0" fontId="19" fillId="56" borderId="33" xfId="0" applyFont="1" applyFill="1" applyBorder="1"/>
    <xf numFmtId="0" fontId="19" fillId="56" borderId="0" xfId="0" applyFont="1" applyFill="1" applyBorder="1" applyAlignment="1">
      <alignment vertical="center"/>
    </xf>
    <xf numFmtId="0" fontId="19" fillId="56" borderId="33" xfId="0" applyFont="1" applyFill="1" applyBorder="1" applyAlignment="1">
      <alignment vertical="center"/>
    </xf>
    <xf numFmtId="0" fontId="19" fillId="56" borderId="24" xfId="0" applyFont="1" applyFill="1" applyBorder="1" applyAlignment="1">
      <alignment vertical="center"/>
    </xf>
    <xf numFmtId="0" fontId="19" fillId="56" borderId="0" xfId="0" applyFont="1" applyFill="1" applyAlignment="1">
      <alignment vertical="center"/>
    </xf>
    <xf numFmtId="0" fontId="19" fillId="56" borderId="26" xfId="0" applyFont="1" applyFill="1" applyBorder="1" applyAlignment="1">
      <alignment vertical="center"/>
    </xf>
    <xf numFmtId="0" fontId="19" fillId="56" borderId="30" xfId="0" applyFont="1" applyFill="1" applyBorder="1" applyAlignment="1">
      <alignment vertical="center"/>
    </xf>
    <xf numFmtId="3" fontId="26" fillId="0" borderId="0" xfId="0" applyNumberFormat="1" applyFont="1" applyFill="1" applyAlignment="1" applyProtection="1">
      <alignment horizontal="center"/>
      <protection locked="0"/>
    </xf>
    <xf numFmtId="3" fontId="19" fillId="56" borderId="33" xfId="0" applyNumberFormat="1" applyFont="1" applyFill="1" applyBorder="1" applyProtection="1">
      <protection locked="0"/>
    </xf>
    <xf numFmtId="3" fontId="19" fillId="56" borderId="0" xfId="0" applyNumberFormat="1" applyFont="1" applyFill="1" applyBorder="1" applyProtection="1">
      <protection locked="0"/>
    </xf>
    <xf numFmtId="3" fontId="19" fillId="56" borderId="12" xfId="0" applyNumberFormat="1" applyFont="1" applyFill="1" applyBorder="1" applyProtection="1">
      <protection locked="0"/>
    </xf>
    <xf numFmtId="3" fontId="19" fillId="56" borderId="10" xfId="0" applyNumberFormat="1" applyFont="1" applyFill="1" applyBorder="1" applyProtection="1">
      <protection locked="0"/>
    </xf>
    <xf numFmtId="3" fontId="19" fillId="56" borderId="10" xfId="0" applyNumberFormat="1" applyFont="1" applyFill="1" applyBorder="1" applyAlignment="1" applyProtection="1">
      <alignment vertical="center"/>
      <protection locked="0"/>
    </xf>
    <xf numFmtId="3" fontId="20" fillId="0" borderId="10" xfId="0" applyNumberFormat="1" applyFont="1" applyFill="1" applyBorder="1" applyAlignment="1" applyProtection="1">
      <alignment horizontal="left" vertical="center" indent="1"/>
    </xf>
    <xf numFmtId="3" fontId="19" fillId="56" borderId="0" xfId="0" applyNumberFormat="1" applyFont="1" applyFill="1" applyAlignment="1" applyProtection="1">
      <alignment vertical="center"/>
      <protection locked="0"/>
    </xf>
    <xf numFmtId="3" fontId="19" fillId="56" borderId="12" xfId="0" applyNumberFormat="1" applyFont="1" applyFill="1" applyBorder="1" applyAlignment="1" applyProtection="1">
      <alignment vertical="center"/>
      <protection locked="0"/>
    </xf>
    <xf numFmtId="0" fontId="19" fillId="0" borderId="10" xfId="0" applyFont="1" applyFill="1" applyBorder="1" applyAlignment="1" applyProtection="1">
      <alignment horizontal="left" vertical="center"/>
    </xf>
    <xf numFmtId="3" fontId="19" fillId="56" borderId="26" xfId="0" applyNumberFormat="1" applyFont="1" applyFill="1" applyBorder="1" applyAlignment="1" applyProtection="1">
      <alignment horizontal="right" vertical="center"/>
      <protection locked="0"/>
    </xf>
    <xf numFmtId="3" fontId="19" fillId="56" borderId="0" xfId="0" applyNumberFormat="1" applyFont="1" applyFill="1" applyBorder="1" applyAlignment="1" applyProtection="1">
      <alignment horizontal="right" vertical="center"/>
      <protection locked="0"/>
    </xf>
    <xf numFmtId="0" fontId="19" fillId="58" borderId="0" xfId="0" applyNumberFormat="1" applyFont="1" applyFill="1" applyBorder="1" applyAlignment="1" applyProtection="1">
      <alignment vertical="center"/>
      <protection locked="0"/>
    </xf>
    <xf numFmtId="3" fontId="20" fillId="58" borderId="10" xfId="0" applyNumberFormat="1" applyFont="1" applyFill="1" applyBorder="1" applyAlignment="1" applyProtection="1">
      <alignment vertical="top"/>
      <protection locked="0"/>
    </xf>
    <xf numFmtId="3" fontId="19" fillId="58" borderId="0" xfId="0" applyNumberFormat="1" applyFont="1" applyFill="1" applyBorder="1" applyAlignment="1" applyProtection="1">
      <alignment vertical="top"/>
      <protection locked="0"/>
    </xf>
    <xf numFmtId="3" fontId="19" fillId="58" borderId="26" xfId="0" applyNumberFormat="1" applyFont="1" applyFill="1" applyBorder="1" applyAlignment="1" applyProtection="1">
      <alignment vertical="top"/>
      <protection locked="0"/>
    </xf>
    <xf numFmtId="3" fontId="20" fillId="58" borderId="10" xfId="0" applyNumberFormat="1" applyFont="1" applyFill="1" applyBorder="1" applyAlignment="1" applyProtection="1">
      <alignment horizontal="right" vertical="top"/>
      <protection locked="0"/>
    </xf>
    <xf numFmtId="3" fontId="19" fillId="59" borderId="29" xfId="0" applyNumberFormat="1" applyFont="1" applyFill="1" applyBorder="1" applyAlignment="1" applyProtection="1">
      <alignment horizontal="right" vertical="top" wrapText="1"/>
      <protection locked="0"/>
    </xf>
    <xf numFmtId="165" fontId="19" fillId="0" borderId="0" xfId="0" applyNumberFormat="1" applyFont="1" applyAlignment="1" applyProtection="1">
      <alignment vertical="top"/>
      <protection locked="0"/>
    </xf>
    <xf numFmtId="0" fontId="19" fillId="56" borderId="0" xfId="0" applyFont="1" applyFill="1" applyAlignment="1">
      <alignment horizontal="right" vertical="center"/>
    </xf>
    <xf numFmtId="3" fontId="19" fillId="56" borderId="33" xfId="0" applyNumberFormat="1" applyFont="1" applyFill="1" applyBorder="1" applyAlignment="1" applyProtection="1">
      <alignment horizontal="right" vertical="center"/>
      <protection locked="0"/>
    </xf>
    <xf numFmtId="3" fontId="19" fillId="56" borderId="25" xfId="0" applyNumberFormat="1" applyFont="1" applyFill="1" applyBorder="1" applyAlignment="1" applyProtection="1">
      <alignment horizontal="right" vertical="center"/>
      <protection locked="0"/>
    </xf>
    <xf numFmtId="3" fontId="19" fillId="58" borderId="26" xfId="0" applyNumberFormat="1" applyFont="1" applyFill="1" applyBorder="1" applyAlignment="1" applyProtection="1">
      <alignment horizontal="right" vertical="center"/>
      <protection locked="0"/>
    </xf>
    <xf numFmtId="3" fontId="19" fillId="58" borderId="0" xfId="0" applyNumberFormat="1" applyFont="1" applyFill="1" applyBorder="1" applyAlignment="1" applyProtection="1">
      <alignment horizontal="right" vertical="center"/>
      <protection locked="0"/>
    </xf>
    <xf numFmtId="0" fontId="19" fillId="56" borderId="33" xfId="0" applyFont="1" applyFill="1" applyBorder="1" applyAlignment="1">
      <alignment horizontal="right"/>
    </xf>
    <xf numFmtId="167" fontId="19" fillId="58" borderId="24" xfId="0" applyNumberFormat="1" applyFont="1" applyFill="1" applyBorder="1" applyAlignment="1" applyProtection="1">
      <alignment horizontal="right" vertical="center"/>
      <protection locked="0"/>
    </xf>
    <xf numFmtId="1" fontId="20" fillId="56" borderId="10" xfId="0" applyNumberFormat="1" applyFont="1" applyFill="1" applyBorder="1" applyAlignment="1" applyProtection="1">
      <alignment horizontal="right" vertical="center"/>
    </xf>
    <xf numFmtId="1" fontId="19" fillId="56" borderId="26" xfId="879" applyNumberFormat="1" applyFont="1" applyFill="1" applyBorder="1" applyAlignment="1" applyProtection="1">
      <alignment horizontal="right" vertical="center"/>
      <protection locked="0"/>
    </xf>
    <xf numFmtId="1" fontId="19" fillId="56" borderId="0" xfId="0" applyNumberFormat="1" applyFont="1" applyFill="1" applyBorder="1" applyAlignment="1" applyProtection="1">
      <alignment horizontal="right" vertical="center"/>
      <protection locked="0"/>
    </xf>
    <xf numFmtId="1" fontId="19" fillId="56" borderId="29" xfId="0" applyNumberFormat="1" applyFont="1" applyFill="1" applyBorder="1" applyAlignment="1" applyProtection="1">
      <alignment horizontal="right" vertical="center"/>
      <protection locked="0"/>
    </xf>
    <xf numFmtId="1" fontId="19" fillId="56" borderId="26" xfId="0" applyNumberFormat="1" applyFont="1" applyFill="1" applyBorder="1" applyAlignment="1" applyProtection="1">
      <alignment horizontal="right" vertical="center"/>
    </xf>
    <xf numFmtId="1" fontId="19" fillId="56" borderId="0" xfId="0" applyNumberFormat="1" applyFont="1" applyFill="1" applyBorder="1" applyAlignment="1" applyProtection="1">
      <alignment horizontal="right" vertical="center"/>
    </xf>
    <xf numFmtId="1" fontId="19" fillId="56" borderId="29" xfId="0" applyNumberFormat="1" applyFont="1" applyFill="1" applyBorder="1" applyAlignment="1" applyProtection="1">
      <alignment horizontal="right" vertical="center"/>
    </xf>
    <xf numFmtId="1" fontId="19" fillId="56" borderId="26" xfId="0" applyNumberFormat="1" applyFont="1" applyFill="1" applyBorder="1" applyAlignment="1" applyProtection="1">
      <alignment horizontal="right" vertical="center"/>
      <protection locked="0"/>
    </xf>
    <xf numFmtId="1" fontId="19" fillId="56" borderId="0" xfId="879" applyNumberFormat="1" applyFont="1" applyFill="1" applyBorder="1" applyAlignment="1" applyProtection="1">
      <alignment horizontal="right" vertical="center"/>
      <protection locked="0"/>
    </xf>
    <xf numFmtId="165" fontId="20" fillId="56" borderId="10" xfId="0" applyNumberFormat="1" applyFont="1" applyFill="1" applyBorder="1" applyAlignment="1" applyProtection="1">
      <alignment horizontal="right" vertical="center"/>
    </xf>
    <xf numFmtId="165" fontId="19" fillId="56" borderId="26" xfId="0" applyNumberFormat="1" applyFont="1" applyFill="1" applyBorder="1" applyAlignment="1" applyProtection="1">
      <alignment horizontal="right" vertical="center"/>
    </xf>
    <xf numFmtId="165" fontId="19" fillId="56" borderId="0" xfId="0" applyNumberFormat="1" applyFont="1" applyFill="1" applyBorder="1" applyAlignment="1" applyProtection="1">
      <alignment horizontal="right" vertical="center"/>
    </xf>
    <xf numFmtId="165" fontId="19" fillId="56" borderId="29" xfId="0" applyNumberFormat="1" applyFont="1" applyFill="1" applyBorder="1" applyAlignment="1" applyProtection="1">
      <alignment horizontal="right" vertical="center"/>
    </xf>
    <xf numFmtId="165" fontId="20" fillId="56" borderId="26" xfId="0" applyNumberFormat="1" applyFont="1" applyFill="1" applyBorder="1" applyAlignment="1" applyProtection="1">
      <alignment horizontal="right" vertical="center"/>
    </xf>
    <xf numFmtId="1" fontId="20" fillId="56" borderId="10" xfId="0" applyNumberFormat="1" applyFont="1" applyFill="1" applyBorder="1" applyAlignment="1" applyProtection="1">
      <alignment vertical="center"/>
      <protection locked="0"/>
    </xf>
    <xf numFmtId="1" fontId="19" fillId="56" borderId="0" xfId="0" applyNumberFormat="1" applyFont="1" applyFill="1" applyBorder="1" applyAlignment="1" applyProtection="1">
      <alignment vertical="center"/>
      <protection locked="0"/>
    </xf>
    <xf numFmtId="1" fontId="19" fillId="56" borderId="26" xfId="0" applyNumberFormat="1" applyFont="1" applyFill="1" applyBorder="1" applyAlignment="1" applyProtection="1">
      <alignment vertical="center"/>
      <protection locked="0"/>
    </xf>
    <xf numFmtId="165" fontId="20" fillId="56" borderId="10" xfId="0" applyNumberFormat="1" applyFont="1" applyFill="1" applyBorder="1" applyAlignment="1" applyProtection="1">
      <alignment vertical="center"/>
      <protection locked="0"/>
    </xf>
    <xf numFmtId="165" fontId="19" fillId="56" borderId="0" xfId="0" applyNumberFormat="1" applyFont="1" applyFill="1" applyBorder="1" applyAlignment="1" applyProtection="1">
      <alignment vertical="center"/>
      <protection locked="0"/>
    </xf>
    <xf numFmtId="165" fontId="20" fillId="56" borderId="10" xfId="0" applyNumberFormat="1" applyFont="1" applyFill="1" applyBorder="1" applyAlignment="1" applyProtection="1">
      <alignment horizontal="right" vertical="center"/>
      <protection locked="0"/>
    </xf>
    <xf numFmtId="165" fontId="19" fillId="56" borderId="29" xfId="0" applyNumberFormat="1" applyFont="1" applyFill="1" applyBorder="1" applyAlignment="1" applyProtection="1">
      <alignment horizontal="right" vertical="center" wrapText="1"/>
      <protection locked="0"/>
    </xf>
    <xf numFmtId="0" fontId="19" fillId="56" borderId="0" xfId="0" applyFont="1" applyFill="1" applyBorder="1" applyAlignment="1">
      <alignment horizontal="right" vertical="center"/>
    </xf>
    <xf numFmtId="3" fontId="19" fillId="56" borderId="0" xfId="0" applyNumberFormat="1" applyFont="1" applyFill="1" applyBorder="1" applyAlignment="1">
      <alignment vertical="center"/>
    </xf>
    <xf numFmtId="3" fontId="19" fillId="56" borderId="0" xfId="0" applyNumberFormat="1" applyFont="1" applyFill="1" applyBorder="1" applyAlignment="1">
      <alignment horizontal="right" vertical="center"/>
    </xf>
    <xf numFmtId="3" fontId="20" fillId="58" borderId="12" xfId="0" applyNumberFormat="1" applyFont="1" applyFill="1" applyBorder="1" applyAlignment="1" applyProtection="1">
      <alignment vertical="center"/>
      <protection locked="0"/>
    </xf>
    <xf numFmtId="3" fontId="19" fillId="58" borderId="33" xfId="0" applyNumberFormat="1" applyFont="1" applyFill="1" applyBorder="1" applyAlignment="1" applyProtection="1">
      <alignment vertical="center"/>
      <protection locked="0"/>
    </xf>
    <xf numFmtId="3" fontId="19" fillId="58" borderId="33" xfId="0" applyNumberFormat="1" applyFont="1" applyFill="1" applyBorder="1" applyAlignment="1" applyProtection="1">
      <alignment horizontal="right" vertical="center"/>
      <protection locked="0"/>
    </xf>
    <xf numFmtId="3" fontId="19" fillId="58" borderId="25" xfId="0" applyNumberFormat="1" applyFont="1" applyFill="1" applyBorder="1" applyAlignment="1" applyProtection="1">
      <alignment vertical="center"/>
      <protection locked="0"/>
    </xf>
    <xf numFmtId="3" fontId="19" fillId="58" borderId="32" xfId="0" applyNumberFormat="1" applyFont="1" applyFill="1" applyBorder="1" applyAlignment="1" applyProtection="1">
      <alignment horizontal="right" vertical="center"/>
      <protection locked="0"/>
    </xf>
    <xf numFmtId="3" fontId="19" fillId="56" borderId="25" xfId="0" applyNumberFormat="1" applyFont="1" applyFill="1" applyBorder="1" applyAlignment="1" applyProtection="1">
      <alignment vertical="center"/>
      <protection locked="0"/>
    </xf>
    <xf numFmtId="3" fontId="19" fillId="56" borderId="32" xfId="0" applyNumberFormat="1" applyFont="1" applyFill="1" applyBorder="1" applyAlignment="1" applyProtection="1">
      <alignment horizontal="right" vertical="center"/>
      <protection locked="0"/>
    </xf>
    <xf numFmtId="3" fontId="20" fillId="58" borderId="11" xfId="0" applyNumberFormat="1" applyFont="1" applyFill="1" applyBorder="1" applyAlignment="1" applyProtection="1">
      <alignment horizontal="right" vertical="center"/>
      <protection locked="0"/>
    </xf>
    <xf numFmtId="3" fontId="19" fillId="58" borderId="24" xfId="0" applyNumberFormat="1" applyFont="1" applyFill="1" applyBorder="1" applyAlignment="1" applyProtection="1">
      <alignment horizontal="right" vertical="center"/>
      <protection locked="0"/>
    </xf>
    <xf numFmtId="3" fontId="19" fillId="58" borderId="30" xfId="0" applyNumberFormat="1" applyFont="1" applyFill="1" applyBorder="1" applyAlignment="1" applyProtection="1">
      <alignment horizontal="right" vertical="center"/>
      <protection locked="0"/>
    </xf>
    <xf numFmtId="3" fontId="19" fillId="59" borderId="31" xfId="0" applyNumberFormat="1" applyFont="1" applyFill="1" applyBorder="1" applyAlignment="1" applyProtection="1">
      <alignment horizontal="right" vertical="center" wrapText="1"/>
      <protection locked="0"/>
    </xf>
    <xf numFmtId="3" fontId="20" fillId="56" borderId="10" xfId="0" applyNumberFormat="1" applyFont="1" applyFill="1" applyBorder="1" applyAlignment="1" applyProtection="1">
      <alignment horizontal="right" vertical="center"/>
    </xf>
    <xf numFmtId="3" fontId="19" fillId="56" borderId="0" xfId="0" applyNumberFormat="1" applyFont="1" applyFill="1" applyBorder="1" applyAlignment="1" applyProtection="1">
      <alignment vertical="center"/>
    </xf>
    <xf numFmtId="3" fontId="19" fillId="56" borderId="0" xfId="0" applyNumberFormat="1" applyFont="1" applyFill="1" applyBorder="1" applyAlignment="1" applyProtection="1">
      <alignment horizontal="right" vertical="center"/>
    </xf>
    <xf numFmtId="3" fontId="19" fillId="56" borderId="29" xfId="0" applyNumberFormat="1" applyFont="1" applyFill="1" applyBorder="1" applyAlignment="1" applyProtection="1">
      <alignment horizontal="right" vertical="center"/>
    </xf>
    <xf numFmtId="3" fontId="20" fillId="58" borderId="10" xfId="0" applyNumberFormat="1" applyFont="1" applyFill="1" applyBorder="1" applyAlignment="1" applyProtection="1">
      <protection locked="0"/>
    </xf>
    <xf numFmtId="3" fontId="19" fillId="58" borderId="0" xfId="0" applyNumberFormat="1" applyFont="1" applyFill="1" applyBorder="1" applyAlignment="1" applyProtection="1">
      <protection locked="0"/>
    </xf>
    <xf numFmtId="3" fontId="19" fillId="58" borderId="26" xfId="0" applyNumberFormat="1" applyFont="1" applyFill="1" applyBorder="1" applyAlignment="1" applyProtection="1">
      <protection locked="0"/>
    </xf>
    <xf numFmtId="3" fontId="20" fillId="58" borderId="10" xfId="0" applyNumberFormat="1" applyFont="1" applyFill="1" applyBorder="1" applyAlignment="1" applyProtection="1">
      <alignment horizontal="right"/>
      <protection locked="0"/>
    </xf>
    <xf numFmtId="3" fontId="19" fillId="59" borderId="29" xfId="0" applyNumberFormat="1" applyFont="1" applyFill="1" applyBorder="1" applyAlignment="1" applyProtection="1">
      <alignment horizontal="right" wrapText="1"/>
      <protection locked="0"/>
    </xf>
    <xf numFmtId="165" fontId="19" fillId="0" borderId="0" xfId="0" applyNumberFormat="1" applyFont="1" applyAlignment="1" applyProtection="1">
      <protection locked="0"/>
    </xf>
    <xf numFmtId="3" fontId="19" fillId="56" borderId="30" xfId="0" applyNumberFormat="1" applyFont="1" applyFill="1" applyBorder="1" applyAlignment="1" applyProtection="1">
      <alignment horizontal="right" vertical="center"/>
      <protection locked="0"/>
    </xf>
    <xf numFmtId="3" fontId="19" fillId="56" borderId="24" xfId="0" applyNumberFormat="1" applyFont="1" applyFill="1" applyBorder="1" applyAlignment="1" applyProtection="1">
      <alignment horizontal="right" vertical="center"/>
      <protection locked="0"/>
    </xf>
    <xf numFmtId="3" fontId="19" fillId="57" borderId="31" xfId="0" applyNumberFormat="1" applyFont="1" applyFill="1" applyBorder="1" applyAlignment="1" applyProtection="1">
      <alignment horizontal="right" vertical="center" wrapText="1"/>
      <protection locked="0"/>
    </xf>
    <xf numFmtId="3" fontId="22" fillId="55" borderId="27" xfId="0" applyNumberFormat="1" applyFont="1" applyFill="1" applyBorder="1" applyAlignment="1" applyProtection="1">
      <alignment horizontal="center" vertical="center"/>
      <protection locked="0"/>
    </xf>
    <xf numFmtId="3" fontId="22" fillId="55" borderId="28" xfId="0" applyNumberFormat="1" applyFont="1" applyFill="1" applyBorder="1" applyAlignment="1" applyProtection="1">
      <alignment horizontal="center" vertical="center"/>
      <protection locked="0"/>
    </xf>
    <xf numFmtId="0" fontId="20" fillId="0" borderId="12" xfId="69" applyFont="1" applyFill="1" applyBorder="1" applyAlignment="1" applyProtection="1"/>
    <xf numFmtId="3" fontId="20" fillId="56" borderId="12" xfId="0" applyNumberFormat="1" applyFont="1" applyFill="1" applyBorder="1" applyAlignment="1" applyProtection="1">
      <protection locked="0"/>
    </xf>
    <xf numFmtId="0" fontId="19" fillId="56" borderId="33" xfId="0" applyFont="1" applyFill="1" applyBorder="1" applyAlignment="1"/>
    <xf numFmtId="3" fontId="20" fillId="56" borderId="12" xfId="0" applyNumberFormat="1" applyFont="1" applyFill="1" applyBorder="1" applyAlignment="1" applyProtection="1">
      <alignment horizontal="right"/>
      <protection locked="0"/>
    </xf>
    <xf numFmtId="3" fontId="20" fillId="58" borderId="12" xfId="0" applyNumberFormat="1" applyFont="1" applyFill="1" applyBorder="1" applyAlignment="1" applyProtection="1">
      <alignment horizontal="right" vertical="center"/>
      <protection locked="0"/>
    </xf>
    <xf numFmtId="167" fontId="19" fillId="58" borderId="30" xfId="0" applyNumberFormat="1" applyFont="1" applyFill="1" applyBorder="1" applyAlignment="1" applyProtection="1">
      <alignment horizontal="right" vertical="center"/>
      <protection locked="0"/>
    </xf>
    <xf numFmtId="167" fontId="20" fillId="58" borderId="12" xfId="0" applyNumberFormat="1" applyFont="1" applyFill="1" applyBorder="1" applyAlignment="1" applyProtection="1">
      <alignment horizontal="right" vertical="center"/>
      <protection locked="0"/>
    </xf>
    <xf numFmtId="167" fontId="19" fillId="58" borderId="33" xfId="0" applyNumberFormat="1" applyFont="1" applyFill="1" applyBorder="1" applyAlignment="1" applyProtection="1">
      <alignment horizontal="right" vertical="center"/>
      <protection locked="0"/>
    </xf>
    <xf numFmtId="167" fontId="19" fillId="58" borderId="32" xfId="0" applyNumberFormat="1" applyFont="1" applyFill="1" applyBorder="1" applyAlignment="1" applyProtection="1">
      <alignment horizontal="right" vertical="center"/>
      <protection locked="0"/>
    </xf>
    <xf numFmtId="3" fontId="20" fillId="56" borderId="10" xfId="0" applyNumberFormat="1" applyFont="1" applyFill="1" applyBorder="1" applyAlignment="1" applyProtection="1">
      <alignment horizontal="left" vertical="center"/>
      <protection locked="0"/>
    </xf>
    <xf numFmtId="165" fontId="20" fillId="58" borderId="10" xfId="0" applyNumberFormat="1" applyFont="1" applyFill="1" applyBorder="1" applyAlignment="1" applyProtection="1">
      <alignment horizontal="right" vertical="center"/>
      <protection locked="0"/>
    </xf>
    <xf numFmtId="165" fontId="19" fillId="58" borderId="0" xfId="0" applyNumberFormat="1" applyFont="1" applyFill="1" applyBorder="1" applyAlignment="1" applyProtection="1">
      <alignment horizontal="right" vertical="center"/>
      <protection locked="0"/>
    </xf>
    <xf numFmtId="165" fontId="19" fillId="58" borderId="26" xfId="0" applyNumberFormat="1" applyFont="1" applyFill="1" applyBorder="1" applyAlignment="1" applyProtection="1">
      <alignment horizontal="right" vertical="center"/>
      <protection locked="0"/>
    </xf>
    <xf numFmtId="165" fontId="19" fillId="59" borderId="29" xfId="0" applyNumberFormat="1" applyFont="1" applyFill="1" applyBorder="1" applyAlignment="1" applyProtection="1">
      <alignment horizontal="right" vertical="center" wrapText="1"/>
      <protection locked="0"/>
    </xf>
    <xf numFmtId="0" fontId="77" fillId="0" borderId="0" xfId="0" applyFont="1" applyFill="1"/>
    <xf numFmtId="0" fontId="75" fillId="0" borderId="0" xfId="0" applyFont="1" applyFill="1"/>
    <xf numFmtId="167" fontId="20" fillId="56" borderId="10" xfId="0" applyNumberFormat="1" applyFont="1" applyFill="1" applyBorder="1" applyAlignment="1" applyProtection="1">
      <alignment vertical="center"/>
      <protection locked="0"/>
    </xf>
    <xf numFmtId="167" fontId="19" fillId="56" borderId="0" xfId="0" applyNumberFormat="1" applyFont="1" applyFill="1" applyBorder="1" applyAlignment="1" applyProtection="1">
      <alignment vertical="center"/>
      <protection locked="0"/>
    </xf>
    <xf numFmtId="167" fontId="19" fillId="56" borderId="26" xfId="0" applyNumberFormat="1" applyFont="1" applyFill="1" applyBorder="1" applyAlignment="1" applyProtection="1">
      <alignment vertical="center"/>
      <protection locked="0"/>
    </xf>
    <xf numFmtId="167" fontId="19" fillId="56" borderId="29" xfId="0" applyNumberFormat="1" applyFont="1" applyFill="1" applyBorder="1" applyAlignment="1" applyProtection="1">
      <alignment horizontal="right" vertical="center" wrapText="1"/>
      <protection locked="0"/>
    </xf>
    <xf numFmtId="167" fontId="19" fillId="0" borderId="0" xfId="0" applyNumberFormat="1" applyFont="1" applyFill="1" applyProtection="1">
      <protection locked="0"/>
    </xf>
    <xf numFmtId="3" fontId="19" fillId="56" borderId="0" xfId="0" applyNumberFormat="1" applyFont="1" applyFill="1" applyAlignment="1">
      <alignment horizontal="right" vertical="center"/>
    </xf>
    <xf numFmtId="3" fontId="19" fillId="56" borderId="0" xfId="0" applyNumberFormat="1" applyFont="1" applyFill="1" applyAlignment="1">
      <alignment vertical="center"/>
    </xf>
    <xf numFmtId="3" fontId="19" fillId="56" borderId="0" xfId="0" applyNumberFormat="1" applyFont="1" applyFill="1"/>
    <xf numFmtId="3" fontId="26" fillId="0" borderId="0" xfId="0" applyNumberFormat="1" applyFont="1" applyFill="1" applyProtection="1">
      <protection locked="0"/>
    </xf>
    <xf numFmtId="3" fontId="20" fillId="58" borderId="12" xfId="0" applyNumberFormat="1" applyFont="1" applyFill="1" applyBorder="1" applyAlignment="1" applyProtection="1">
      <protection locked="0"/>
    </xf>
    <xf numFmtId="3" fontId="19" fillId="58" borderId="33" xfId="0" applyNumberFormat="1" applyFont="1" applyFill="1" applyBorder="1" applyAlignment="1" applyProtection="1">
      <protection locked="0"/>
    </xf>
    <xf numFmtId="3" fontId="19" fillId="58" borderId="33" xfId="0" applyNumberFormat="1" applyFont="1" applyFill="1" applyBorder="1" applyProtection="1">
      <protection locked="0"/>
    </xf>
    <xf numFmtId="3" fontId="19" fillId="58" borderId="33" xfId="0" applyNumberFormat="1" applyFont="1" applyFill="1" applyBorder="1" applyAlignment="1" applyProtection="1">
      <alignment horizontal="right"/>
      <protection locked="0"/>
    </xf>
    <xf numFmtId="3" fontId="19" fillId="58" borderId="32" xfId="0" applyNumberFormat="1" applyFont="1" applyFill="1" applyBorder="1" applyAlignment="1" applyProtection="1">
      <alignment horizontal="right"/>
      <protection locked="0"/>
    </xf>
    <xf numFmtId="3" fontId="20" fillId="58" borderId="11" xfId="0" applyNumberFormat="1" applyFont="1" applyFill="1" applyBorder="1" applyAlignment="1" applyProtection="1">
      <alignment vertical="center"/>
      <protection locked="0"/>
    </xf>
    <xf numFmtId="3" fontId="19" fillId="58" borderId="25" xfId="0" applyNumberFormat="1" applyFont="1" applyFill="1" applyBorder="1" applyAlignment="1" applyProtection="1">
      <alignment horizontal="right" vertical="center"/>
      <protection locked="0"/>
    </xf>
    <xf numFmtId="3" fontId="19" fillId="59" borderId="32" xfId="0" applyNumberFormat="1" applyFont="1" applyFill="1" applyBorder="1" applyAlignment="1" applyProtection="1">
      <alignment horizontal="right" vertical="center" wrapText="1"/>
      <protection locked="0"/>
    </xf>
    <xf numFmtId="3" fontId="19" fillId="58" borderId="24" xfId="0" applyNumberFormat="1" applyFont="1" applyFill="1" applyBorder="1" applyAlignment="1" applyProtection="1">
      <alignment vertical="center"/>
      <protection locked="0"/>
    </xf>
    <xf numFmtId="3" fontId="19" fillId="58" borderId="30" xfId="0" applyNumberFormat="1" applyFont="1" applyFill="1" applyBorder="1" applyAlignment="1" applyProtection="1">
      <alignment vertical="center"/>
      <protection locked="0"/>
    </xf>
    <xf numFmtId="3" fontId="88" fillId="0" borderId="0" xfId="882" applyNumberFormat="1" applyFill="1" applyAlignment="1" applyProtection="1">
      <alignment vertical="center"/>
      <protection locked="0"/>
    </xf>
    <xf numFmtId="165" fontId="20" fillId="56" borderId="11" xfId="0" applyNumberFormat="1" applyFont="1" applyFill="1" applyBorder="1" applyAlignment="1" applyProtection="1">
      <alignment horizontal="right" vertical="center"/>
    </xf>
    <xf numFmtId="165" fontId="19" fillId="56" borderId="24" xfId="0" applyNumberFormat="1" applyFont="1" applyFill="1" applyBorder="1" applyAlignment="1" applyProtection="1">
      <alignment vertical="center"/>
      <protection locked="0"/>
    </xf>
    <xf numFmtId="165" fontId="19" fillId="56" borderId="11" xfId="0" applyNumberFormat="1" applyFont="1" applyFill="1" applyBorder="1" applyAlignment="1" applyProtection="1">
      <alignment vertical="center"/>
      <protection locked="0"/>
    </xf>
    <xf numFmtId="3" fontId="19" fillId="56" borderId="24" xfId="0" applyNumberFormat="1" applyFont="1" applyFill="1" applyBorder="1" applyAlignment="1">
      <alignment vertical="center"/>
    </xf>
    <xf numFmtId="3" fontId="70" fillId="0" borderId="10" xfId="96" applyNumberFormat="1" applyFont="1" applyFill="1" applyBorder="1" applyAlignment="1" applyProtection="1">
      <alignment horizontal="left" vertical="center"/>
    </xf>
    <xf numFmtId="3" fontId="19" fillId="0" borderId="0" xfId="0" applyNumberFormat="1" applyFont="1" applyFill="1" applyBorder="1" applyAlignment="1" applyProtection="1">
      <alignment horizontal="left" vertical="center"/>
      <protection locked="0"/>
    </xf>
    <xf numFmtId="3" fontId="19" fillId="0" borderId="0" xfId="0" applyNumberFormat="1" applyFont="1" applyAlignment="1" applyProtection="1">
      <alignment horizontal="left" vertical="center" wrapText="1"/>
      <protection locked="0"/>
    </xf>
    <xf numFmtId="3" fontId="19" fillId="0" borderId="0" xfId="0" applyNumberFormat="1" applyFont="1" applyFill="1" applyAlignment="1" applyProtection="1">
      <alignment horizontal="left"/>
    </xf>
    <xf numFmtId="0" fontId="20" fillId="0" borderId="26" xfId="0" applyFont="1" applyFill="1" applyBorder="1" applyAlignment="1" applyProtection="1">
      <alignment wrapText="1"/>
    </xf>
    <xf numFmtId="0" fontId="20" fillId="0" borderId="26" xfId="0" applyFont="1" applyFill="1" applyBorder="1" applyAlignment="1" applyProtection="1">
      <alignment vertical="center" wrapText="1"/>
    </xf>
    <xf numFmtId="0" fontId="20" fillId="0" borderId="30" xfId="0" applyFont="1" applyFill="1" applyBorder="1" applyAlignment="1" applyProtection="1">
      <alignment vertical="center" wrapText="1"/>
    </xf>
    <xf numFmtId="3" fontId="19" fillId="0" borderId="0" xfId="0" applyNumberFormat="1" applyFont="1" applyAlignment="1" applyProtection="1">
      <alignment horizontal="center" vertical="top"/>
      <protection locked="0"/>
    </xf>
    <xf numFmtId="3" fontId="19" fillId="56" borderId="33" xfId="0" applyNumberFormat="1" applyFont="1" applyFill="1" applyBorder="1" applyAlignment="1">
      <alignment vertical="center"/>
    </xf>
    <xf numFmtId="3" fontId="19" fillId="56" borderId="24" xfId="0" applyNumberFormat="1" applyFont="1" applyFill="1" applyBorder="1" applyAlignment="1">
      <alignment horizontal="right" vertical="center"/>
    </xf>
    <xf numFmtId="3" fontId="19" fillId="56" borderId="33" xfId="0" applyNumberFormat="1" applyFont="1" applyFill="1" applyBorder="1" applyAlignment="1">
      <alignment horizontal="right" vertical="center"/>
    </xf>
    <xf numFmtId="165" fontId="20" fillId="56" borderId="11" xfId="0" applyNumberFormat="1" applyFont="1" applyFill="1" applyBorder="1" applyAlignment="1" applyProtection="1">
      <alignment horizontal="right" vertical="center"/>
      <protection locked="0"/>
    </xf>
    <xf numFmtId="165" fontId="19" fillId="56" borderId="30" xfId="0" applyNumberFormat="1" applyFont="1" applyFill="1" applyBorder="1" applyAlignment="1" applyProtection="1">
      <alignment horizontal="right" vertical="center"/>
      <protection locked="0"/>
    </xf>
    <xf numFmtId="165" fontId="19" fillId="56" borderId="24" xfId="0" applyNumberFormat="1" applyFont="1" applyFill="1" applyBorder="1" applyAlignment="1" applyProtection="1">
      <alignment horizontal="right" vertical="center"/>
      <protection locked="0"/>
    </xf>
    <xf numFmtId="165" fontId="19" fillId="56" borderId="31" xfId="0" applyNumberFormat="1" applyFont="1" applyFill="1" applyBorder="1" applyAlignment="1" applyProtection="1">
      <alignment horizontal="right" vertical="center"/>
      <protection locked="0"/>
    </xf>
    <xf numFmtId="165" fontId="20" fillId="56" borderId="11" xfId="0" applyNumberFormat="1" applyFont="1" applyFill="1" applyBorder="1" applyAlignment="1" applyProtection="1">
      <alignment vertical="center"/>
      <protection locked="0"/>
    </xf>
    <xf numFmtId="165" fontId="19" fillId="56" borderId="31" xfId="0" applyNumberFormat="1" applyFont="1" applyFill="1" applyBorder="1" applyAlignment="1" applyProtection="1">
      <alignment horizontal="right" vertical="center" wrapText="1"/>
      <protection locked="0"/>
    </xf>
    <xf numFmtId="3" fontId="20" fillId="0" borderId="12" xfId="69" applyNumberFormat="1" applyFont="1" applyFill="1" applyBorder="1" applyAlignment="1" applyProtection="1">
      <alignment vertical="center"/>
    </xf>
    <xf numFmtId="167" fontId="20" fillId="0" borderId="0" xfId="0" applyNumberFormat="1" applyFont="1" applyFill="1" applyBorder="1" applyAlignment="1" applyProtection="1">
      <alignment vertical="center"/>
      <protection locked="0"/>
    </xf>
    <xf numFmtId="167" fontId="19" fillId="0" borderId="0" xfId="0" applyNumberFormat="1" applyFont="1" applyFill="1" applyBorder="1" applyAlignment="1" applyProtection="1">
      <alignment vertical="center"/>
      <protection locked="0"/>
    </xf>
    <xf numFmtId="167" fontId="19" fillId="0" borderId="0" xfId="0" applyNumberFormat="1" applyFont="1" applyFill="1" applyBorder="1" applyAlignment="1" applyProtection="1">
      <alignment horizontal="right" vertical="center"/>
      <protection locked="0"/>
    </xf>
    <xf numFmtId="167" fontId="20" fillId="0" borderId="0" xfId="0" applyNumberFormat="1" applyFont="1" applyFill="1" applyBorder="1" applyAlignment="1" applyProtection="1">
      <alignment horizontal="right" vertical="center"/>
      <protection locked="0"/>
    </xf>
    <xf numFmtId="167" fontId="19" fillId="0" borderId="0" xfId="0" applyNumberFormat="1" applyFont="1" applyFill="1" applyBorder="1" applyAlignment="1" applyProtection="1">
      <alignment horizontal="right" vertical="center" wrapText="1"/>
      <protection locked="0"/>
    </xf>
    <xf numFmtId="3" fontId="19" fillId="0" borderId="24" xfId="0" applyNumberFormat="1" applyFont="1" applyFill="1" applyBorder="1" applyProtection="1">
      <protection locked="0"/>
    </xf>
    <xf numFmtId="0" fontId="20" fillId="0" borderId="10" xfId="0" applyFont="1" applyFill="1" applyBorder="1" applyAlignment="1" applyProtection="1">
      <alignment wrapText="1"/>
    </xf>
    <xf numFmtId="3" fontId="18" fillId="0" borderId="0" xfId="0" applyNumberFormat="1" applyFont="1" applyFill="1" applyBorder="1" applyAlignment="1" applyProtection="1">
      <alignment horizontal="left" vertical="center" indent="4"/>
    </xf>
    <xf numFmtId="165" fontId="47" fillId="0" borderId="0" xfId="0" applyNumberFormat="1" applyFont="1" applyFill="1" applyBorder="1" applyAlignment="1" applyProtection="1">
      <alignment horizontal="left" vertical="center" indent="4"/>
    </xf>
    <xf numFmtId="3" fontId="26" fillId="0" borderId="0" xfId="0" applyNumberFormat="1" applyFont="1" applyFill="1" applyBorder="1" applyProtection="1">
      <protection locked="0"/>
    </xf>
    <xf numFmtId="3" fontId="20" fillId="0" borderId="0" xfId="0" applyNumberFormat="1" applyFont="1" applyFill="1" applyBorder="1" applyAlignment="1" applyProtection="1">
      <alignment vertical="center"/>
      <protection locked="0"/>
    </xf>
    <xf numFmtId="0" fontId="20" fillId="0" borderId="12" xfId="0" applyFont="1" applyFill="1" applyBorder="1" applyAlignment="1" applyProtection="1">
      <alignment vertical="center"/>
    </xf>
    <xf numFmtId="167" fontId="20" fillId="56" borderId="11" xfId="0" applyNumberFormat="1" applyFont="1" applyFill="1" applyBorder="1" applyAlignment="1" applyProtection="1">
      <alignment horizontal="right" vertical="center"/>
      <protection locked="0"/>
    </xf>
    <xf numFmtId="167" fontId="19" fillId="56" borderId="24" xfId="0" applyNumberFormat="1" applyFont="1" applyFill="1" applyBorder="1" applyAlignment="1" applyProtection="1">
      <alignment horizontal="right" vertical="center"/>
      <protection locked="0"/>
    </xf>
    <xf numFmtId="1" fontId="19" fillId="56" borderId="33" xfId="0" applyNumberFormat="1" applyFont="1" applyFill="1" applyBorder="1" applyAlignment="1">
      <alignment vertical="center"/>
    </xf>
    <xf numFmtId="1" fontId="19" fillId="56" borderId="0" xfId="0" applyNumberFormat="1" applyFont="1" applyFill="1" applyBorder="1" applyAlignment="1">
      <alignment vertical="center"/>
    </xf>
    <xf numFmtId="1" fontId="19" fillId="56" borderId="24" xfId="0" applyNumberFormat="1" applyFont="1" applyFill="1" applyBorder="1" applyAlignment="1">
      <alignment vertical="center"/>
    </xf>
    <xf numFmtId="167" fontId="19" fillId="56" borderId="30" xfId="0" applyNumberFormat="1" applyFont="1" applyFill="1" applyBorder="1" applyAlignment="1" applyProtection="1">
      <alignment horizontal="right" vertical="center"/>
      <protection locked="0"/>
    </xf>
    <xf numFmtId="3" fontId="20" fillId="56" borderId="10" xfId="0" applyNumberFormat="1" applyFont="1" applyFill="1" applyBorder="1" applyAlignment="1" applyProtection="1">
      <protection locked="0"/>
    </xf>
    <xf numFmtId="0" fontId="19" fillId="56" borderId="0" xfId="0" applyFont="1" applyFill="1" applyAlignment="1"/>
    <xf numFmtId="3" fontId="20" fillId="56" borderId="10" xfId="0" applyNumberFormat="1" applyFont="1" applyFill="1" applyBorder="1" applyAlignment="1" applyProtection="1">
      <alignment horizontal="right"/>
      <protection locked="0"/>
    </xf>
    <xf numFmtId="3" fontId="19" fillId="0" borderId="0" xfId="0" applyNumberFormat="1" applyFont="1" applyAlignment="1" applyProtection="1">
      <alignment horizontal="left"/>
      <protection locked="0"/>
    </xf>
    <xf numFmtId="167" fontId="20" fillId="56" borderId="30" xfId="0" applyNumberFormat="1" applyFont="1" applyFill="1" applyBorder="1" applyAlignment="1" applyProtection="1">
      <alignment horizontal="right" vertical="center"/>
      <protection locked="0"/>
    </xf>
    <xf numFmtId="167" fontId="19" fillId="57" borderId="31" xfId="0" applyNumberFormat="1" applyFont="1" applyFill="1" applyBorder="1" applyAlignment="1" applyProtection="1">
      <alignment horizontal="right" vertical="center" wrapText="1"/>
      <protection locked="0"/>
    </xf>
    <xf numFmtId="0" fontId="19" fillId="56" borderId="31" xfId="0" applyFont="1" applyFill="1" applyBorder="1" applyAlignment="1">
      <alignment vertical="center"/>
    </xf>
    <xf numFmtId="3" fontId="24" fillId="0" borderId="0" xfId="0" applyNumberFormat="1" applyFont="1" applyFill="1" applyProtection="1">
      <protection locked="0"/>
    </xf>
    <xf numFmtId="0" fontId="19" fillId="56" borderId="0" xfId="0" applyFont="1" applyFill="1" applyBorder="1" applyAlignment="1">
      <alignment vertical="center"/>
    </xf>
    <xf numFmtId="167" fontId="73" fillId="59" borderId="29" xfId="0" applyNumberFormat="1" applyFont="1" applyFill="1" applyBorder="1" applyAlignment="1" applyProtection="1">
      <alignment horizontal="right" vertical="center" wrapText="1"/>
      <protection locked="0"/>
    </xf>
    <xf numFmtId="3" fontId="73" fillId="56" borderId="32" xfId="0" applyNumberFormat="1" applyFont="1" applyFill="1" applyBorder="1" applyAlignment="1" applyProtection="1">
      <alignment horizontal="right" vertical="center" wrapText="1"/>
      <protection locked="0"/>
    </xf>
    <xf numFmtId="3" fontId="19" fillId="59" borderId="29" xfId="3238" applyNumberFormat="1" applyFont="1" applyFill="1" applyBorder="1" applyAlignment="1" applyProtection="1">
      <alignment horizontal="right" vertical="center" wrapText="1"/>
      <protection locked="0"/>
    </xf>
    <xf numFmtId="169" fontId="19" fillId="59" borderId="29" xfId="3239" applyNumberFormat="1" applyFont="1" applyFill="1" applyBorder="1" applyAlignment="1" applyProtection="1">
      <alignment horizontal="right" vertical="center" wrapText="1"/>
      <protection locked="0"/>
    </xf>
    <xf numFmtId="167" fontId="19" fillId="59" borderId="29" xfId="3238" applyNumberFormat="1" applyFont="1" applyFill="1" applyBorder="1" applyAlignment="1" applyProtection="1">
      <alignment horizontal="right" vertical="center" wrapText="1"/>
      <protection locked="0"/>
    </xf>
    <xf numFmtId="3" fontId="19" fillId="58" borderId="10" xfId="0" applyNumberFormat="1" applyFont="1" applyFill="1" applyBorder="1" applyAlignment="1" applyProtection="1">
      <alignment vertical="center"/>
      <protection locked="0"/>
    </xf>
    <xf numFmtId="167" fontId="19" fillId="58" borderId="11" xfId="0" applyNumberFormat="1" applyFont="1" applyFill="1" applyBorder="1" applyAlignment="1" applyProtection="1">
      <alignment vertical="center"/>
      <protection locked="0"/>
    </xf>
    <xf numFmtId="3" fontId="19" fillId="58" borderId="29" xfId="0" applyNumberFormat="1" applyFont="1" applyFill="1" applyBorder="1" applyAlignment="1" applyProtection="1">
      <alignment horizontal="right" vertical="center"/>
      <protection locked="0"/>
    </xf>
    <xf numFmtId="170" fontId="19" fillId="56" borderId="32" xfId="3241" applyNumberFormat="1" applyFont="1" applyFill="1" applyBorder="1" applyAlignment="1" applyProtection="1">
      <alignment horizontal="right" vertical="center"/>
      <protection locked="0"/>
    </xf>
    <xf numFmtId="170" fontId="19" fillId="57" borderId="29" xfId="3241" applyNumberFormat="1" applyFont="1" applyFill="1" applyBorder="1" applyAlignment="1" applyProtection="1">
      <alignment horizontal="right" vertical="center" wrapText="1"/>
      <protection locked="0"/>
    </xf>
    <xf numFmtId="3" fontId="19" fillId="56" borderId="0" xfId="0" applyNumberFormat="1" applyFont="1" applyFill="1" applyBorder="1" applyAlignment="1" applyProtection="1">
      <alignment vertical="center"/>
      <protection locked="0"/>
    </xf>
    <xf numFmtId="0" fontId="19" fillId="56" borderId="0" xfId="0" applyFont="1" applyFill="1" applyBorder="1" applyAlignment="1">
      <alignment vertical="center"/>
    </xf>
    <xf numFmtId="165" fontId="20" fillId="56" borderId="11" xfId="0" applyNumberFormat="1" applyFont="1" applyFill="1" applyBorder="1" applyAlignment="1" applyProtection="1">
      <alignment vertical="center"/>
      <protection locked="0"/>
    </xf>
    <xf numFmtId="0" fontId="19" fillId="56" borderId="0" xfId="0" applyFont="1" applyFill="1" applyBorder="1" applyAlignment="1">
      <alignment vertical="center"/>
    </xf>
    <xf numFmtId="0" fontId="48" fillId="0" borderId="0" xfId="0" applyFont="1" applyFill="1" applyAlignment="1" applyProtection="1"/>
    <xf numFmtId="165" fontId="19" fillId="0" borderId="10" xfId="0" applyNumberFormat="1" applyFont="1" applyFill="1" applyBorder="1" applyAlignment="1">
      <alignment horizontal="left" vertical="center" indent="2"/>
    </xf>
    <xf numFmtId="0" fontId="20" fillId="0" borderId="10" xfId="0" applyNumberFormat="1" applyFont="1" applyFill="1" applyBorder="1" applyAlignment="1" applyProtection="1">
      <alignment horizontal="left" vertical="center" indent="2"/>
    </xf>
    <xf numFmtId="165" fontId="20" fillId="0" borderId="10" xfId="0" applyNumberFormat="1" applyFont="1" applyFill="1" applyBorder="1" applyAlignment="1" applyProtection="1">
      <alignment horizontal="left" vertical="center"/>
    </xf>
    <xf numFmtId="3" fontId="48" fillId="0" borderId="0" xfId="0" applyNumberFormat="1" applyFont="1" applyFill="1" applyBorder="1" applyAlignment="1" applyProtection="1">
      <alignment horizontal="left" vertical="center" wrapText="1"/>
    </xf>
    <xf numFmtId="3" fontId="19" fillId="0" borderId="10" xfId="0" applyNumberFormat="1" applyFont="1" applyFill="1" applyBorder="1" applyAlignment="1" applyProtection="1">
      <alignment horizontal="left" vertical="center" indent="3"/>
    </xf>
    <xf numFmtId="3" fontId="26" fillId="0" borderId="0" xfId="0" applyNumberFormat="1" applyFont="1" applyFill="1" applyBorder="1" applyAlignment="1" applyProtection="1">
      <alignment horizontal="left" vertical="center" wrapText="1"/>
    </xf>
    <xf numFmtId="167" fontId="19" fillId="0" borderId="0" xfId="0" applyNumberFormat="1" applyFont="1" applyFill="1" applyAlignment="1" applyProtection="1">
      <alignment horizontal="left" vertical="center"/>
    </xf>
    <xf numFmtId="0" fontId="19" fillId="0" borderId="0" xfId="0" applyFont="1" applyFill="1" applyAlignment="1">
      <alignment horizontal="left" vertical="center" wrapText="1"/>
    </xf>
    <xf numFmtId="0" fontId="19" fillId="0" borderId="0" xfId="0" applyFont="1" applyFill="1" applyAlignment="1">
      <alignment horizontal="left" vertical="center"/>
    </xf>
    <xf numFmtId="3" fontId="48" fillId="0" borderId="10" xfId="0" applyNumberFormat="1" applyFont="1" applyFill="1" applyBorder="1" applyAlignment="1" applyProtection="1">
      <alignment vertical="center"/>
    </xf>
    <xf numFmtId="3" fontId="26" fillId="0" borderId="11" xfId="0" applyNumberFormat="1" applyFont="1" applyFill="1" applyBorder="1" applyAlignment="1" applyProtection="1">
      <alignment horizontal="left" vertical="center" indent="2"/>
    </xf>
    <xf numFmtId="49" fontId="19" fillId="0" borderId="0" xfId="0" applyNumberFormat="1" applyFont="1" applyFill="1" applyBorder="1" applyAlignment="1" applyProtection="1">
      <alignment horizontal="left" vertical="center" wrapText="1"/>
    </xf>
    <xf numFmtId="3" fontId="70" fillId="0" borderId="0" xfId="0" applyNumberFormat="1" applyFont="1" applyFill="1" applyBorder="1" applyAlignment="1" applyProtection="1">
      <alignment vertical="center" wrapText="1"/>
    </xf>
    <xf numFmtId="3" fontId="26" fillId="0" borderId="0" xfId="96" applyNumberFormat="1" applyFont="1" applyFill="1" applyBorder="1" applyAlignment="1" applyProtection="1">
      <alignment horizontal="left" vertical="center" wrapText="1"/>
    </xf>
    <xf numFmtId="165" fontId="20" fillId="0" borderId="10" xfId="0" applyNumberFormat="1" applyFont="1" applyFill="1" applyBorder="1" applyAlignment="1" applyProtection="1">
      <alignment vertical="center" wrapText="1"/>
    </xf>
    <xf numFmtId="3" fontId="26" fillId="0" borderId="0" xfId="0" applyNumberFormat="1" applyFont="1" applyFill="1" applyBorder="1" applyAlignment="1" applyProtection="1">
      <alignment horizontal="left" vertical="center"/>
    </xf>
    <xf numFmtId="0" fontId="19" fillId="0" borderId="10" xfId="337" applyNumberFormat="1" applyFont="1" applyFill="1" applyBorder="1" applyAlignment="1">
      <alignment horizontal="left" vertical="center" wrapText="1" indent="4"/>
    </xf>
    <xf numFmtId="165" fontId="20" fillId="0" borderId="10" xfId="337" applyNumberFormat="1" applyFont="1" applyFill="1" applyBorder="1" applyAlignment="1">
      <alignment horizontal="left" vertical="center" wrapText="1" indent="2"/>
    </xf>
    <xf numFmtId="0" fontId="19" fillId="0" borderId="11" xfId="337" applyNumberFormat="1" applyFont="1" applyFill="1" applyBorder="1" applyAlignment="1">
      <alignment horizontal="left" vertical="center" wrapText="1" indent="4"/>
    </xf>
    <xf numFmtId="3" fontId="19" fillId="0" borderId="0" xfId="0" applyNumberFormat="1" applyFont="1" applyFill="1" applyAlignment="1" applyProtection="1">
      <alignment horizontal="left" wrapText="1"/>
    </xf>
    <xf numFmtId="3" fontId="47" fillId="0" borderId="0" xfId="0" applyNumberFormat="1" applyFont="1" applyFill="1" applyBorder="1" applyAlignment="1">
      <alignment horizontal="left" vertical="center"/>
    </xf>
    <xf numFmtId="165" fontId="19" fillId="0" borderId="11" xfId="0" applyNumberFormat="1" applyFont="1" applyFill="1" applyBorder="1" applyAlignment="1" applyProtection="1">
      <alignment horizontal="left" vertical="center"/>
    </xf>
    <xf numFmtId="0" fontId="19" fillId="0" borderId="11" xfId="0" applyFont="1" applyFill="1" applyBorder="1" applyAlignment="1" applyProtection="1">
      <alignment horizontal="left" vertical="center" wrapText="1" indent="2"/>
    </xf>
    <xf numFmtId="0" fontId="20" fillId="0" borderId="11" xfId="0" applyFont="1" applyFill="1" applyBorder="1" applyAlignment="1" applyProtection="1">
      <alignment horizontal="left" vertical="center" wrapText="1"/>
    </xf>
    <xf numFmtId="0" fontId="21" fillId="0" borderId="0" xfId="0" applyFont="1" applyFill="1" applyBorder="1" applyAlignment="1" applyProtection="1">
      <alignment vertical="center" wrapText="1"/>
    </xf>
    <xf numFmtId="3" fontId="20" fillId="0" borderId="12" xfId="0" applyNumberFormat="1" applyFont="1" applyFill="1" applyBorder="1" applyAlignment="1">
      <alignment horizontal="left" vertical="center" wrapText="1"/>
    </xf>
    <xf numFmtId="3" fontId="19" fillId="0" borderId="11" xfId="0" applyNumberFormat="1" applyFont="1" applyFill="1" applyBorder="1" applyAlignment="1">
      <alignment horizontal="left" vertical="center" wrapText="1" indent="4"/>
    </xf>
    <xf numFmtId="0" fontId="70" fillId="0" borderId="0" xfId="0" applyFont="1" applyFill="1" applyAlignment="1">
      <alignment vertical="center" wrapText="1"/>
    </xf>
    <xf numFmtId="0" fontId="19" fillId="0" borderId="33" xfId="0" applyFont="1" applyFill="1" applyBorder="1" applyAlignment="1" applyProtection="1">
      <alignment vertical="center" wrapText="1"/>
    </xf>
    <xf numFmtId="0" fontId="24" fillId="0" borderId="0" xfId="481" applyFont="1" applyFill="1"/>
    <xf numFmtId="3" fontId="26" fillId="0" borderId="0" xfId="0" applyNumberFormat="1" applyFont="1" applyFill="1" applyBorder="1" applyProtection="1"/>
    <xf numFmtId="3" fontId="25" fillId="0" borderId="10" xfId="0" applyNumberFormat="1" applyFont="1" applyFill="1" applyBorder="1" applyAlignment="1" applyProtection="1">
      <alignment vertical="center"/>
    </xf>
    <xf numFmtId="3" fontId="47" fillId="0" borderId="0" xfId="0" applyNumberFormat="1" applyFont="1" applyFill="1" applyBorder="1" applyAlignment="1" applyProtection="1">
      <alignment horizontal="left" vertical="center" indent="4"/>
    </xf>
    <xf numFmtId="0" fontId="75" fillId="0" borderId="24" xfId="0" applyFont="1" applyFill="1" applyBorder="1" applyAlignment="1" applyProtection="1">
      <alignment horizontal="left" vertical="center" wrapText="1" readingOrder="1"/>
      <protection locked="0"/>
    </xf>
    <xf numFmtId="3" fontId="19" fillId="0" borderId="0" xfId="0" applyNumberFormat="1" applyFont="1" applyAlignment="1" applyProtection="1">
      <alignment horizontal="left" wrapText="1"/>
      <protection locked="0"/>
    </xf>
    <xf numFmtId="3" fontId="26" fillId="0" borderId="0" xfId="0" applyNumberFormat="1" applyFont="1" applyAlignment="1" applyProtection="1">
      <alignment horizontal="center" wrapText="1"/>
      <protection locked="0"/>
    </xf>
    <xf numFmtId="3" fontId="20" fillId="51" borderId="10" xfId="0" applyNumberFormat="1" applyFont="1" applyFill="1" applyBorder="1" applyAlignment="1" applyProtection="1">
      <alignment horizontal="left" vertical="center"/>
    </xf>
  </cellXfs>
  <cellStyles count="12671">
    <cellStyle name="20 % - Accent1 2" xfId="2"/>
    <cellStyle name="20 % - Accent1 2 10" xfId="483"/>
    <cellStyle name="20 % - Accent1 2 10 2" xfId="1275"/>
    <cellStyle name="20 % - Accent1 2 10 2 2" xfId="7563"/>
    <cellStyle name="20 % - Accent1 2 10 3" xfId="2060"/>
    <cellStyle name="20 % - Accent1 2 10 3 2" xfId="8348"/>
    <cellStyle name="20 % - Accent1 2 10 4" xfId="2845"/>
    <cellStyle name="20 % - Accent1 2 10 4 2" xfId="9133"/>
    <cellStyle name="20 % - Accent1 2 10 5" xfId="3634"/>
    <cellStyle name="20 % - Accent1 2 10 5 2" xfId="9922"/>
    <cellStyle name="20 % - Accent1 2 10 6" xfId="4423"/>
    <cellStyle name="20 % - Accent1 2 10 6 2" xfId="10708"/>
    <cellStyle name="20 % - Accent1 2 10 7" xfId="5209"/>
    <cellStyle name="20 % - Accent1 2 10 7 2" xfId="11494"/>
    <cellStyle name="20 % - Accent1 2 10 8" xfId="5993"/>
    <cellStyle name="20 % - Accent1 2 10 8 2" xfId="12278"/>
    <cellStyle name="20 % - Accent1 2 10 9" xfId="6778"/>
    <cellStyle name="20 % - Accent1 2 11" xfId="883"/>
    <cellStyle name="20 % - Accent1 2 11 2" xfId="7171"/>
    <cellStyle name="20 % - Accent1 2 12" xfId="1668"/>
    <cellStyle name="20 % - Accent1 2 12 2" xfId="7956"/>
    <cellStyle name="20 % - Accent1 2 13" xfId="2453"/>
    <cellStyle name="20 % - Accent1 2 13 2" xfId="8741"/>
    <cellStyle name="20 % - Accent1 2 14" xfId="3242"/>
    <cellStyle name="20 % - Accent1 2 14 2" xfId="9530"/>
    <cellStyle name="20 % - Accent1 2 15" xfId="4031"/>
    <cellStyle name="20 % - Accent1 2 15 2" xfId="10316"/>
    <cellStyle name="20 % - Accent1 2 16" xfId="4817"/>
    <cellStyle name="20 % - Accent1 2 16 2" xfId="11102"/>
    <cellStyle name="20 % - Accent1 2 17" xfId="5601"/>
    <cellStyle name="20 % - Accent1 2 17 2" xfId="11886"/>
    <cellStyle name="20 % - Accent1 2 18" xfId="6386"/>
    <cellStyle name="20 % - Accent1 2 2" xfId="97"/>
    <cellStyle name="20 % - Accent1 2 2 10" xfId="897"/>
    <cellStyle name="20 % - Accent1 2 2 10 2" xfId="7185"/>
    <cellStyle name="20 % - Accent1 2 2 11" xfId="1682"/>
    <cellStyle name="20 % - Accent1 2 2 11 2" xfId="7970"/>
    <cellStyle name="20 % - Accent1 2 2 12" xfId="2467"/>
    <cellStyle name="20 % - Accent1 2 2 12 2" xfId="8755"/>
    <cellStyle name="20 % - Accent1 2 2 13" xfId="3256"/>
    <cellStyle name="20 % - Accent1 2 2 13 2" xfId="9544"/>
    <cellStyle name="20 % - Accent1 2 2 14" xfId="4045"/>
    <cellStyle name="20 % - Accent1 2 2 14 2" xfId="10330"/>
    <cellStyle name="20 % - Accent1 2 2 15" xfId="4831"/>
    <cellStyle name="20 % - Accent1 2 2 15 2" xfId="11116"/>
    <cellStyle name="20 % - Accent1 2 2 16" xfId="5615"/>
    <cellStyle name="20 % - Accent1 2 2 16 2" xfId="11900"/>
    <cellStyle name="20 % - Accent1 2 2 17" xfId="6400"/>
    <cellStyle name="20 % - Accent1 2 2 2" xfId="128"/>
    <cellStyle name="20 % - Accent1 2 2 2 10" xfId="5643"/>
    <cellStyle name="20 % - Accent1 2 2 2 10 2" xfId="11928"/>
    <cellStyle name="20 % - Accent1 2 2 2 11" xfId="6428"/>
    <cellStyle name="20 % - Accent1 2 2 2 2" xfId="324"/>
    <cellStyle name="20 % - Accent1 2 2 2 2 10" xfId="6624"/>
    <cellStyle name="20 % - Accent1 2 2 2 2 2" xfId="721"/>
    <cellStyle name="20 % - Accent1 2 2 2 2 2 2" xfId="1513"/>
    <cellStyle name="20 % - Accent1 2 2 2 2 2 2 2" xfId="7801"/>
    <cellStyle name="20 % - Accent1 2 2 2 2 2 3" xfId="2298"/>
    <cellStyle name="20 % - Accent1 2 2 2 2 2 3 2" xfId="8586"/>
    <cellStyle name="20 % - Accent1 2 2 2 2 2 4" xfId="3083"/>
    <cellStyle name="20 % - Accent1 2 2 2 2 2 4 2" xfId="9371"/>
    <cellStyle name="20 % - Accent1 2 2 2 2 2 5" xfId="3872"/>
    <cellStyle name="20 % - Accent1 2 2 2 2 2 5 2" xfId="10160"/>
    <cellStyle name="20 % - Accent1 2 2 2 2 2 6" xfId="4661"/>
    <cellStyle name="20 % - Accent1 2 2 2 2 2 6 2" xfId="10946"/>
    <cellStyle name="20 % - Accent1 2 2 2 2 2 7" xfId="5447"/>
    <cellStyle name="20 % - Accent1 2 2 2 2 2 7 2" xfId="11732"/>
    <cellStyle name="20 % - Accent1 2 2 2 2 2 8" xfId="6231"/>
    <cellStyle name="20 % - Accent1 2 2 2 2 2 8 2" xfId="12516"/>
    <cellStyle name="20 % - Accent1 2 2 2 2 2 9" xfId="7016"/>
    <cellStyle name="20 % - Accent1 2 2 2 2 3" xfId="1121"/>
    <cellStyle name="20 % - Accent1 2 2 2 2 3 2" xfId="7409"/>
    <cellStyle name="20 % - Accent1 2 2 2 2 4" xfId="1906"/>
    <cellStyle name="20 % - Accent1 2 2 2 2 4 2" xfId="8194"/>
    <cellStyle name="20 % - Accent1 2 2 2 2 5" xfId="2691"/>
    <cellStyle name="20 % - Accent1 2 2 2 2 5 2" xfId="8979"/>
    <cellStyle name="20 % - Accent1 2 2 2 2 6" xfId="3480"/>
    <cellStyle name="20 % - Accent1 2 2 2 2 6 2" xfId="9768"/>
    <cellStyle name="20 % - Accent1 2 2 2 2 7" xfId="4269"/>
    <cellStyle name="20 % - Accent1 2 2 2 2 7 2" xfId="10554"/>
    <cellStyle name="20 % - Accent1 2 2 2 2 8" xfId="5055"/>
    <cellStyle name="20 % - Accent1 2 2 2 2 8 2" xfId="11340"/>
    <cellStyle name="20 % - Accent1 2 2 2 2 9" xfId="5839"/>
    <cellStyle name="20 % - Accent1 2 2 2 2 9 2" xfId="12124"/>
    <cellStyle name="20 % - Accent1 2 2 2 3" xfId="525"/>
    <cellStyle name="20 % - Accent1 2 2 2 3 2" xfId="1317"/>
    <cellStyle name="20 % - Accent1 2 2 2 3 2 2" xfId="7605"/>
    <cellStyle name="20 % - Accent1 2 2 2 3 3" xfId="2102"/>
    <cellStyle name="20 % - Accent1 2 2 2 3 3 2" xfId="8390"/>
    <cellStyle name="20 % - Accent1 2 2 2 3 4" xfId="2887"/>
    <cellStyle name="20 % - Accent1 2 2 2 3 4 2" xfId="9175"/>
    <cellStyle name="20 % - Accent1 2 2 2 3 5" xfId="3676"/>
    <cellStyle name="20 % - Accent1 2 2 2 3 5 2" xfId="9964"/>
    <cellStyle name="20 % - Accent1 2 2 2 3 6" xfId="4465"/>
    <cellStyle name="20 % - Accent1 2 2 2 3 6 2" xfId="10750"/>
    <cellStyle name="20 % - Accent1 2 2 2 3 7" xfId="5251"/>
    <cellStyle name="20 % - Accent1 2 2 2 3 7 2" xfId="11536"/>
    <cellStyle name="20 % - Accent1 2 2 2 3 8" xfId="6035"/>
    <cellStyle name="20 % - Accent1 2 2 2 3 8 2" xfId="12320"/>
    <cellStyle name="20 % - Accent1 2 2 2 3 9" xfId="6820"/>
    <cellStyle name="20 % - Accent1 2 2 2 4" xfId="925"/>
    <cellStyle name="20 % - Accent1 2 2 2 4 2" xfId="7213"/>
    <cellStyle name="20 % - Accent1 2 2 2 5" xfId="1710"/>
    <cellStyle name="20 % - Accent1 2 2 2 5 2" xfId="7998"/>
    <cellStyle name="20 % - Accent1 2 2 2 6" xfId="2495"/>
    <cellStyle name="20 % - Accent1 2 2 2 6 2" xfId="8783"/>
    <cellStyle name="20 % - Accent1 2 2 2 7" xfId="3284"/>
    <cellStyle name="20 % - Accent1 2 2 2 7 2" xfId="9572"/>
    <cellStyle name="20 % - Accent1 2 2 2 8" xfId="4073"/>
    <cellStyle name="20 % - Accent1 2 2 2 8 2" xfId="10358"/>
    <cellStyle name="20 % - Accent1 2 2 2 9" xfId="4859"/>
    <cellStyle name="20 % - Accent1 2 2 2 9 2" xfId="11144"/>
    <cellStyle name="20 % - Accent1 2 2 3" xfId="156"/>
    <cellStyle name="20 % - Accent1 2 2 3 10" xfId="5671"/>
    <cellStyle name="20 % - Accent1 2 2 3 10 2" xfId="11956"/>
    <cellStyle name="20 % - Accent1 2 2 3 11" xfId="6456"/>
    <cellStyle name="20 % - Accent1 2 2 3 2" xfId="352"/>
    <cellStyle name="20 % - Accent1 2 2 3 2 10" xfId="6652"/>
    <cellStyle name="20 % - Accent1 2 2 3 2 2" xfId="749"/>
    <cellStyle name="20 % - Accent1 2 2 3 2 2 2" xfId="1541"/>
    <cellStyle name="20 % - Accent1 2 2 3 2 2 2 2" xfId="7829"/>
    <cellStyle name="20 % - Accent1 2 2 3 2 2 3" xfId="2326"/>
    <cellStyle name="20 % - Accent1 2 2 3 2 2 3 2" xfId="8614"/>
    <cellStyle name="20 % - Accent1 2 2 3 2 2 4" xfId="3111"/>
    <cellStyle name="20 % - Accent1 2 2 3 2 2 4 2" xfId="9399"/>
    <cellStyle name="20 % - Accent1 2 2 3 2 2 5" xfId="3900"/>
    <cellStyle name="20 % - Accent1 2 2 3 2 2 5 2" xfId="10188"/>
    <cellStyle name="20 % - Accent1 2 2 3 2 2 6" xfId="4689"/>
    <cellStyle name="20 % - Accent1 2 2 3 2 2 6 2" xfId="10974"/>
    <cellStyle name="20 % - Accent1 2 2 3 2 2 7" xfId="5475"/>
    <cellStyle name="20 % - Accent1 2 2 3 2 2 7 2" xfId="11760"/>
    <cellStyle name="20 % - Accent1 2 2 3 2 2 8" xfId="6259"/>
    <cellStyle name="20 % - Accent1 2 2 3 2 2 8 2" xfId="12544"/>
    <cellStyle name="20 % - Accent1 2 2 3 2 2 9" xfId="7044"/>
    <cellStyle name="20 % - Accent1 2 2 3 2 3" xfId="1149"/>
    <cellStyle name="20 % - Accent1 2 2 3 2 3 2" xfId="7437"/>
    <cellStyle name="20 % - Accent1 2 2 3 2 4" xfId="1934"/>
    <cellStyle name="20 % - Accent1 2 2 3 2 4 2" xfId="8222"/>
    <cellStyle name="20 % - Accent1 2 2 3 2 5" xfId="2719"/>
    <cellStyle name="20 % - Accent1 2 2 3 2 5 2" xfId="9007"/>
    <cellStyle name="20 % - Accent1 2 2 3 2 6" xfId="3508"/>
    <cellStyle name="20 % - Accent1 2 2 3 2 6 2" xfId="9796"/>
    <cellStyle name="20 % - Accent1 2 2 3 2 7" xfId="4297"/>
    <cellStyle name="20 % - Accent1 2 2 3 2 7 2" xfId="10582"/>
    <cellStyle name="20 % - Accent1 2 2 3 2 8" xfId="5083"/>
    <cellStyle name="20 % - Accent1 2 2 3 2 8 2" xfId="11368"/>
    <cellStyle name="20 % - Accent1 2 2 3 2 9" xfId="5867"/>
    <cellStyle name="20 % - Accent1 2 2 3 2 9 2" xfId="12152"/>
    <cellStyle name="20 % - Accent1 2 2 3 3" xfId="553"/>
    <cellStyle name="20 % - Accent1 2 2 3 3 2" xfId="1345"/>
    <cellStyle name="20 % - Accent1 2 2 3 3 2 2" xfId="7633"/>
    <cellStyle name="20 % - Accent1 2 2 3 3 3" xfId="2130"/>
    <cellStyle name="20 % - Accent1 2 2 3 3 3 2" xfId="8418"/>
    <cellStyle name="20 % - Accent1 2 2 3 3 4" xfId="2915"/>
    <cellStyle name="20 % - Accent1 2 2 3 3 4 2" xfId="9203"/>
    <cellStyle name="20 % - Accent1 2 2 3 3 5" xfId="3704"/>
    <cellStyle name="20 % - Accent1 2 2 3 3 5 2" xfId="9992"/>
    <cellStyle name="20 % - Accent1 2 2 3 3 6" xfId="4493"/>
    <cellStyle name="20 % - Accent1 2 2 3 3 6 2" xfId="10778"/>
    <cellStyle name="20 % - Accent1 2 2 3 3 7" xfId="5279"/>
    <cellStyle name="20 % - Accent1 2 2 3 3 7 2" xfId="11564"/>
    <cellStyle name="20 % - Accent1 2 2 3 3 8" xfId="6063"/>
    <cellStyle name="20 % - Accent1 2 2 3 3 8 2" xfId="12348"/>
    <cellStyle name="20 % - Accent1 2 2 3 3 9" xfId="6848"/>
    <cellStyle name="20 % - Accent1 2 2 3 4" xfId="953"/>
    <cellStyle name="20 % - Accent1 2 2 3 4 2" xfId="7241"/>
    <cellStyle name="20 % - Accent1 2 2 3 5" xfId="1738"/>
    <cellStyle name="20 % - Accent1 2 2 3 5 2" xfId="8026"/>
    <cellStyle name="20 % - Accent1 2 2 3 6" xfId="2523"/>
    <cellStyle name="20 % - Accent1 2 2 3 6 2" xfId="8811"/>
    <cellStyle name="20 % - Accent1 2 2 3 7" xfId="3312"/>
    <cellStyle name="20 % - Accent1 2 2 3 7 2" xfId="9600"/>
    <cellStyle name="20 % - Accent1 2 2 3 8" xfId="4101"/>
    <cellStyle name="20 % - Accent1 2 2 3 8 2" xfId="10386"/>
    <cellStyle name="20 % - Accent1 2 2 3 9" xfId="4887"/>
    <cellStyle name="20 % - Accent1 2 2 3 9 2" xfId="11172"/>
    <cellStyle name="20 % - Accent1 2 2 4" xfId="184"/>
    <cellStyle name="20 % - Accent1 2 2 4 10" xfId="5699"/>
    <cellStyle name="20 % - Accent1 2 2 4 10 2" xfId="11984"/>
    <cellStyle name="20 % - Accent1 2 2 4 11" xfId="6484"/>
    <cellStyle name="20 % - Accent1 2 2 4 2" xfId="380"/>
    <cellStyle name="20 % - Accent1 2 2 4 2 10" xfId="6680"/>
    <cellStyle name="20 % - Accent1 2 2 4 2 2" xfId="777"/>
    <cellStyle name="20 % - Accent1 2 2 4 2 2 2" xfId="1569"/>
    <cellStyle name="20 % - Accent1 2 2 4 2 2 2 2" xfId="7857"/>
    <cellStyle name="20 % - Accent1 2 2 4 2 2 3" xfId="2354"/>
    <cellStyle name="20 % - Accent1 2 2 4 2 2 3 2" xfId="8642"/>
    <cellStyle name="20 % - Accent1 2 2 4 2 2 4" xfId="3139"/>
    <cellStyle name="20 % - Accent1 2 2 4 2 2 4 2" xfId="9427"/>
    <cellStyle name="20 % - Accent1 2 2 4 2 2 5" xfId="3928"/>
    <cellStyle name="20 % - Accent1 2 2 4 2 2 5 2" xfId="10216"/>
    <cellStyle name="20 % - Accent1 2 2 4 2 2 6" xfId="4717"/>
    <cellStyle name="20 % - Accent1 2 2 4 2 2 6 2" xfId="11002"/>
    <cellStyle name="20 % - Accent1 2 2 4 2 2 7" xfId="5503"/>
    <cellStyle name="20 % - Accent1 2 2 4 2 2 7 2" xfId="11788"/>
    <cellStyle name="20 % - Accent1 2 2 4 2 2 8" xfId="6287"/>
    <cellStyle name="20 % - Accent1 2 2 4 2 2 8 2" xfId="12572"/>
    <cellStyle name="20 % - Accent1 2 2 4 2 2 9" xfId="7072"/>
    <cellStyle name="20 % - Accent1 2 2 4 2 3" xfId="1177"/>
    <cellStyle name="20 % - Accent1 2 2 4 2 3 2" xfId="7465"/>
    <cellStyle name="20 % - Accent1 2 2 4 2 4" xfId="1962"/>
    <cellStyle name="20 % - Accent1 2 2 4 2 4 2" xfId="8250"/>
    <cellStyle name="20 % - Accent1 2 2 4 2 5" xfId="2747"/>
    <cellStyle name="20 % - Accent1 2 2 4 2 5 2" xfId="9035"/>
    <cellStyle name="20 % - Accent1 2 2 4 2 6" xfId="3536"/>
    <cellStyle name="20 % - Accent1 2 2 4 2 6 2" xfId="9824"/>
    <cellStyle name="20 % - Accent1 2 2 4 2 7" xfId="4325"/>
    <cellStyle name="20 % - Accent1 2 2 4 2 7 2" xfId="10610"/>
    <cellStyle name="20 % - Accent1 2 2 4 2 8" xfId="5111"/>
    <cellStyle name="20 % - Accent1 2 2 4 2 8 2" xfId="11396"/>
    <cellStyle name="20 % - Accent1 2 2 4 2 9" xfId="5895"/>
    <cellStyle name="20 % - Accent1 2 2 4 2 9 2" xfId="12180"/>
    <cellStyle name="20 % - Accent1 2 2 4 3" xfId="581"/>
    <cellStyle name="20 % - Accent1 2 2 4 3 2" xfId="1373"/>
    <cellStyle name="20 % - Accent1 2 2 4 3 2 2" xfId="7661"/>
    <cellStyle name="20 % - Accent1 2 2 4 3 3" xfId="2158"/>
    <cellStyle name="20 % - Accent1 2 2 4 3 3 2" xfId="8446"/>
    <cellStyle name="20 % - Accent1 2 2 4 3 4" xfId="2943"/>
    <cellStyle name="20 % - Accent1 2 2 4 3 4 2" xfId="9231"/>
    <cellStyle name="20 % - Accent1 2 2 4 3 5" xfId="3732"/>
    <cellStyle name="20 % - Accent1 2 2 4 3 5 2" xfId="10020"/>
    <cellStyle name="20 % - Accent1 2 2 4 3 6" xfId="4521"/>
    <cellStyle name="20 % - Accent1 2 2 4 3 6 2" xfId="10806"/>
    <cellStyle name="20 % - Accent1 2 2 4 3 7" xfId="5307"/>
    <cellStyle name="20 % - Accent1 2 2 4 3 7 2" xfId="11592"/>
    <cellStyle name="20 % - Accent1 2 2 4 3 8" xfId="6091"/>
    <cellStyle name="20 % - Accent1 2 2 4 3 8 2" xfId="12376"/>
    <cellStyle name="20 % - Accent1 2 2 4 3 9" xfId="6876"/>
    <cellStyle name="20 % - Accent1 2 2 4 4" xfId="981"/>
    <cellStyle name="20 % - Accent1 2 2 4 4 2" xfId="7269"/>
    <cellStyle name="20 % - Accent1 2 2 4 5" xfId="1766"/>
    <cellStyle name="20 % - Accent1 2 2 4 5 2" xfId="8054"/>
    <cellStyle name="20 % - Accent1 2 2 4 6" xfId="2551"/>
    <cellStyle name="20 % - Accent1 2 2 4 6 2" xfId="8839"/>
    <cellStyle name="20 % - Accent1 2 2 4 7" xfId="3340"/>
    <cellStyle name="20 % - Accent1 2 2 4 7 2" xfId="9628"/>
    <cellStyle name="20 % - Accent1 2 2 4 8" xfId="4129"/>
    <cellStyle name="20 % - Accent1 2 2 4 8 2" xfId="10414"/>
    <cellStyle name="20 % - Accent1 2 2 4 9" xfId="4915"/>
    <cellStyle name="20 % - Accent1 2 2 4 9 2" xfId="11200"/>
    <cellStyle name="20 % - Accent1 2 2 5" xfId="212"/>
    <cellStyle name="20 % - Accent1 2 2 5 10" xfId="5727"/>
    <cellStyle name="20 % - Accent1 2 2 5 10 2" xfId="12012"/>
    <cellStyle name="20 % - Accent1 2 2 5 11" xfId="6512"/>
    <cellStyle name="20 % - Accent1 2 2 5 2" xfId="408"/>
    <cellStyle name="20 % - Accent1 2 2 5 2 10" xfId="6708"/>
    <cellStyle name="20 % - Accent1 2 2 5 2 2" xfId="805"/>
    <cellStyle name="20 % - Accent1 2 2 5 2 2 2" xfId="1597"/>
    <cellStyle name="20 % - Accent1 2 2 5 2 2 2 2" xfId="7885"/>
    <cellStyle name="20 % - Accent1 2 2 5 2 2 3" xfId="2382"/>
    <cellStyle name="20 % - Accent1 2 2 5 2 2 3 2" xfId="8670"/>
    <cellStyle name="20 % - Accent1 2 2 5 2 2 4" xfId="3167"/>
    <cellStyle name="20 % - Accent1 2 2 5 2 2 4 2" xfId="9455"/>
    <cellStyle name="20 % - Accent1 2 2 5 2 2 5" xfId="3956"/>
    <cellStyle name="20 % - Accent1 2 2 5 2 2 5 2" xfId="10244"/>
    <cellStyle name="20 % - Accent1 2 2 5 2 2 6" xfId="4745"/>
    <cellStyle name="20 % - Accent1 2 2 5 2 2 6 2" xfId="11030"/>
    <cellStyle name="20 % - Accent1 2 2 5 2 2 7" xfId="5531"/>
    <cellStyle name="20 % - Accent1 2 2 5 2 2 7 2" xfId="11816"/>
    <cellStyle name="20 % - Accent1 2 2 5 2 2 8" xfId="6315"/>
    <cellStyle name="20 % - Accent1 2 2 5 2 2 8 2" xfId="12600"/>
    <cellStyle name="20 % - Accent1 2 2 5 2 2 9" xfId="7100"/>
    <cellStyle name="20 % - Accent1 2 2 5 2 3" xfId="1205"/>
    <cellStyle name="20 % - Accent1 2 2 5 2 3 2" xfId="7493"/>
    <cellStyle name="20 % - Accent1 2 2 5 2 4" xfId="1990"/>
    <cellStyle name="20 % - Accent1 2 2 5 2 4 2" xfId="8278"/>
    <cellStyle name="20 % - Accent1 2 2 5 2 5" xfId="2775"/>
    <cellStyle name="20 % - Accent1 2 2 5 2 5 2" xfId="9063"/>
    <cellStyle name="20 % - Accent1 2 2 5 2 6" xfId="3564"/>
    <cellStyle name="20 % - Accent1 2 2 5 2 6 2" xfId="9852"/>
    <cellStyle name="20 % - Accent1 2 2 5 2 7" xfId="4353"/>
    <cellStyle name="20 % - Accent1 2 2 5 2 7 2" xfId="10638"/>
    <cellStyle name="20 % - Accent1 2 2 5 2 8" xfId="5139"/>
    <cellStyle name="20 % - Accent1 2 2 5 2 8 2" xfId="11424"/>
    <cellStyle name="20 % - Accent1 2 2 5 2 9" xfId="5923"/>
    <cellStyle name="20 % - Accent1 2 2 5 2 9 2" xfId="12208"/>
    <cellStyle name="20 % - Accent1 2 2 5 3" xfId="609"/>
    <cellStyle name="20 % - Accent1 2 2 5 3 2" xfId="1401"/>
    <cellStyle name="20 % - Accent1 2 2 5 3 2 2" xfId="7689"/>
    <cellStyle name="20 % - Accent1 2 2 5 3 3" xfId="2186"/>
    <cellStyle name="20 % - Accent1 2 2 5 3 3 2" xfId="8474"/>
    <cellStyle name="20 % - Accent1 2 2 5 3 4" xfId="2971"/>
    <cellStyle name="20 % - Accent1 2 2 5 3 4 2" xfId="9259"/>
    <cellStyle name="20 % - Accent1 2 2 5 3 5" xfId="3760"/>
    <cellStyle name="20 % - Accent1 2 2 5 3 5 2" xfId="10048"/>
    <cellStyle name="20 % - Accent1 2 2 5 3 6" xfId="4549"/>
    <cellStyle name="20 % - Accent1 2 2 5 3 6 2" xfId="10834"/>
    <cellStyle name="20 % - Accent1 2 2 5 3 7" xfId="5335"/>
    <cellStyle name="20 % - Accent1 2 2 5 3 7 2" xfId="11620"/>
    <cellStyle name="20 % - Accent1 2 2 5 3 8" xfId="6119"/>
    <cellStyle name="20 % - Accent1 2 2 5 3 8 2" xfId="12404"/>
    <cellStyle name="20 % - Accent1 2 2 5 3 9" xfId="6904"/>
    <cellStyle name="20 % - Accent1 2 2 5 4" xfId="1009"/>
    <cellStyle name="20 % - Accent1 2 2 5 4 2" xfId="7297"/>
    <cellStyle name="20 % - Accent1 2 2 5 5" xfId="1794"/>
    <cellStyle name="20 % - Accent1 2 2 5 5 2" xfId="8082"/>
    <cellStyle name="20 % - Accent1 2 2 5 6" xfId="2579"/>
    <cellStyle name="20 % - Accent1 2 2 5 6 2" xfId="8867"/>
    <cellStyle name="20 % - Accent1 2 2 5 7" xfId="3368"/>
    <cellStyle name="20 % - Accent1 2 2 5 7 2" xfId="9656"/>
    <cellStyle name="20 % - Accent1 2 2 5 8" xfId="4157"/>
    <cellStyle name="20 % - Accent1 2 2 5 8 2" xfId="10442"/>
    <cellStyle name="20 % - Accent1 2 2 5 9" xfId="4943"/>
    <cellStyle name="20 % - Accent1 2 2 5 9 2" xfId="11228"/>
    <cellStyle name="20 % - Accent1 2 2 6" xfId="240"/>
    <cellStyle name="20 % - Accent1 2 2 6 10" xfId="5755"/>
    <cellStyle name="20 % - Accent1 2 2 6 10 2" xfId="12040"/>
    <cellStyle name="20 % - Accent1 2 2 6 11" xfId="6540"/>
    <cellStyle name="20 % - Accent1 2 2 6 2" xfId="436"/>
    <cellStyle name="20 % - Accent1 2 2 6 2 10" xfId="6736"/>
    <cellStyle name="20 % - Accent1 2 2 6 2 2" xfId="833"/>
    <cellStyle name="20 % - Accent1 2 2 6 2 2 2" xfId="1625"/>
    <cellStyle name="20 % - Accent1 2 2 6 2 2 2 2" xfId="7913"/>
    <cellStyle name="20 % - Accent1 2 2 6 2 2 3" xfId="2410"/>
    <cellStyle name="20 % - Accent1 2 2 6 2 2 3 2" xfId="8698"/>
    <cellStyle name="20 % - Accent1 2 2 6 2 2 4" xfId="3195"/>
    <cellStyle name="20 % - Accent1 2 2 6 2 2 4 2" xfId="9483"/>
    <cellStyle name="20 % - Accent1 2 2 6 2 2 5" xfId="3984"/>
    <cellStyle name="20 % - Accent1 2 2 6 2 2 5 2" xfId="10272"/>
    <cellStyle name="20 % - Accent1 2 2 6 2 2 6" xfId="4773"/>
    <cellStyle name="20 % - Accent1 2 2 6 2 2 6 2" xfId="11058"/>
    <cellStyle name="20 % - Accent1 2 2 6 2 2 7" xfId="5559"/>
    <cellStyle name="20 % - Accent1 2 2 6 2 2 7 2" xfId="11844"/>
    <cellStyle name="20 % - Accent1 2 2 6 2 2 8" xfId="6343"/>
    <cellStyle name="20 % - Accent1 2 2 6 2 2 8 2" xfId="12628"/>
    <cellStyle name="20 % - Accent1 2 2 6 2 2 9" xfId="7128"/>
    <cellStyle name="20 % - Accent1 2 2 6 2 3" xfId="1233"/>
    <cellStyle name="20 % - Accent1 2 2 6 2 3 2" xfId="7521"/>
    <cellStyle name="20 % - Accent1 2 2 6 2 4" xfId="2018"/>
    <cellStyle name="20 % - Accent1 2 2 6 2 4 2" xfId="8306"/>
    <cellStyle name="20 % - Accent1 2 2 6 2 5" xfId="2803"/>
    <cellStyle name="20 % - Accent1 2 2 6 2 5 2" xfId="9091"/>
    <cellStyle name="20 % - Accent1 2 2 6 2 6" xfId="3592"/>
    <cellStyle name="20 % - Accent1 2 2 6 2 6 2" xfId="9880"/>
    <cellStyle name="20 % - Accent1 2 2 6 2 7" xfId="4381"/>
    <cellStyle name="20 % - Accent1 2 2 6 2 7 2" xfId="10666"/>
    <cellStyle name="20 % - Accent1 2 2 6 2 8" xfId="5167"/>
    <cellStyle name="20 % - Accent1 2 2 6 2 8 2" xfId="11452"/>
    <cellStyle name="20 % - Accent1 2 2 6 2 9" xfId="5951"/>
    <cellStyle name="20 % - Accent1 2 2 6 2 9 2" xfId="12236"/>
    <cellStyle name="20 % - Accent1 2 2 6 3" xfId="637"/>
    <cellStyle name="20 % - Accent1 2 2 6 3 2" xfId="1429"/>
    <cellStyle name="20 % - Accent1 2 2 6 3 2 2" xfId="7717"/>
    <cellStyle name="20 % - Accent1 2 2 6 3 3" xfId="2214"/>
    <cellStyle name="20 % - Accent1 2 2 6 3 3 2" xfId="8502"/>
    <cellStyle name="20 % - Accent1 2 2 6 3 4" xfId="2999"/>
    <cellStyle name="20 % - Accent1 2 2 6 3 4 2" xfId="9287"/>
    <cellStyle name="20 % - Accent1 2 2 6 3 5" xfId="3788"/>
    <cellStyle name="20 % - Accent1 2 2 6 3 5 2" xfId="10076"/>
    <cellStyle name="20 % - Accent1 2 2 6 3 6" xfId="4577"/>
    <cellStyle name="20 % - Accent1 2 2 6 3 6 2" xfId="10862"/>
    <cellStyle name="20 % - Accent1 2 2 6 3 7" xfId="5363"/>
    <cellStyle name="20 % - Accent1 2 2 6 3 7 2" xfId="11648"/>
    <cellStyle name="20 % - Accent1 2 2 6 3 8" xfId="6147"/>
    <cellStyle name="20 % - Accent1 2 2 6 3 8 2" xfId="12432"/>
    <cellStyle name="20 % - Accent1 2 2 6 3 9" xfId="6932"/>
    <cellStyle name="20 % - Accent1 2 2 6 4" xfId="1037"/>
    <cellStyle name="20 % - Accent1 2 2 6 4 2" xfId="7325"/>
    <cellStyle name="20 % - Accent1 2 2 6 5" xfId="1822"/>
    <cellStyle name="20 % - Accent1 2 2 6 5 2" xfId="8110"/>
    <cellStyle name="20 % - Accent1 2 2 6 6" xfId="2607"/>
    <cellStyle name="20 % - Accent1 2 2 6 6 2" xfId="8895"/>
    <cellStyle name="20 % - Accent1 2 2 6 7" xfId="3396"/>
    <cellStyle name="20 % - Accent1 2 2 6 7 2" xfId="9684"/>
    <cellStyle name="20 % - Accent1 2 2 6 8" xfId="4185"/>
    <cellStyle name="20 % - Accent1 2 2 6 8 2" xfId="10470"/>
    <cellStyle name="20 % - Accent1 2 2 6 9" xfId="4971"/>
    <cellStyle name="20 % - Accent1 2 2 6 9 2" xfId="11256"/>
    <cellStyle name="20 % - Accent1 2 2 7" xfId="268"/>
    <cellStyle name="20 % - Accent1 2 2 7 10" xfId="5783"/>
    <cellStyle name="20 % - Accent1 2 2 7 10 2" xfId="12068"/>
    <cellStyle name="20 % - Accent1 2 2 7 11" xfId="6568"/>
    <cellStyle name="20 % - Accent1 2 2 7 2" xfId="464"/>
    <cellStyle name="20 % - Accent1 2 2 7 2 10" xfId="6764"/>
    <cellStyle name="20 % - Accent1 2 2 7 2 2" xfId="861"/>
    <cellStyle name="20 % - Accent1 2 2 7 2 2 2" xfId="1653"/>
    <cellStyle name="20 % - Accent1 2 2 7 2 2 2 2" xfId="7941"/>
    <cellStyle name="20 % - Accent1 2 2 7 2 2 3" xfId="2438"/>
    <cellStyle name="20 % - Accent1 2 2 7 2 2 3 2" xfId="8726"/>
    <cellStyle name="20 % - Accent1 2 2 7 2 2 4" xfId="3223"/>
    <cellStyle name="20 % - Accent1 2 2 7 2 2 4 2" xfId="9511"/>
    <cellStyle name="20 % - Accent1 2 2 7 2 2 5" xfId="4012"/>
    <cellStyle name="20 % - Accent1 2 2 7 2 2 5 2" xfId="10300"/>
    <cellStyle name="20 % - Accent1 2 2 7 2 2 6" xfId="4801"/>
    <cellStyle name="20 % - Accent1 2 2 7 2 2 6 2" xfId="11086"/>
    <cellStyle name="20 % - Accent1 2 2 7 2 2 7" xfId="5587"/>
    <cellStyle name="20 % - Accent1 2 2 7 2 2 7 2" xfId="11872"/>
    <cellStyle name="20 % - Accent1 2 2 7 2 2 8" xfId="6371"/>
    <cellStyle name="20 % - Accent1 2 2 7 2 2 8 2" xfId="12656"/>
    <cellStyle name="20 % - Accent1 2 2 7 2 2 9" xfId="7156"/>
    <cellStyle name="20 % - Accent1 2 2 7 2 3" xfId="1261"/>
    <cellStyle name="20 % - Accent1 2 2 7 2 3 2" xfId="7549"/>
    <cellStyle name="20 % - Accent1 2 2 7 2 4" xfId="2046"/>
    <cellStyle name="20 % - Accent1 2 2 7 2 4 2" xfId="8334"/>
    <cellStyle name="20 % - Accent1 2 2 7 2 5" xfId="2831"/>
    <cellStyle name="20 % - Accent1 2 2 7 2 5 2" xfId="9119"/>
    <cellStyle name="20 % - Accent1 2 2 7 2 6" xfId="3620"/>
    <cellStyle name="20 % - Accent1 2 2 7 2 6 2" xfId="9908"/>
    <cellStyle name="20 % - Accent1 2 2 7 2 7" xfId="4409"/>
    <cellStyle name="20 % - Accent1 2 2 7 2 7 2" xfId="10694"/>
    <cellStyle name="20 % - Accent1 2 2 7 2 8" xfId="5195"/>
    <cellStyle name="20 % - Accent1 2 2 7 2 8 2" xfId="11480"/>
    <cellStyle name="20 % - Accent1 2 2 7 2 9" xfId="5979"/>
    <cellStyle name="20 % - Accent1 2 2 7 2 9 2" xfId="12264"/>
    <cellStyle name="20 % - Accent1 2 2 7 3" xfId="665"/>
    <cellStyle name="20 % - Accent1 2 2 7 3 2" xfId="1457"/>
    <cellStyle name="20 % - Accent1 2 2 7 3 2 2" xfId="7745"/>
    <cellStyle name="20 % - Accent1 2 2 7 3 3" xfId="2242"/>
    <cellStyle name="20 % - Accent1 2 2 7 3 3 2" xfId="8530"/>
    <cellStyle name="20 % - Accent1 2 2 7 3 4" xfId="3027"/>
    <cellStyle name="20 % - Accent1 2 2 7 3 4 2" xfId="9315"/>
    <cellStyle name="20 % - Accent1 2 2 7 3 5" xfId="3816"/>
    <cellStyle name="20 % - Accent1 2 2 7 3 5 2" xfId="10104"/>
    <cellStyle name="20 % - Accent1 2 2 7 3 6" xfId="4605"/>
    <cellStyle name="20 % - Accent1 2 2 7 3 6 2" xfId="10890"/>
    <cellStyle name="20 % - Accent1 2 2 7 3 7" xfId="5391"/>
    <cellStyle name="20 % - Accent1 2 2 7 3 7 2" xfId="11676"/>
    <cellStyle name="20 % - Accent1 2 2 7 3 8" xfId="6175"/>
    <cellStyle name="20 % - Accent1 2 2 7 3 8 2" xfId="12460"/>
    <cellStyle name="20 % - Accent1 2 2 7 3 9" xfId="6960"/>
    <cellStyle name="20 % - Accent1 2 2 7 4" xfId="1065"/>
    <cellStyle name="20 % - Accent1 2 2 7 4 2" xfId="7353"/>
    <cellStyle name="20 % - Accent1 2 2 7 5" xfId="1850"/>
    <cellStyle name="20 % - Accent1 2 2 7 5 2" xfId="8138"/>
    <cellStyle name="20 % - Accent1 2 2 7 6" xfId="2635"/>
    <cellStyle name="20 % - Accent1 2 2 7 6 2" xfId="8923"/>
    <cellStyle name="20 % - Accent1 2 2 7 7" xfId="3424"/>
    <cellStyle name="20 % - Accent1 2 2 7 7 2" xfId="9712"/>
    <cellStyle name="20 % - Accent1 2 2 7 8" xfId="4213"/>
    <cellStyle name="20 % - Accent1 2 2 7 8 2" xfId="10498"/>
    <cellStyle name="20 % - Accent1 2 2 7 9" xfId="4999"/>
    <cellStyle name="20 % - Accent1 2 2 7 9 2" xfId="11284"/>
    <cellStyle name="20 % - Accent1 2 2 8" xfId="296"/>
    <cellStyle name="20 % - Accent1 2 2 8 10" xfId="6596"/>
    <cellStyle name="20 % - Accent1 2 2 8 2" xfId="693"/>
    <cellStyle name="20 % - Accent1 2 2 8 2 2" xfId="1485"/>
    <cellStyle name="20 % - Accent1 2 2 8 2 2 2" xfId="7773"/>
    <cellStyle name="20 % - Accent1 2 2 8 2 3" xfId="2270"/>
    <cellStyle name="20 % - Accent1 2 2 8 2 3 2" xfId="8558"/>
    <cellStyle name="20 % - Accent1 2 2 8 2 4" xfId="3055"/>
    <cellStyle name="20 % - Accent1 2 2 8 2 4 2" xfId="9343"/>
    <cellStyle name="20 % - Accent1 2 2 8 2 5" xfId="3844"/>
    <cellStyle name="20 % - Accent1 2 2 8 2 5 2" xfId="10132"/>
    <cellStyle name="20 % - Accent1 2 2 8 2 6" xfId="4633"/>
    <cellStyle name="20 % - Accent1 2 2 8 2 6 2" xfId="10918"/>
    <cellStyle name="20 % - Accent1 2 2 8 2 7" xfId="5419"/>
    <cellStyle name="20 % - Accent1 2 2 8 2 7 2" xfId="11704"/>
    <cellStyle name="20 % - Accent1 2 2 8 2 8" xfId="6203"/>
    <cellStyle name="20 % - Accent1 2 2 8 2 8 2" xfId="12488"/>
    <cellStyle name="20 % - Accent1 2 2 8 2 9" xfId="6988"/>
    <cellStyle name="20 % - Accent1 2 2 8 3" xfId="1093"/>
    <cellStyle name="20 % - Accent1 2 2 8 3 2" xfId="7381"/>
    <cellStyle name="20 % - Accent1 2 2 8 4" xfId="1878"/>
    <cellStyle name="20 % - Accent1 2 2 8 4 2" xfId="8166"/>
    <cellStyle name="20 % - Accent1 2 2 8 5" xfId="2663"/>
    <cellStyle name="20 % - Accent1 2 2 8 5 2" xfId="8951"/>
    <cellStyle name="20 % - Accent1 2 2 8 6" xfId="3452"/>
    <cellStyle name="20 % - Accent1 2 2 8 6 2" xfId="9740"/>
    <cellStyle name="20 % - Accent1 2 2 8 7" xfId="4241"/>
    <cellStyle name="20 % - Accent1 2 2 8 7 2" xfId="10526"/>
    <cellStyle name="20 % - Accent1 2 2 8 8" xfId="5027"/>
    <cellStyle name="20 % - Accent1 2 2 8 8 2" xfId="11312"/>
    <cellStyle name="20 % - Accent1 2 2 8 9" xfId="5811"/>
    <cellStyle name="20 % - Accent1 2 2 8 9 2" xfId="12096"/>
    <cellStyle name="20 % - Accent1 2 2 9" xfId="497"/>
    <cellStyle name="20 % - Accent1 2 2 9 2" xfId="1289"/>
    <cellStyle name="20 % - Accent1 2 2 9 2 2" xfId="7577"/>
    <cellStyle name="20 % - Accent1 2 2 9 3" xfId="2074"/>
    <cellStyle name="20 % - Accent1 2 2 9 3 2" xfId="8362"/>
    <cellStyle name="20 % - Accent1 2 2 9 4" xfId="2859"/>
    <cellStyle name="20 % - Accent1 2 2 9 4 2" xfId="9147"/>
    <cellStyle name="20 % - Accent1 2 2 9 5" xfId="3648"/>
    <cellStyle name="20 % - Accent1 2 2 9 5 2" xfId="9936"/>
    <cellStyle name="20 % - Accent1 2 2 9 6" xfId="4437"/>
    <cellStyle name="20 % - Accent1 2 2 9 6 2" xfId="10722"/>
    <cellStyle name="20 % - Accent1 2 2 9 7" xfId="5223"/>
    <cellStyle name="20 % - Accent1 2 2 9 7 2" xfId="11508"/>
    <cellStyle name="20 % - Accent1 2 2 9 8" xfId="6007"/>
    <cellStyle name="20 % - Accent1 2 2 9 8 2" xfId="12292"/>
    <cellStyle name="20 % - Accent1 2 2 9 9" xfId="6792"/>
    <cellStyle name="20 % - Accent1 2 3" xfId="113"/>
    <cellStyle name="20 % - Accent1 2 3 10" xfId="5629"/>
    <cellStyle name="20 % - Accent1 2 3 10 2" xfId="11914"/>
    <cellStyle name="20 % - Accent1 2 3 11" xfId="6414"/>
    <cellStyle name="20 % - Accent1 2 3 2" xfId="310"/>
    <cellStyle name="20 % - Accent1 2 3 2 10" xfId="6610"/>
    <cellStyle name="20 % - Accent1 2 3 2 2" xfId="707"/>
    <cellStyle name="20 % - Accent1 2 3 2 2 2" xfId="1499"/>
    <cellStyle name="20 % - Accent1 2 3 2 2 2 2" xfId="7787"/>
    <cellStyle name="20 % - Accent1 2 3 2 2 3" xfId="2284"/>
    <cellStyle name="20 % - Accent1 2 3 2 2 3 2" xfId="8572"/>
    <cellStyle name="20 % - Accent1 2 3 2 2 4" xfId="3069"/>
    <cellStyle name="20 % - Accent1 2 3 2 2 4 2" xfId="9357"/>
    <cellStyle name="20 % - Accent1 2 3 2 2 5" xfId="3858"/>
    <cellStyle name="20 % - Accent1 2 3 2 2 5 2" xfId="10146"/>
    <cellStyle name="20 % - Accent1 2 3 2 2 6" xfId="4647"/>
    <cellStyle name="20 % - Accent1 2 3 2 2 6 2" xfId="10932"/>
    <cellStyle name="20 % - Accent1 2 3 2 2 7" xfId="5433"/>
    <cellStyle name="20 % - Accent1 2 3 2 2 7 2" xfId="11718"/>
    <cellStyle name="20 % - Accent1 2 3 2 2 8" xfId="6217"/>
    <cellStyle name="20 % - Accent1 2 3 2 2 8 2" xfId="12502"/>
    <cellStyle name="20 % - Accent1 2 3 2 2 9" xfId="7002"/>
    <cellStyle name="20 % - Accent1 2 3 2 3" xfId="1107"/>
    <cellStyle name="20 % - Accent1 2 3 2 3 2" xfId="7395"/>
    <cellStyle name="20 % - Accent1 2 3 2 4" xfId="1892"/>
    <cellStyle name="20 % - Accent1 2 3 2 4 2" xfId="8180"/>
    <cellStyle name="20 % - Accent1 2 3 2 5" xfId="2677"/>
    <cellStyle name="20 % - Accent1 2 3 2 5 2" xfId="8965"/>
    <cellStyle name="20 % - Accent1 2 3 2 6" xfId="3466"/>
    <cellStyle name="20 % - Accent1 2 3 2 6 2" xfId="9754"/>
    <cellStyle name="20 % - Accent1 2 3 2 7" xfId="4255"/>
    <cellStyle name="20 % - Accent1 2 3 2 7 2" xfId="10540"/>
    <cellStyle name="20 % - Accent1 2 3 2 8" xfId="5041"/>
    <cellStyle name="20 % - Accent1 2 3 2 8 2" xfId="11326"/>
    <cellStyle name="20 % - Accent1 2 3 2 9" xfId="5825"/>
    <cellStyle name="20 % - Accent1 2 3 2 9 2" xfId="12110"/>
    <cellStyle name="20 % - Accent1 2 3 3" xfId="511"/>
    <cellStyle name="20 % - Accent1 2 3 3 2" xfId="1303"/>
    <cellStyle name="20 % - Accent1 2 3 3 2 2" xfId="7591"/>
    <cellStyle name="20 % - Accent1 2 3 3 3" xfId="2088"/>
    <cellStyle name="20 % - Accent1 2 3 3 3 2" xfId="8376"/>
    <cellStyle name="20 % - Accent1 2 3 3 4" xfId="2873"/>
    <cellStyle name="20 % - Accent1 2 3 3 4 2" xfId="9161"/>
    <cellStyle name="20 % - Accent1 2 3 3 5" xfId="3662"/>
    <cellStyle name="20 % - Accent1 2 3 3 5 2" xfId="9950"/>
    <cellStyle name="20 % - Accent1 2 3 3 6" xfId="4451"/>
    <cellStyle name="20 % - Accent1 2 3 3 6 2" xfId="10736"/>
    <cellStyle name="20 % - Accent1 2 3 3 7" xfId="5237"/>
    <cellStyle name="20 % - Accent1 2 3 3 7 2" xfId="11522"/>
    <cellStyle name="20 % - Accent1 2 3 3 8" xfId="6021"/>
    <cellStyle name="20 % - Accent1 2 3 3 8 2" xfId="12306"/>
    <cellStyle name="20 % - Accent1 2 3 3 9" xfId="6806"/>
    <cellStyle name="20 % - Accent1 2 3 4" xfId="911"/>
    <cellStyle name="20 % - Accent1 2 3 4 2" xfId="7199"/>
    <cellStyle name="20 % - Accent1 2 3 5" xfId="1696"/>
    <cellStyle name="20 % - Accent1 2 3 5 2" xfId="7984"/>
    <cellStyle name="20 % - Accent1 2 3 6" xfId="2481"/>
    <cellStyle name="20 % - Accent1 2 3 6 2" xfId="8769"/>
    <cellStyle name="20 % - Accent1 2 3 7" xfId="3270"/>
    <cellStyle name="20 % - Accent1 2 3 7 2" xfId="9558"/>
    <cellStyle name="20 % - Accent1 2 3 8" xfId="4059"/>
    <cellStyle name="20 % - Accent1 2 3 8 2" xfId="10344"/>
    <cellStyle name="20 % - Accent1 2 3 9" xfId="4845"/>
    <cellStyle name="20 % - Accent1 2 3 9 2" xfId="11130"/>
    <cellStyle name="20 % - Accent1 2 4" xfId="142"/>
    <cellStyle name="20 % - Accent1 2 4 10" xfId="5657"/>
    <cellStyle name="20 % - Accent1 2 4 10 2" xfId="11942"/>
    <cellStyle name="20 % - Accent1 2 4 11" xfId="6442"/>
    <cellStyle name="20 % - Accent1 2 4 2" xfId="338"/>
    <cellStyle name="20 % - Accent1 2 4 2 10" xfId="6638"/>
    <cellStyle name="20 % - Accent1 2 4 2 2" xfId="735"/>
    <cellStyle name="20 % - Accent1 2 4 2 2 2" xfId="1527"/>
    <cellStyle name="20 % - Accent1 2 4 2 2 2 2" xfId="7815"/>
    <cellStyle name="20 % - Accent1 2 4 2 2 3" xfId="2312"/>
    <cellStyle name="20 % - Accent1 2 4 2 2 3 2" xfId="8600"/>
    <cellStyle name="20 % - Accent1 2 4 2 2 4" xfId="3097"/>
    <cellStyle name="20 % - Accent1 2 4 2 2 4 2" xfId="9385"/>
    <cellStyle name="20 % - Accent1 2 4 2 2 5" xfId="3886"/>
    <cellStyle name="20 % - Accent1 2 4 2 2 5 2" xfId="10174"/>
    <cellStyle name="20 % - Accent1 2 4 2 2 6" xfId="4675"/>
    <cellStyle name="20 % - Accent1 2 4 2 2 6 2" xfId="10960"/>
    <cellStyle name="20 % - Accent1 2 4 2 2 7" xfId="5461"/>
    <cellStyle name="20 % - Accent1 2 4 2 2 7 2" xfId="11746"/>
    <cellStyle name="20 % - Accent1 2 4 2 2 8" xfId="6245"/>
    <cellStyle name="20 % - Accent1 2 4 2 2 8 2" xfId="12530"/>
    <cellStyle name="20 % - Accent1 2 4 2 2 9" xfId="7030"/>
    <cellStyle name="20 % - Accent1 2 4 2 3" xfId="1135"/>
    <cellStyle name="20 % - Accent1 2 4 2 3 2" xfId="7423"/>
    <cellStyle name="20 % - Accent1 2 4 2 4" xfId="1920"/>
    <cellStyle name="20 % - Accent1 2 4 2 4 2" xfId="8208"/>
    <cellStyle name="20 % - Accent1 2 4 2 5" xfId="2705"/>
    <cellStyle name="20 % - Accent1 2 4 2 5 2" xfId="8993"/>
    <cellStyle name="20 % - Accent1 2 4 2 6" xfId="3494"/>
    <cellStyle name="20 % - Accent1 2 4 2 6 2" xfId="9782"/>
    <cellStyle name="20 % - Accent1 2 4 2 7" xfId="4283"/>
    <cellStyle name="20 % - Accent1 2 4 2 7 2" xfId="10568"/>
    <cellStyle name="20 % - Accent1 2 4 2 8" xfId="5069"/>
    <cellStyle name="20 % - Accent1 2 4 2 8 2" xfId="11354"/>
    <cellStyle name="20 % - Accent1 2 4 2 9" xfId="5853"/>
    <cellStyle name="20 % - Accent1 2 4 2 9 2" xfId="12138"/>
    <cellStyle name="20 % - Accent1 2 4 3" xfId="539"/>
    <cellStyle name="20 % - Accent1 2 4 3 2" xfId="1331"/>
    <cellStyle name="20 % - Accent1 2 4 3 2 2" xfId="7619"/>
    <cellStyle name="20 % - Accent1 2 4 3 3" xfId="2116"/>
    <cellStyle name="20 % - Accent1 2 4 3 3 2" xfId="8404"/>
    <cellStyle name="20 % - Accent1 2 4 3 4" xfId="2901"/>
    <cellStyle name="20 % - Accent1 2 4 3 4 2" xfId="9189"/>
    <cellStyle name="20 % - Accent1 2 4 3 5" xfId="3690"/>
    <cellStyle name="20 % - Accent1 2 4 3 5 2" xfId="9978"/>
    <cellStyle name="20 % - Accent1 2 4 3 6" xfId="4479"/>
    <cellStyle name="20 % - Accent1 2 4 3 6 2" xfId="10764"/>
    <cellStyle name="20 % - Accent1 2 4 3 7" xfId="5265"/>
    <cellStyle name="20 % - Accent1 2 4 3 7 2" xfId="11550"/>
    <cellStyle name="20 % - Accent1 2 4 3 8" xfId="6049"/>
    <cellStyle name="20 % - Accent1 2 4 3 8 2" xfId="12334"/>
    <cellStyle name="20 % - Accent1 2 4 3 9" xfId="6834"/>
    <cellStyle name="20 % - Accent1 2 4 4" xfId="939"/>
    <cellStyle name="20 % - Accent1 2 4 4 2" xfId="7227"/>
    <cellStyle name="20 % - Accent1 2 4 5" xfId="1724"/>
    <cellStyle name="20 % - Accent1 2 4 5 2" xfId="8012"/>
    <cellStyle name="20 % - Accent1 2 4 6" xfId="2509"/>
    <cellStyle name="20 % - Accent1 2 4 6 2" xfId="8797"/>
    <cellStyle name="20 % - Accent1 2 4 7" xfId="3298"/>
    <cellStyle name="20 % - Accent1 2 4 7 2" xfId="9586"/>
    <cellStyle name="20 % - Accent1 2 4 8" xfId="4087"/>
    <cellStyle name="20 % - Accent1 2 4 8 2" xfId="10372"/>
    <cellStyle name="20 % - Accent1 2 4 9" xfId="4873"/>
    <cellStyle name="20 % - Accent1 2 4 9 2" xfId="11158"/>
    <cellStyle name="20 % - Accent1 2 5" xfId="170"/>
    <cellStyle name="20 % - Accent1 2 5 10" xfId="5685"/>
    <cellStyle name="20 % - Accent1 2 5 10 2" xfId="11970"/>
    <cellStyle name="20 % - Accent1 2 5 11" xfId="6470"/>
    <cellStyle name="20 % - Accent1 2 5 2" xfId="366"/>
    <cellStyle name="20 % - Accent1 2 5 2 10" xfId="6666"/>
    <cellStyle name="20 % - Accent1 2 5 2 2" xfId="763"/>
    <cellStyle name="20 % - Accent1 2 5 2 2 2" xfId="1555"/>
    <cellStyle name="20 % - Accent1 2 5 2 2 2 2" xfId="7843"/>
    <cellStyle name="20 % - Accent1 2 5 2 2 3" xfId="2340"/>
    <cellStyle name="20 % - Accent1 2 5 2 2 3 2" xfId="8628"/>
    <cellStyle name="20 % - Accent1 2 5 2 2 4" xfId="3125"/>
    <cellStyle name="20 % - Accent1 2 5 2 2 4 2" xfId="9413"/>
    <cellStyle name="20 % - Accent1 2 5 2 2 5" xfId="3914"/>
    <cellStyle name="20 % - Accent1 2 5 2 2 5 2" xfId="10202"/>
    <cellStyle name="20 % - Accent1 2 5 2 2 6" xfId="4703"/>
    <cellStyle name="20 % - Accent1 2 5 2 2 6 2" xfId="10988"/>
    <cellStyle name="20 % - Accent1 2 5 2 2 7" xfId="5489"/>
    <cellStyle name="20 % - Accent1 2 5 2 2 7 2" xfId="11774"/>
    <cellStyle name="20 % - Accent1 2 5 2 2 8" xfId="6273"/>
    <cellStyle name="20 % - Accent1 2 5 2 2 8 2" xfId="12558"/>
    <cellStyle name="20 % - Accent1 2 5 2 2 9" xfId="7058"/>
    <cellStyle name="20 % - Accent1 2 5 2 3" xfId="1163"/>
    <cellStyle name="20 % - Accent1 2 5 2 3 2" xfId="7451"/>
    <cellStyle name="20 % - Accent1 2 5 2 4" xfId="1948"/>
    <cellStyle name="20 % - Accent1 2 5 2 4 2" xfId="8236"/>
    <cellStyle name="20 % - Accent1 2 5 2 5" xfId="2733"/>
    <cellStyle name="20 % - Accent1 2 5 2 5 2" xfId="9021"/>
    <cellStyle name="20 % - Accent1 2 5 2 6" xfId="3522"/>
    <cellStyle name="20 % - Accent1 2 5 2 6 2" xfId="9810"/>
    <cellStyle name="20 % - Accent1 2 5 2 7" xfId="4311"/>
    <cellStyle name="20 % - Accent1 2 5 2 7 2" xfId="10596"/>
    <cellStyle name="20 % - Accent1 2 5 2 8" xfId="5097"/>
    <cellStyle name="20 % - Accent1 2 5 2 8 2" xfId="11382"/>
    <cellStyle name="20 % - Accent1 2 5 2 9" xfId="5881"/>
    <cellStyle name="20 % - Accent1 2 5 2 9 2" xfId="12166"/>
    <cellStyle name="20 % - Accent1 2 5 3" xfId="567"/>
    <cellStyle name="20 % - Accent1 2 5 3 2" xfId="1359"/>
    <cellStyle name="20 % - Accent1 2 5 3 2 2" xfId="7647"/>
    <cellStyle name="20 % - Accent1 2 5 3 3" xfId="2144"/>
    <cellStyle name="20 % - Accent1 2 5 3 3 2" xfId="8432"/>
    <cellStyle name="20 % - Accent1 2 5 3 4" xfId="2929"/>
    <cellStyle name="20 % - Accent1 2 5 3 4 2" xfId="9217"/>
    <cellStyle name="20 % - Accent1 2 5 3 5" xfId="3718"/>
    <cellStyle name="20 % - Accent1 2 5 3 5 2" xfId="10006"/>
    <cellStyle name="20 % - Accent1 2 5 3 6" xfId="4507"/>
    <cellStyle name="20 % - Accent1 2 5 3 6 2" xfId="10792"/>
    <cellStyle name="20 % - Accent1 2 5 3 7" xfId="5293"/>
    <cellStyle name="20 % - Accent1 2 5 3 7 2" xfId="11578"/>
    <cellStyle name="20 % - Accent1 2 5 3 8" xfId="6077"/>
    <cellStyle name="20 % - Accent1 2 5 3 8 2" xfId="12362"/>
    <cellStyle name="20 % - Accent1 2 5 3 9" xfId="6862"/>
    <cellStyle name="20 % - Accent1 2 5 4" xfId="967"/>
    <cellStyle name="20 % - Accent1 2 5 4 2" xfId="7255"/>
    <cellStyle name="20 % - Accent1 2 5 5" xfId="1752"/>
    <cellStyle name="20 % - Accent1 2 5 5 2" xfId="8040"/>
    <cellStyle name="20 % - Accent1 2 5 6" xfId="2537"/>
    <cellStyle name="20 % - Accent1 2 5 6 2" xfId="8825"/>
    <cellStyle name="20 % - Accent1 2 5 7" xfId="3326"/>
    <cellStyle name="20 % - Accent1 2 5 7 2" xfId="9614"/>
    <cellStyle name="20 % - Accent1 2 5 8" xfId="4115"/>
    <cellStyle name="20 % - Accent1 2 5 8 2" xfId="10400"/>
    <cellStyle name="20 % - Accent1 2 5 9" xfId="4901"/>
    <cellStyle name="20 % - Accent1 2 5 9 2" xfId="11186"/>
    <cellStyle name="20 % - Accent1 2 6" xfId="198"/>
    <cellStyle name="20 % - Accent1 2 6 10" xfId="5713"/>
    <cellStyle name="20 % - Accent1 2 6 10 2" xfId="11998"/>
    <cellStyle name="20 % - Accent1 2 6 11" xfId="6498"/>
    <cellStyle name="20 % - Accent1 2 6 2" xfId="394"/>
    <cellStyle name="20 % - Accent1 2 6 2 10" xfId="6694"/>
    <cellStyle name="20 % - Accent1 2 6 2 2" xfId="791"/>
    <cellStyle name="20 % - Accent1 2 6 2 2 2" xfId="1583"/>
    <cellStyle name="20 % - Accent1 2 6 2 2 2 2" xfId="7871"/>
    <cellStyle name="20 % - Accent1 2 6 2 2 3" xfId="2368"/>
    <cellStyle name="20 % - Accent1 2 6 2 2 3 2" xfId="8656"/>
    <cellStyle name="20 % - Accent1 2 6 2 2 4" xfId="3153"/>
    <cellStyle name="20 % - Accent1 2 6 2 2 4 2" xfId="9441"/>
    <cellStyle name="20 % - Accent1 2 6 2 2 5" xfId="3942"/>
    <cellStyle name="20 % - Accent1 2 6 2 2 5 2" xfId="10230"/>
    <cellStyle name="20 % - Accent1 2 6 2 2 6" xfId="4731"/>
    <cellStyle name="20 % - Accent1 2 6 2 2 6 2" xfId="11016"/>
    <cellStyle name="20 % - Accent1 2 6 2 2 7" xfId="5517"/>
    <cellStyle name="20 % - Accent1 2 6 2 2 7 2" xfId="11802"/>
    <cellStyle name="20 % - Accent1 2 6 2 2 8" xfId="6301"/>
    <cellStyle name="20 % - Accent1 2 6 2 2 8 2" xfId="12586"/>
    <cellStyle name="20 % - Accent1 2 6 2 2 9" xfId="7086"/>
    <cellStyle name="20 % - Accent1 2 6 2 3" xfId="1191"/>
    <cellStyle name="20 % - Accent1 2 6 2 3 2" xfId="7479"/>
    <cellStyle name="20 % - Accent1 2 6 2 4" xfId="1976"/>
    <cellStyle name="20 % - Accent1 2 6 2 4 2" xfId="8264"/>
    <cellStyle name="20 % - Accent1 2 6 2 5" xfId="2761"/>
    <cellStyle name="20 % - Accent1 2 6 2 5 2" xfId="9049"/>
    <cellStyle name="20 % - Accent1 2 6 2 6" xfId="3550"/>
    <cellStyle name="20 % - Accent1 2 6 2 6 2" xfId="9838"/>
    <cellStyle name="20 % - Accent1 2 6 2 7" xfId="4339"/>
    <cellStyle name="20 % - Accent1 2 6 2 7 2" xfId="10624"/>
    <cellStyle name="20 % - Accent1 2 6 2 8" xfId="5125"/>
    <cellStyle name="20 % - Accent1 2 6 2 8 2" xfId="11410"/>
    <cellStyle name="20 % - Accent1 2 6 2 9" xfId="5909"/>
    <cellStyle name="20 % - Accent1 2 6 2 9 2" xfId="12194"/>
    <cellStyle name="20 % - Accent1 2 6 3" xfId="595"/>
    <cellStyle name="20 % - Accent1 2 6 3 2" xfId="1387"/>
    <cellStyle name="20 % - Accent1 2 6 3 2 2" xfId="7675"/>
    <cellStyle name="20 % - Accent1 2 6 3 3" xfId="2172"/>
    <cellStyle name="20 % - Accent1 2 6 3 3 2" xfId="8460"/>
    <cellStyle name="20 % - Accent1 2 6 3 4" xfId="2957"/>
    <cellStyle name="20 % - Accent1 2 6 3 4 2" xfId="9245"/>
    <cellStyle name="20 % - Accent1 2 6 3 5" xfId="3746"/>
    <cellStyle name="20 % - Accent1 2 6 3 5 2" xfId="10034"/>
    <cellStyle name="20 % - Accent1 2 6 3 6" xfId="4535"/>
    <cellStyle name="20 % - Accent1 2 6 3 6 2" xfId="10820"/>
    <cellStyle name="20 % - Accent1 2 6 3 7" xfId="5321"/>
    <cellStyle name="20 % - Accent1 2 6 3 7 2" xfId="11606"/>
    <cellStyle name="20 % - Accent1 2 6 3 8" xfId="6105"/>
    <cellStyle name="20 % - Accent1 2 6 3 8 2" xfId="12390"/>
    <cellStyle name="20 % - Accent1 2 6 3 9" xfId="6890"/>
    <cellStyle name="20 % - Accent1 2 6 4" xfId="995"/>
    <cellStyle name="20 % - Accent1 2 6 4 2" xfId="7283"/>
    <cellStyle name="20 % - Accent1 2 6 5" xfId="1780"/>
    <cellStyle name="20 % - Accent1 2 6 5 2" xfId="8068"/>
    <cellStyle name="20 % - Accent1 2 6 6" xfId="2565"/>
    <cellStyle name="20 % - Accent1 2 6 6 2" xfId="8853"/>
    <cellStyle name="20 % - Accent1 2 6 7" xfId="3354"/>
    <cellStyle name="20 % - Accent1 2 6 7 2" xfId="9642"/>
    <cellStyle name="20 % - Accent1 2 6 8" xfId="4143"/>
    <cellStyle name="20 % - Accent1 2 6 8 2" xfId="10428"/>
    <cellStyle name="20 % - Accent1 2 6 9" xfId="4929"/>
    <cellStyle name="20 % - Accent1 2 6 9 2" xfId="11214"/>
    <cellStyle name="20 % - Accent1 2 7" xfId="226"/>
    <cellStyle name="20 % - Accent1 2 7 10" xfId="5741"/>
    <cellStyle name="20 % - Accent1 2 7 10 2" xfId="12026"/>
    <cellStyle name="20 % - Accent1 2 7 11" xfId="6526"/>
    <cellStyle name="20 % - Accent1 2 7 2" xfId="422"/>
    <cellStyle name="20 % - Accent1 2 7 2 10" xfId="6722"/>
    <cellStyle name="20 % - Accent1 2 7 2 2" xfId="819"/>
    <cellStyle name="20 % - Accent1 2 7 2 2 2" xfId="1611"/>
    <cellStyle name="20 % - Accent1 2 7 2 2 2 2" xfId="7899"/>
    <cellStyle name="20 % - Accent1 2 7 2 2 3" xfId="2396"/>
    <cellStyle name="20 % - Accent1 2 7 2 2 3 2" xfId="8684"/>
    <cellStyle name="20 % - Accent1 2 7 2 2 4" xfId="3181"/>
    <cellStyle name="20 % - Accent1 2 7 2 2 4 2" xfId="9469"/>
    <cellStyle name="20 % - Accent1 2 7 2 2 5" xfId="3970"/>
    <cellStyle name="20 % - Accent1 2 7 2 2 5 2" xfId="10258"/>
    <cellStyle name="20 % - Accent1 2 7 2 2 6" xfId="4759"/>
    <cellStyle name="20 % - Accent1 2 7 2 2 6 2" xfId="11044"/>
    <cellStyle name="20 % - Accent1 2 7 2 2 7" xfId="5545"/>
    <cellStyle name="20 % - Accent1 2 7 2 2 7 2" xfId="11830"/>
    <cellStyle name="20 % - Accent1 2 7 2 2 8" xfId="6329"/>
    <cellStyle name="20 % - Accent1 2 7 2 2 8 2" xfId="12614"/>
    <cellStyle name="20 % - Accent1 2 7 2 2 9" xfId="7114"/>
    <cellStyle name="20 % - Accent1 2 7 2 3" xfId="1219"/>
    <cellStyle name="20 % - Accent1 2 7 2 3 2" xfId="7507"/>
    <cellStyle name="20 % - Accent1 2 7 2 4" xfId="2004"/>
    <cellStyle name="20 % - Accent1 2 7 2 4 2" xfId="8292"/>
    <cellStyle name="20 % - Accent1 2 7 2 5" xfId="2789"/>
    <cellStyle name="20 % - Accent1 2 7 2 5 2" xfId="9077"/>
    <cellStyle name="20 % - Accent1 2 7 2 6" xfId="3578"/>
    <cellStyle name="20 % - Accent1 2 7 2 6 2" xfId="9866"/>
    <cellStyle name="20 % - Accent1 2 7 2 7" xfId="4367"/>
    <cellStyle name="20 % - Accent1 2 7 2 7 2" xfId="10652"/>
    <cellStyle name="20 % - Accent1 2 7 2 8" xfId="5153"/>
    <cellStyle name="20 % - Accent1 2 7 2 8 2" xfId="11438"/>
    <cellStyle name="20 % - Accent1 2 7 2 9" xfId="5937"/>
    <cellStyle name="20 % - Accent1 2 7 2 9 2" xfId="12222"/>
    <cellStyle name="20 % - Accent1 2 7 3" xfId="623"/>
    <cellStyle name="20 % - Accent1 2 7 3 2" xfId="1415"/>
    <cellStyle name="20 % - Accent1 2 7 3 2 2" xfId="7703"/>
    <cellStyle name="20 % - Accent1 2 7 3 3" xfId="2200"/>
    <cellStyle name="20 % - Accent1 2 7 3 3 2" xfId="8488"/>
    <cellStyle name="20 % - Accent1 2 7 3 4" xfId="2985"/>
    <cellStyle name="20 % - Accent1 2 7 3 4 2" xfId="9273"/>
    <cellStyle name="20 % - Accent1 2 7 3 5" xfId="3774"/>
    <cellStyle name="20 % - Accent1 2 7 3 5 2" xfId="10062"/>
    <cellStyle name="20 % - Accent1 2 7 3 6" xfId="4563"/>
    <cellStyle name="20 % - Accent1 2 7 3 6 2" xfId="10848"/>
    <cellStyle name="20 % - Accent1 2 7 3 7" xfId="5349"/>
    <cellStyle name="20 % - Accent1 2 7 3 7 2" xfId="11634"/>
    <cellStyle name="20 % - Accent1 2 7 3 8" xfId="6133"/>
    <cellStyle name="20 % - Accent1 2 7 3 8 2" xfId="12418"/>
    <cellStyle name="20 % - Accent1 2 7 3 9" xfId="6918"/>
    <cellStyle name="20 % - Accent1 2 7 4" xfId="1023"/>
    <cellStyle name="20 % - Accent1 2 7 4 2" xfId="7311"/>
    <cellStyle name="20 % - Accent1 2 7 5" xfId="1808"/>
    <cellStyle name="20 % - Accent1 2 7 5 2" xfId="8096"/>
    <cellStyle name="20 % - Accent1 2 7 6" xfId="2593"/>
    <cellStyle name="20 % - Accent1 2 7 6 2" xfId="8881"/>
    <cellStyle name="20 % - Accent1 2 7 7" xfId="3382"/>
    <cellStyle name="20 % - Accent1 2 7 7 2" xfId="9670"/>
    <cellStyle name="20 % - Accent1 2 7 8" xfId="4171"/>
    <cellStyle name="20 % - Accent1 2 7 8 2" xfId="10456"/>
    <cellStyle name="20 % - Accent1 2 7 9" xfId="4957"/>
    <cellStyle name="20 % - Accent1 2 7 9 2" xfId="11242"/>
    <cellStyle name="20 % - Accent1 2 8" xfId="254"/>
    <cellStyle name="20 % - Accent1 2 8 10" xfId="5769"/>
    <cellStyle name="20 % - Accent1 2 8 10 2" xfId="12054"/>
    <cellStyle name="20 % - Accent1 2 8 11" xfId="6554"/>
    <cellStyle name="20 % - Accent1 2 8 2" xfId="450"/>
    <cellStyle name="20 % - Accent1 2 8 2 10" xfId="6750"/>
    <cellStyle name="20 % - Accent1 2 8 2 2" xfId="847"/>
    <cellStyle name="20 % - Accent1 2 8 2 2 2" xfId="1639"/>
    <cellStyle name="20 % - Accent1 2 8 2 2 2 2" xfId="7927"/>
    <cellStyle name="20 % - Accent1 2 8 2 2 3" xfId="2424"/>
    <cellStyle name="20 % - Accent1 2 8 2 2 3 2" xfId="8712"/>
    <cellStyle name="20 % - Accent1 2 8 2 2 4" xfId="3209"/>
    <cellStyle name="20 % - Accent1 2 8 2 2 4 2" xfId="9497"/>
    <cellStyle name="20 % - Accent1 2 8 2 2 5" xfId="3998"/>
    <cellStyle name="20 % - Accent1 2 8 2 2 5 2" xfId="10286"/>
    <cellStyle name="20 % - Accent1 2 8 2 2 6" xfId="4787"/>
    <cellStyle name="20 % - Accent1 2 8 2 2 6 2" xfId="11072"/>
    <cellStyle name="20 % - Accent1 2 8 2 2 7" xfId="5573"/>
    <cellStyle name="20 % - Accent1 2 8 2 2 7 2" xfId="11858"/>
    <cellStyle name="20 % - Accent1 2 8 2 2 8" xfId="6357"/>
    <cellStyle name="20 % - Accent1 2 8 2 2 8 2" xfId="12642"/>
    <cellStyle name="20 % - Accent1 2 8 2 2 9" xfId="7142"/>
    <cellStyle name="20 % - Accent1 2 8 2 3" xfId="1247"/>
    <cellStyle name="20 % - Accent1 2 8 2 3 2" xfId="7535"/>
    <cellStyle name="20 % - Accent1 2 8 2 4" xfId="2032"/>
    <cellStyle name="20 % - Accent1 2 8 2 4 2" xfId="8320"/>
    <cellStyle name="20 % - Accent1 2 8 2 5" xfId="2817"/>
    <cellStyle name="20 % - Accent1 2 8 2 5 2" xfId="9105"/>
    <cellStyle name="20 % - Accent1 2 8 2 6" xfId="3606"/>
    <cellStyle name="20 % - Accent1 2 8 2 6 2" xfId="9894"/>
    <cellStyle name="20 % - Accent1 2 8 2 7" xfId="4395"/>
    <cellStyle name="20 % - Accent1 2 8 2 7 2" xfId="10680"/>
    <cellStyle name="20 % - Accent1 2 8 2 8" xfId="5181"/>
    <cellStyle name="20 % - Accent1 2 8 2 8 2" xfId="11466"/>
    <cellStyle name="20 % - Accent1 2 8 2 9" xfId="5965"/>
    <cellStyle name="20 % - Accent1 2 8 2 9 2" xfId="12250"/>
    <cellStyle name="20 % - Accent1 2 8 3" xfId="651"/>
    <cellStyle name="20 % - Accent1 2 8 3 2" xfId="1443"/>
    <cellStyle name="20 % - Accent1 2 8 3 2 2" xfId="7731"/>
    <cellStyle name="20 % - Accent1 2 8 3 3" xfId="2228"/>
    <cellStyle name="20 % - Accent1 2 8 3 3 2" xfId="8516"/>
    <cellStyle name="20 % - Accent1 2 8 3 4" xfId="3013"/>
    <cellStyle name="20 % - Accent1 2 8 3 4 2" xfId="9301"/>
    <cellStyle name="20 % - Accent1 2 8 3 5" xfId="3802"/>
    <cellStyle name="20 % - Accent1 2 8 3 5 2" xfId="10090"/>
    <cellStyle name="20 % - Accent1 2 8 3 6" xfId="4591"/>
    <cellStyle name="20 % - Accent1 2 8 3 6 2" xfId="10876"/>
    <cellStyle name="20 % - Accent1 2 8 3 7" xfId="5377"/>
    <cellStyle name="20 % - Accent1 2 8 3 7 2" xfId="11662"/>
    <cellStyle name="20 % - Accent1 2 8 3 8" xfId="6161"/>
    <cellStyle name="20 % - Accent1 2 8 3 8 2" xfId="12446"/>
    <cellStyle name="20 % - Accent1 2 8 3 9" xfId="6946"/>
    <cellStyle name="20 % - Accent1 2 8 4" xfId="1051"/>
    <cellStyle name="20 % - Accent1 2 8 4 2" xfId="7339"/>
    <cellStyle name="20 % - Accent1 2 8 5" xfId="1836"/>
    <cellStyle name="20 % - Accent1 2 8 5 2" xfId="8124"/>
    <cellStyle name="20 % - Accent1 2 8 6" xfId="2621"/>
    <cellStyle name="20 % - Accent1 2 8 6 2" xfId="8909"/>
    <cellStyle name="20 % - Accent1 2 8 7" xfId="3410"/>
    <cellStyle name="20 % - Accent1 2 8 7 2" xfId="9698"/>
    <cellStyle name="20 % - Accent1 2 8 8" xfId="4199"/>
    <cellStyle name="20 % - Accent1 2 8 8 2" xfId="10484"/>
    <cellStyle name="20 % - Accent1 2 8 9" xfId="4985"/>
    <cellStyle name="20 % - Accent1 2 8 9 2" xfId="11270"/>
    <cellStyle name="20 % - Accent1 2 9" xfId="282"/>
    <cellStyle name="20 % - Accent1 2 9 10" xfId="6582"/>
    <cellStyle name="20 % - Accent1 2 9 2" xfId="679"/>
    <cellStyle name="20 % - Accent1 2 9 2 2" xfId="1471"/>
    <cellStyle name="20 % - Accent1 2 9 2 2 2" xfId="7759"/>
    <cellStyle name="20 % - Accent1 2 9 2 3" xfId="2256"/>
    <cellStyle name="20 % - Accent1 2 9 2 3 2" xfId="8544"/>
    <cellStyle name="20 % - Accent1 2 9 2 4" xfId="3041"/>
    <cellStyle name="20 % - Accent1 2 9 2 4 2" xfId="9329"/>
    <cellStyle name="20 % - Accent1 2 9 2 5" xfId="3830"/>
    <cellStyle name="20 % - Accent1 2 9 2 5 2" xfId="10118"/>
    <cellStyle name="20 % - Accent1 2 9 2 6" xfId="4619"/>
    <cellStyle name="20 % - Accent1 2 9 2 6 2" xfId="10904"/>
    <cellStyle name="20 % - Accent1 2 9 2 7" xfId="5405"/>
    <cellStyle name="20 % - Accent1 2 9 2 7 2" xfId="11690"/>
    <cellStyle name="20 % - Accent1 2 9 2 8" xfId="6189"/>
    <cellStyle name="20 % - Accent1 2 9 2 8 2" xfId="12474"/>
    <cellStyle name="20 % - Accent1 2 9 2 9" xfId="6974"/>
    <cellStyle name="20 % - Accent1 2 9 3" xfId="1079"/>
    <cellStyle name="20 % - Accent1 2 9 3 2" xfId="7367"/>
    <cellStyle name="20 % - Accent1 2 9 4" xfId="1864"/>
    <cellStyle name="20 % - Accent1 2 9 4 2" xfId="8152"/>
    <cellStyle name="20 % - Accent1 2 9 5" xfId="2649"/>
    <cellStyle name="20 % - Accent1 2 9 5 2" xfId="8937"/>
    <cellStyle name="20 % - Accent1 2 9 6" xfId="3438"/>
    <cellStyle name="20 % - Accent1 2 9 6 2" xfId="9726"/>
    <cellStyle name="20 % - Accent1 2 9 7" xfId="4227"/>
    <cellStyle name="20 % - Accent1 2 9 7 2" xfId="10512"/>
    <cellStyle name="20 % - Accent1 2 9 8" xfId="5013"/>
    <cellStyle name="20 % - Accent1 2 9 8 2" xfId="11298"/>
    <cellStyle name="20 % - Accent1 2 9 9" xfId="5797"/>
    <cellStyle name="20 % - Accent1 2 9 9 2" xfId="12082"/>
    <cellStyle name="20 % - Accent2 2" xfId="4"/>
    <cellStyle name="20 % - Accent2 2 10" xfId="484"/>
    <cellStyle name="20 % - Accent2 2 10 2" xfId="1276"/>
    <cellStyle name="20 % - Accent2 2 10 2 2" xfId="7564"/>
    <cellStyle name="20 % - Accent2 2 10 3" xfId="2061"/>
    <cellStyle name="20 % - Accent2 2 10 3 2" xfId="8349"/>
    <cellStyle name="20 % - Accent2 2 10 4" xfId="2846"/>
    <cellStyle name="20 % - Accent2 2 10 4 2" xfId="9134"/>
    <cellStyle name="20 % - Accent2 2 10 5" xfId="3635"/>
    <cellStyle name="20 % - Accent2 2 10 5 2" xfId="9923"/>
    <cellStyle name="20 % - Accent2 2 10 6" xfId="4424"/>
    <cellStyle name="20 % - Accent2 2 10 6 2" xfId="10709"/>
    <cellStyle name="20 % - Accent2 2 10 7" xfId="5210"/>
    <cellStyle name="20 % - Accent2 2 10 7 2" xfId="11495"/>
    <cellStyle name="20 % - Accent2 2 10 8" xfId="5994"/>
    <cellStyle name="20 % - Accent2 2 10 8 2" xfId="12279"/>
    <cellStyle name="20 % - Accent2 2 10 9" xfId="6779"/>
    <cellStyle name="20 % - Accent2 2 11" xfId="884"/>
    <cellStyle name="20 % - Accent2 2 11 2" xfId="7172"/>
    <cellStyle name="20 % - Accent2 2 12" xfId="1669"/>
    <cellStyle name="20 % - Accent2 2 12 2" xfId="7957"/>
    <cellStyle name="20 % - Accent2 2 13" xfId="2454"/>
    <cellStyle name="20 % - Accent2 2 13 2" xfId="8742"/>
    <cellStyle name="20 % - Accent2 2 14" xfId="3243"/>
    <cellStyle name="20 % - Accent2 2 14 2" xfId="9531"/>
    <cellStyle name="20 % - Accent2 2 15" xfId="4032"/>
    <cellStyle name="20 % - Accent2 2 15 2" xfId="10317"/>
    <cellStyle name="20 % - Accent2 2 16" xfId="4818"/>
    <cellStyle name="20 % - Accent2 2 16 2" xfId="11103"/>
    <cellStyle name="20 % - Accent2 2 17" xfId="5602"/>
    <cellStyle name="20 % - Accent2 2 17 2" xfId="11887"/>
    <cellStyle name="20 % - Accent2 2 18" xfId="6387"/>
    <cellStyle name="20 % - Accent2 2 2" xfId="98"/>
    <cellStyle name="20 % - Accent2 2 2 10" xfId="898"/>
    <cellStyle name="20 % - Accent2 2 2 10 2" xfId="7186"/>
    <cellStyle name="20 % - Accent2 2 2 11" xfId="1683"/>
    <cellStyle name="20 % - Accent2 2 2 11 2" xfId="7971"/>
    <cellStyle name="20 % - Accent2 2 2 12" xfId="2468"/>
    <cellStyle name="20 % - Accent2 2 2 12 2" xfId="8756"/>
    <cellStyle name="20 % - Accent2 2 2 13" xfId="3257"/>
    <cellStyle name="20 % - Accent2 2 2 13 2" xfId="9545"/>
    <cellStyle name="20 % - Accent2 2 2 14" xfId="4046"/>
    <cellStyle name="20 % - Accent2 2 2 14 2" xfId="10331"/>
    <cellStyle name="20 % - Accent2 2 2 15" xfId="4832"/>
    <cellStyle name="20 % - Accent2 2 2 15 2" xfId="11117"/>
    <cellStyle name="20 % - Accent2 2 2 16" xfId="5616"/>
    <cellStyle name="20 % - Accent2 2 2 16 2" xfId="11901"/>
    <cellStyle name="20 % - Accent2 2 2 17" xfId="6401"/>
    <cellStyle name="20 % - Accent2 2 2 2" xfId="129"/>
    <cellStyle name="20 % - Accent2 2 2 2 10" xfId="5644"/>
    <cellStyle name="20 % - Accent2 2 2 2 10 2" xfId="11929"/>
    <cellStyle name="20 % - Accent2 2 2 2 11" xfId="6429"/>
    <cellStyle name="20 % - Accent2 2 2 2 2" xfId="325"/>
    <cellStyle name="20 % - Accent2 2 2 2 2 10" xfId="6625"/>
    <cellStyle name="20 % - Accent2 2 2 2 2 2" xfId="722"/>
    <cellStyle name="20 % - Accent2 2 2 2 2 2 2" xfId="1514"/>
    <cellStyle name="20 % - Accent2 2 2 2 2 2 2 2" xfId="7802"/>
    <cellStyle name="20 % - Accent2 2 2 2 2 2 3" xfId="2299"/>
    <cellStyle name="20 % - Accent2 2 2 2 2 2 3 2" xfId="8587"/>
    <cellStyle name="20 % - Accent2 2 2 2 2 2 4" xfId="3084"/>
    <cellStyle name="20 % - Accent2 2 2 2 2 2 4 2" xfId="9372"/>
    <cellStyle name="20 % - Accent2 2 2 2 2 2 5" xfId="3873"/>
    <cellStyle name="20 % - Accent2 2 2 2 2 2 5 2" xfId="10161"/>
    <cellStyle name="20 % - Accent2 2 2 2 2 2 6" xfId="4662"/>
    <cellStyle name="20 % - Accent2 2 2 2 2 2 6 2" xfId="10947"/>
    <cellStyle name="20 % - Accent2 2 2 2 2 2 7" xfId="5448"/>
    <cellStyle name="20 % - Accent2 2 2 2 2 2 7 2" xfId="11733"/>
    <cellStyle name="20 % - Accent2 2 2 2 2 2 8" xfId="6232"/>
    <cellStyle name="20 % - Accent2 2 2 2 2 2 8 2" xfId="12517"/>
    <cellStyle name="20 % - Accent2 2 2 2 2 2 9" xfId="7017"/>
    <cellStyle name="20 % - Accent2 2 2 2 2 3" xfId="1122"/>
    <cellStyle name="20 % - Accent2 2 2 2 2 3 2" xfId="7410"/>
    <cellStyle name="20 % - Accent2 2 2 2 2 4" xfId="1907"/>
    <cellStyle name="20 % - Accent2 2 2 2 2 4 2" xfId="8195"/>
    <cellStyle name="20 % - Accent2 2 2 2 2 5" xfId="2692"/>
    <cellStyle name="20 % - Accent2 2 2 2 2 5 2" xfId="8980"/>
    <cellStyle name="20 % - Accent2 2 2 2 2 6" xfId="3481"/>
    <cellStyle name="20 % - Accent2 2 2 2 2 6 2" xfId="9769"/>
    <cellStyle name="20 % - Accent2 2 2 2 2 7" xfId="4270"/>
    <cellStyle name="20 % - Accent2 2 2 2 2 7 2" xfId="10555"/>
    <cellStyle name="20 % - Accent2 2 2 2 2 8" xfId="5056"/>
    <cellStyle name="20 % - Accent2 2 2 2 2 8 2" xfId="11341"/>
    <cellStyle name="20 % - Accent2 2 2 2 2 9" xfId="5840"/>
    <cellStyle name="20 % - Accent2 2 2 2 2 9 2" xfId="12125"/>
    <cellStyle name="20 % - Accent2 2 2 2 3" xfId="526"/>
    <cellStyle name="20 % - Accent2 2 2 2 3 2" xfId="1318"/>
    <cellStyle name="20 % - Accent2 2 2 2 3 2 2" xfId="7606"/>
    <cellStyle name="20 % - Accent2 2 2 2 3 3" xfId="2103"/>
    <cellStyle name="20 % - Accent2 2 2 2 3 3 2" xfId="8391"/>
    <cellStyle name="20 % - Accent2 2 2 2 3 4" xfId="2888"/>
    <cellStyle name="20 % - Accent2 2 2 2 3 4 2" xfId="9176"/>
    <cellStyle name="20 % - Accent2 2 2 2 3 5" xfId="3677"/>
    <cellStyle name="20 % - Accent2 2 2 2 3 5 2" xfId="9965"/>
    <cellStyle name="20 % - Accent2 2 2 2 3 6" xfId="4466"/>
    <cellStyle name="20 % - Accent2 2 2 2 3 6 2" xfId="10751"/>
    <cellStyle name="20 % - Accent2 2 2 2 3 7" xfId="5252"/>
    <cellStyle name="20 % - Accent2 2 2 2 3 7 2" xfId="11537"/>
    <cellStyle name="20 % - Accent2 2 2 2 3 8" xfId="6036"/>
    <cellStyle name="20 % - Accent2 2 2 2 3 8 2" xfId="12321"/>
    <cellStyle name="20 % - Accent2 2 2 2 3 9" xfId="6821"/>
    <cellStyle name="20 % - Accent2 2 2 2 4" xfId="926"/>
    <cellStyle name="20 % - Accent2 2 2 2 4 2" xfId="7214"/>
    <cellStyle name="20 % - Accent2 2 2 2 5" xfId="1711"/>
    <cellStyle name="20 % - Accent2 2 2 2 5 2" xfId="7999"/>
    <cellStyle name="20 % - Accent2 2 2 2 6" xfId="2496"/>
    <cellStyle name="20 % - Accent2 2 2 2 6 2" xfId="8784"/>
    <cellStyle name="20 % - Accent2 2 2 2 7" xfId="3285"/>
    <cellStyle name="20 % - Accent2 2 2 2 7 2" xfId="9573"/>
    <cellStyle name="20 % - Accent2 2 2 2 8" xfId="4074"/>
    <cellStyle name="20 % - Accent2 2 2 2 8 2" xfId="10359"/>
    <cellStyle name="20 % - Accent2 2 2 2 9" xfId="4860"/>
    <cellStyle name="20 % - Accent2 2 2 2 9 2" xfId="11145"/>
    <cellStyle name="20 % - Accent2 2 2 3" xfId="157"/>
    <cellStyle name="20 % - Accent2 2 2 3 10" xfId="5672"/>
    <cellStyle name="20 % - Accent2 2 2 3 10 2" xfId="11957"/>
    <cellStyle name="20 % - Accent2 2 2 3 11" xfId="6457"/>
    <cellStyle name="20 % - Accent2 2 2 3 2" xfId="353"/>
    <cellStyle name="20 % - Accent2 2 2 3 2 10" xfId="6653"/>
    <cellStyle name="20 % - Accent2 2 2 3 2 2" xfId="750"/>
    <cellStyle name="20 % - Accent2 2 2 3 2 2 2" xfId="1542"/>
    <cellStyle name="20 % - Accent2 2 2 3 2 2 2 2" xfId="7830"/>
    <cellStyle name="20 % - Accent2 2 2 3 2 2 3" xfId="2327"/>
    <cellStyle name="20 % - Accent2 2 2 3 2 2 3 2" xfId="8615"/>
    <cellStyle name="20 % - Accent2 2 2 3 2 2 4" xfId="3112"/>
    <cellStyle name="20 % - Accent2 2 2 3 2 2 4 2" xfId="9400"/>
    <cellStyle name="20 % - Accent2 2 2 3 2 2 5" xfId="3901"/>
    <cellStyle name="20 % - Accent2 2 2 3 2 2 5 2" xfId="10189"/>
    <cellStyle name="20 % - Accent2 2 2 3 2 2 6" xfId="4690"/>
    <cellStyle name="20 % - Accent2 2 2 3 2 2 6 2" xfId="10975"/>
    <cellStyle name="20 % - Accent2 2 2 3 2 2 7" xfId="5476"/>
    <cellStyle name="20 % - Accent2 2 2 3 2 2 7 2" xfId="11761"/>
    <cellStyle name="20 % - Accent2 2 2 3 2 2 8" xfId="6260"/>
    <cellStyle name="20 % - Accent2 2 2 3 2 2 8 2" xfId="12545"/>
    <cellStyle name="20 % - Accent2 2 2 3 2 2 9" xfId="7045"/>
    <cellStyle name="20 % - Accent2 2 2 3 2 3" xfId="1150"/>
    <cellStyle name="20 % - Accent2 2 2 3 2 3 2" xfId="7438"/>
    <cellStyle name="20 % - Accent2 2 2 3 2 4" xfId="1935"/>
    <cellStyle name="20 % - Accent2 2 2 3 2 4 2" xfId="8223"/>
    <cellStyle name="20 % - Accent2 2 2 3 2 5" xfId="2720"/>
    <cellStyle name="20 % - Accent2 2 2 3 2 5 2" xfId="9008"/>
    <cellStyle name="20 % - Accent2 2 2 3 2 6" xfId="3509"/>
    <cellStyle name="20 % - Accent2 2 2 3 2 6 2" xfId="9797"/>
    <cellStyle name="20 % - Accent2 2 2 3 2 7" xfId="4298"/>
    <cellStyle name="20 % - Accent2 2 2 3 2 7 2" xfId="10583"/>
    <cellStyle name="20 % - Accent2 2 2 3 2 8" xfId="5084"/>
    <cellStyle name="20 % - Accent2 2 2 3 2 8 2" xfId="11369"/>
    <cellStyle name="20 % - Accent2 2 2 3 2 9" xfId="5868"/>
    <cellStyle name="20 % - Accent2 2 2 3 2 9 2" xfId="12153"/>
    <cellStyle name="20 % - Accent2 2 2 3 3" xfId="554"/>
    <cellStyle name="20 % - Accent2 2 2 3 3 2" xfId="1346"/>
    <cellStyle name="20 % - Accent2 2 2 3 3 2 2" xfId="7634"/>
    <cellStyle name="20 % - Accent2 2 2 3 3 3" xfId="2131"/>
    <cellStyle name="20 % - Accent2 2 2 3 3 3 2" xfId="8419"/>
    <cellStyle name="20 % - Accent2 2 2 3 3 4" xfId="2916"/>
    <cellStyle name="20 % - Accent2 2 2 3 3 4 2" xfId="9204"/>
    <cellStyle name="20 % - Accent2 2 2 3 3 5" xfId="3705"/>
    <cellStyle name="20 % - Accent2 2 2 3 3 5 2" xfId="9993"/>
    <cellStyle name="20 % - Accent2 2 2 3 3 6" xfId="4494"/>
    <cellStyle name="20 % - Accent2 2 2 3 3 6 2" xfId="10779"/>
    <cellStyle name="20 % - Accent2 2 2 3 3 7" xfId="5280"/>
    <cellStyle name="20 % - Accent2 2 2 3 3 7 2" xfId="11565"/>
    <cellStyle name="20 % - Accent2 2 2 3 3 8" xfId="6064"/>
    <cellStyle name="20 % - Accent2 2 2 3 3 8 2" xfId="12349"/>
    <cellStyle name="20 % - Accent2 2 2 3 3 9" xfId="6849"/>
    <cellStyle name="20 % - Accent2 2 2 3 4" xfId="954"/>
    <cellStyle name="20 % - Accent2 2 2 3 4 2" xfId="7242"/>
    <cellStyle name="20 % - Accent2 2 2 3 5" xfId="1739"/>
    <cellStyle name="20 % - Accent2 2 2 3 5 2" xfId="8027"/>
    <cellStyle name="20 % - Accent2 2 2 3 6" xfId="2524"/>
    <cellStyle name="20 % - Accent2 2 2 3 6 2" xfId="8812"/>
    <cellStyle name="20 % - Accent2 2 2 3 7" xfId="3313"/>
    <cellStyle name="20 % - Accent2 2 2 3 7 2" xfId="9601"/>
    <cellStyle name="20 % - Accent2 2 2 3 8" xfId="4102"/>
    <cellStyle name="20 % - Accent2 2 2 3 8 2" xfId="10387"/>
    <cellStyle name="20 % - Accent2 2 2 3 9" xfId="4888"/>
    <cellStyle name="20 % - Accent2 2 2 3 9 2" xfId="11173"/>
    <cellStyle name="20 % - Accent2 2 2 4" xfId="185"/>
    <cellStyle name="20 % - Accent2 2 2 4 10" xfId="5700"/>
    <cellStyle name="20 % - Accent2 2 2 4 10 2" xfId="11985"/>
    <cellStyle name="20 % - Accent2 2 2 4 11" xfId="6485"/>
    <cellStyle name="20 % - Accent2 2 2 4 2" xfId="381"/>
    <cellStyle name="20 % - Accent2 2 2 4 2 10" xfId="6681"/>
    <cellStyle name="20 % - Accent2 2 2 4 2 2" xfId="778"/>
    <cellStyle name="20 % - Accent2 2 2 4 2 2 2" xfId="1570"/>
    <cellStyle name="20 % - Accent2 2 2 4 2 2 2 2" xfId="7858"/>
    <cellStyle name="20 % - Accent2 2 2 4 2 2 3" xfId="2355"/>
    <cellStyle name="20 % - Accent2 2 2 4 2 2 3 2" xfId="8643"/>
    <cellStyle name="20 % - Accent2 2 2 4 2 2 4" xfId="3140"/>
    <cellStyle name="20 % - Accent2 2 2 4 2 2 4 2" xfId="9428"/>
    <cellStyle name="20 % - Accent2 2 2 4 2 2 5" xfId="3929"/>
    <cellStyle name="20 % - Accent2 2 2 4 2 2 5 2" xfId="10217"/>
    <cellStyle name="20 % - Accent2 2 2 4 2 2 6" xfId="4718"/>
    <cellStyle name="20 % - Accent2 2 2 4 2 2 6 2" xfId="11003"/>
    <cellStyle name="20 % - Accent2 2 2 4 2 2 7" xfId="5504"/>
    <cellStyle name="20 % - Accent2 2 2 4 2 2 7 2" xfId="11789"/>
    <cellStyle name="20 % - Accent2 2 2 4 2 2 8" xfId="6288"/>
    <cellStyle name="20 % - Accent2 2 2 4 2 2 8 2" xfId="12573"/>
    <cellStyle name="20 % - Accent2 2 2 4 2 2 9" xfId="7073"/>
    <cellStyle name="20 % - Accent2 2 2 4 2 3" xfId="1178"/>
    <cellStyle name="20 % - Accent2 2 2 4 2 3 2" xfId="7466"/>
    <cellStyle name="20 % - Accent2 2 2 4 2 4" xfId="1963"/>
    <cellStyle name="20 % - Accent2 2 2 4 2 4 2" xfId="8251"/>
    <cellStyle name="20 % - Accent2 2 2 4 2 5" xfId="2748"/>
    <cellStyle name="20 % - Accent2 2 2 4 2 5 2" xfId="9036"/>
    <cellStyle name="20 % - Accent2 2 2 4 2 6" xfId="3537"/>
    <cellStyle name="20 % - Accent2 2 2 4 2 6 2" xfId="9825"/>
    <cellStyle name="20 % - Accent2 2 2 4 2 7" xfId="4326"/>
    <cellStyle name="20 % - Accent2 2 2 4 2 7 2" xfId="10611"/>
    <cellStyle name="20 % - Accent2 2 2 4 2 8" xfId="5112"/>
    <cellStyle name="20 % - Accent2 2 2 4 2 8 2" xfId="11397"/>
    <cellStyle name="20 % - Accent2 2 2 4 2 9" xfId="5896"/>
    <cellStyle name="20 % - Accent2 2 2 4 2 9 2" xfId="12181"/>
    <cellStyle name="20 % - Accent2 2 2 4 3" xfId="582"/>
    <cellStyle name="20 % - Accent2 2 2 4 3 2" xfId="1374"/>
    <cellStyle name="20 % - Accent2 2 2 4 3 2 2" xfId="7662"/>
    <cellStyle name="20 % - Accent2 2 2 4 3 3" xfId="2159"/>
    <cellStyle name="20 % - Accent2 2 2 4 3 3 2" xfId="8447"/>
    <cellStyle name="20 % - Accent2 2 2 4 3 4" xfId="2944"/>
    <cellStyle name="20 % - Accent2 2 2 4 3 4 2" xfId="9232"/>
    <cellStyle name="20 % - Accent2 2 2 4 3 5" xfId="3733"/>
    <cellStyle name="20 % - Accent2 2 2 4 3 5 2" xfId="10021"/>
    <cellStyle name="20 % - Accent2 2 2 4 3 6" xfId="4522"/>
    <cellStyle name="20 % - Accent2 2 2 4 3 6 2" xfId="10807"/>
    <cellStyle name="20 % - Accent2 2 2 4 3 7" xfId="5308"/>
    <cellStyle name="20 % - Accent2 2 2 4 3 7 2" xfId="11593"/>
    <cellStyle name="20 % - Accent2 2 2 4 3 8" xfId="6092"/>
    <cellStyle name="20 % - Accent2 2 2 4 3 8 2" xfId="12377"/>
    <cellStyle name="20 % - Accent2 2 2 4 3 9" xfId="6877"/>
    <cellStyle name="20 % - Accent2 2 2 4 4" xfId="982"/>
    <cellStyle name="20 % - Accent2 2 2 4 4 2" xfId="7270"/>
    <cellStyle name="20 % - Accent2 2 2 4 5" xfId="1767"/>
    <cellStyle name="20 % - Accent2 2 2 4 5 2" xfId="8055"/>
    <cellStyle name="20 % - Accent2 2 2 4 6" xfId="2552"/>
    <cellStyle name="20 % - Accent2 2 2 4 6 2" xfId="8840"/>
    <cellStyle name="20 % - Accent2 2 2 4 7" xfId="3341"/>
    <cellStyle name="20 % - Accent2 2 2 4 7 2" xfId="9629"/>
    <cellStyle name="20 % - Accent2 2 2 4 8" xfId="4130"/>
    <cellStyle name="20 % - Accent2 2 2 4 8 2" xfId="10415"/>
    <cellStyle name="20 % - Accent2 2 2 4 9" xfId="4916"/>
    <cellStyle name="20 % - Accent2 2 2 4 9 2" xfId="11201"/>
    <cellStyle name="20 % - Accent2 2 2 5" xfId="213"/>
    <cellStyle name="20 % - Accent2 2 2 5 10" xfId="5728"/>
    <cellStyle name="20 % - Accent2 2 2 5 10 2" xfId="12013"/>
    <cellStyle name="20 % - Accent2 2 2 5 11" xfId="6513"/>
    <cellStyle name="20 % - Accent2 2 2 5 2" xfId="409"/>
    <cellStyle name="20 % - Accent2 2 2 5 2 10" xfId="6709"/>
    <cellStyle name="20 % - Accent2 2 2 5 2 2" xfId="806"/>
    <cellStyle name="20 % - Accent2 2 2 5 2 2 2" xfId="1598"/>
    <cellStyle name="20 % - Accent2 2 2 5 2 2 2 2" xfId="7886"/>
    <cellStyle name="20 % - Accent2 2 2 5 2 2 3" xfId="2383"/>
    <cellStyle name="20 % - Accent2 2 2 5 2 2 3 2" xfId="8671"/>
    <cellStyle name="20 % - Accent2 2 2 5 2 2 4" xfId="3168"/>
    <cellStyle name="20 % - Accent2 2 2 5 2 2 4 2" xfId="9456"/>
    <cellStyle name="20 % - Accent2 2 2 5 2 2 5" xfId="3957"/>
    <cellStyle name="20 % - Accent2 2 2 5 2 2 5 2" xfId="10245"/>
    <cellStyle name="20 % - Accent2 2 2 5 2 2 6" xfId="4746"/>
    <cellStyle name="20 % - Accent2 2 2 5 2 2 6 2" xfId="11031"/>
    <cellStyle name="20 % - Accent2 2 2 5 2 2 7" xfId="5532"/>
    <cellStyle name="20 % - Accent2 2 2 5 2 2 7 2" xfId="11817"/>
    <cellStyle name="20 % - Accent2 2 2 5 2 2 8" xfId="6316"/>
    <cellStyle name="20 % - Accent2 2 2 5 2 2 8 2" xfId="12601"/>
    <cellStyle name="20 % - Accent2 2 2 5 2 2 9" xfId="7101"/>
    <cellStyle name="20 % - Accent2 2 2 5 2 3" xfId="1206"/>
    <cellStyle name="20 % - Accent2 2 2 5 2 3 2" xfId="7494"/>
    <cellStyle name="20 % - Accent2 2 2 5 2 4" xfId="1991"/>
    <cellStyle name="20 % - Accent2 2 2 5 2 4 2" xfId="8279"/>
    <cellStyle name="20 % - Accent2 2 2 5 2 5" xfId="2776"/>
    <cellStyle name="20 % - Accent2 2 2 5 2 5 2" xfId="9064"/>
    <cellStyle name="20 % - Accent2 2 2 5 2 6" xfId="3565"/>
    <cellStyle name="20 % - Accent2 2 2 5 2 6 2" xfId="9853"/>
    <cellStyle name="20 % - Accent2 2 2 5 2 7" xfId="4354"/>
    <cellStyle name="20 % - Accent2 2 2 5 2 7 2" xfId="10639"/>
    <cellStyle name="20 % - Accent2 2 2 5 2 8" xfId="5140"/>
    <cellStyle name="20 % - Accent2 2 2 5 2 8 2" xfId="11425"/>
    <cellStyle name="20 % - Accent2 2 2 5 2 9" xfId="5924"/>
    <cellStyle name="20 % - Accent2 2 2 5 2 9 2" xfId="12209"/>
    <cellStyle name="20 % - Accent2 2 2 5 3" xfId="610"/>
    <cellStyle name="20 % - Accent2 2 2 5 3 2" xfId="1402"/>
    <cellStyle name="20 % - Accent2 2 2 5 3 2 2" xfId="7690"/>
    <cellStyle name="20 % - Accent2 2 2 5 3 3" xfId="2187"/>
    <cellStyle name="20 % - Accent2 2 2 5 3 3 2" xfId="8475"/>
    <cellStyle name="20 % - Accent2 2 2 5 3 4" xfId="2972"/>
    <cellStyle name="20 % - Accent2 2 2 5 3 4 2" xfId="9260"/>
    <cellStyle name="20 % - Accent2 2 2 5 3 5" xfId="3761"/>
    <cellStyle name="20 % - Accent2 2 2 5 3 5 2" xfId="10049"/>
    <cellStyle name="20 % - Accent2 2 2 5 3 6" xfId="4550"/>
    <cellStyle name="20 % - Accent2 2 2 5 3 6 2" xfId="10835"/>
    <cellStyle name="20 % - Accent2 2 2 5 3 7" xfId="5336"/>
    <cellStyle name="20 % - Accent2 2 2 5 3 7 2" xfId="11621"/>
    <cellStyle name="20 % - Accent2 2 2 5 3 8" xfId="6120"/>
    <cellStyle name="20 % - Accent2 2 2 5 3 8 2" xfId="12405"/>
    <cellStyle name="20 % - Accent2 2 2 5 3 9" xfId="6905"/>
    <cellStyle name="20 % - Accent2 2 2 5 4" xfId="1010"/>
    <cellStyle name="20 % - Accent2 2 2 5 4 2" xfId="7298"/>
    <cellStyle name="20 % - Accent2 2 2 5 5" xfId="1795"/>
    <cellStyle name="20 % - Accent2 2 2 5 5 2" xfId="8083"/>
    <cellStyle name="20 % - Accent2 2 2 5 6" xfId="2580"/>
    <cellStyle name="20 % - Accent2 2 2 5 6 2" xfId="8868"/>
    <cellStyle name="20 % - Accent2 2 2 5 7" xfId="3369"/>
    <cellStyle name="20 % - Accent2 2 2 5 7 2" xfId="9657"/>
    <cellStyle name="20 % - Accent2 2 2 5 8" xfId="4158"/>
    <cellStyle name="20 % - Accent2 2 2 5 8 2" xfId="10443"/>
    <cellStyle name="20 % - Accent2 2 2 5 9" xfId="4944"/>
    <cellStyle name="20 % - Accent2 2 2 5 9 2" xfId="11229"/>
    <cellStyle name="20 % - Accent2 2 2 6" xfId="241"/>
    <cellStyle name="20 % - Accent2 2 2 6 10" xfId="5756"/>
    <cellStyle name="20 % - Accent2 2 2 6 10 2" xfId="12041"/>
    <cellStyle name="20 % - Accent2 2 2 6 11" xfId="6541"/>
    <cellStyle name="20 % - Accent2 2 2 6 2" xfId="437"/>
    <cellStyle name="20 % - Accent2 2 2 6 2 10" xfId="6737"/>
    <cellStyle name="20 % - Accent2 2 2 6 2 2" xfId="834"/>
    <cellStyle name="20 % - Accent2 2 2 6 2 2 2" xfId="1626"/>
    <cellStyle name="20 % - Accent2 2 2 6 2 2 2 2" xfId="7914"/>
    <cellStyle name="20 % - Accent2 2 2 6 2 2 3" xfId="2411"/>
    <cellStyle name="20 % - Accent2 2 2 6 2 2 3 2" xfId="8699"/>
    <cellStyle name="20 % - Accent2 2 2 6 2 2 4" xfId="3196"/>
    <cellStyle name="20 % - Accent2 2 2 6 2 2 4 2" xfId="9484"/>
    <cellStyle name="20 % - Accent2 2 2 6 2 2 5" xfId="3985"/>
    <cellStyle name="20 % - Accent2 2 2 6 2 2 5 2" xfId="10273"/>
    <cellStyle name="20 % - Accent2 2 2 6 2 2 6" xfId="4774"/>
    <cellStyle name="20 % - Accent2 2 2 6 2 2 6 2" xfId="11059"/>
    <cellStyle name="20 % - Accent2 2 2 6 2 2 7" xfId="5560"/>
    <cellStyle name="20 % - Accent2 2 2 6 2 2 7 2" xfId="11845"/>
    <cellStyle name="20 % - Accent2 2 2 6 2 2 8" xfId="6344"/>
    <cellStyle name="20 % - Accent2 2 2 6 2 2 8 2" xfId="12629"/>
    <cellStyle name="20 % - Accent2 2 2 6 2 2 9" xfId="7129"/>
    <cellStyle name="20 % - Accent2 2 2 6 2 3" xfId="1234"/>
    <cellStyle name="20 % - Accent2 2 2 6 2 3 2" xfId="7522"/>
    <cellStyle name="20 % - Accent2 2 2 6 2 4" xfId="2019"/>
    <cellStyle name="20 % - Accent2 2 2 6 2 4 2" xfId="8307"/>
    <cellStyle name="20 % - Accent2 2 2 6 2 5" xfId="2804"/>
    <cellStyle name="20 % - Accent2 2 2 6 2 5 2" xfId="9092"/>
    <cellStyle name="20 % - Accent2 2 2 6 2 6" xfId="3593"/>
    <cellStyle name="20 % - Accent2 2 2 6 2 6 2" xfId="9881"/>
    <cellStyle name="20 % - Accent2 2 2 6 2 7" xfId="4382"/>
    <cellStyle name="20 % - Accent2 2 2 6 2 7 2" xfId="10667"/>
    <cellStyle name="20 % - Accent2 2 2 6 2 8" xfId="5168"/>
    <cellStyle name="20 % - Accent2 2 2 6 2 8 2" xfId="11453"/>
    <cellStyle name="20 % - Accent2 2 2 6 2 9" xfId="5952"/>
    <cellStyle name="20 % - Accent2 2 2 6 2 9 2" xfId="12237"/>
    <cellStyle name="20 % - Accent2 2 2 6 3" xfId="638"/>
    <cellStyle name="20 % - Accent2 2 2 6 3 2" xfId="1430"/>
    <cellStyle name="20 % - Accent2 2 2 6 3 2 2" xfId="7718"/>
    <cellStyle name="20 % - Accent2 2 2 6 3 3" xfId="2215"/>
    <cellStyle name="20 % - Accent2 2 2 6 3 3 2" xfId="8503"/>
    <cellStyle name="20 % - Accent2 2 2 6 3 4" xfId="3000"/>
    <cellStyle name="20 % - Accent2 2 2 6 3 4 2" xfId="9288"/>
    <cellStyle name="20 % - Accent2 2 2 6 3 5" xfId="3789"/>
    <cellStyle name="20 % - Accent2 2 2 6 3 5 2" xfId="10077"/>
    <cellStyle name="20 % - Accent2 2 2 6 3 6" xfId="4578"/>
    <cellStyle name="20 % - Accent2 2 2 6 3 6 2" xfId="10863"/>
    <cellStyle name="20 % - Accent2 2 2 6 3 7" xfId="5364"/>
    <cellStyle name="20 % - Accent2 2 2 6 3 7 2" xfId="11649"/>
    <cellStyle name="20 % - Accent2 2 2 6 3 8" xfId="6148"/>
    <cellStyle name="20 % - Accent2 2 2 6 3 8 2" xfId="12433"/>
    <cellStyle name="20 % - Accent2 2 2 6 3 9" xfId="6933"/>
    <cellStyle name="20 % - Accent2 2 2 6 4" xfId="1038"/>
    <cellStyle name="20 % - Accent2 2 2 6 4 2" xfId="7326"/>
    <cellStyle name="20 % - Accent2 2 2 6 5" xfId="1823"/>
    <cellStyle name="20 % - Accent2 2 2 6 5 2" xfId="8111"/>
    <cellStyle name="20 % - Accent2 2 2 6 6" xfId="2608"/>
    <cellStyle name="20 % - Accent2 2 2 6 6 2" xfId="8896"/>
    <cellStyle name="20 % - Accent2 2 2 6 7" xfId="3397"/>
    <cellStyle name="20 % - Accent2 2 2 6 7 2" xfId="9685"/>
    <cellStyle name="20 % - Accent2 2 2 6 8" xfId="4186"/>
    <cellStyle name="20 % - Accent2 2 2 6 8 2" xfId="10471"/>
    <cellStyle name="20 % - Accent2 2 2 6 9" xfId="4972"/>
    <cellStyle name="20 % - Accent2 2 2 6 9 2" xfId="11257"/>
    <cellStyle name="20 % - Accent2 2 2 7" xfId="269"/>
    <cellStyle name="20 % - Accent2 2 2 7 10" xfId="5784"/>
    <cellStyle name="20 % - Accent2 2 2 7 10 2" xfId="12069"/>
    <cellStyle name="20 % - Accent2 2 2 7 11" xfId="6569"/>
    <cellStyle name="20 % - Accent2 2 2 7 2" xfId="465"/>
    <cellStyle name="20 % - Accent2 2 2 7 2 10" xfId="6765"/>
    <cellStyle name="20 % - Accent2 2 2 7 2 2" xfId="862"/>
    <cellStyle name="20 % - Accent2 2 2 7 2 2 2" xfId="1654"/>
    <cellStyle name="20 % - Accent2 2 2 7 2 2 2 2" xfId="7942"/>
    <cellStyle name="20 % - Accent2 2 2 7 2 2 3" xfId="2439"/>
    <cellStyle name="20 % - Accent2 2 2 7 2 2 3 2" xfId="8727"/>
    <cellStyle name="20 % - Accent2 2 2 7 2 2 4" xfId="3224"/>
    <cellStyle name="20 % - Accent2 2 2 7 2 2 4 2" xfId="9512"/>
    <cellStyle name="20 % - Accent2 2 2 7 2 2 5" xfId="4013"/>
    <cellStyle name="20 % - Accent2 2 2 7 2 2 5 2" xfId="10301"/>
    <cellStyle name="20 % - Accent2 2 2 7 2 2 6" xfId="4802"/>
    <cellStyle name="20 % - Accent2 2 2 7 2 2 6 2" xfId="11087"/>
    <cellStyle name="20 % - Accent2 2 2 7 2 2 7" xfId="5588"/>
    <cellStyle name="20 % - Accent2 2 2 7 2 2 7 2" xfId="11873"/>
    <cellStyle name="20 % - Accent2 2 2 7 2 2 8" xfId="6372"/>
    <cellStyle name="20 % - Accent2 2 2 7 2 2 8 2" xfId="12657"/>
    <cellStyle name="20 % - Accent2 2 2 7 2 2 9" xfId="7157"/>
    <cellStyle name="20 % - Accent2 2 2 7 2 3" xfId="1262"/>
    <cellStyle name="20 % - Accent2 2 2 7 2 3 2" xfId="7550"/>
    <cellStyle name="20 % - Accent2 2 2 7 2 4" xfId="2047"/>
    <cellStyle name="20 % - Accent2 2 2 7 2 4 2" xfId="8335"/>
    <cellStyle name="20 % - Accent2 2 2 7 2 5" xfId="2832"/>
    <cellStyle name="20 % - Accent2 2 2 7 2 5 2" xfId="9120"/>
    <cellStyle name="20 % - Accent2 2 2 7 2 6" xfId="3621"/>
    <cellStyle name="20 % - Accent2 2 2 7 2 6 2" xfId="9909"/>
    <cellStyle name="20 % - Accent2 2 2 7 2 7" xfId="4410"/>
    <cellStyle name="20 % - Accent2 2 2 7 2 7 2" xfId="10695"/>
    <cellStyle name="20 % - Accent2 2 2 7 2 8" xfId="5196"/>
    <cellStyle name="20 % - Accent2 2 2 7 2 8 2" xfId="11481"/>
    <cellStyle name="20 % - Accent2 2 2 7 2 9" xfId="5980"/>
    <cellStyle name="20 % - Accent2 2 2 7 2 9 2" xfId="12265"/>
    <cellStyle name="20 % - Accent2 2 2 7 3" xfId="666"/>
    <cellStyle name="20 % - Accent2 2 2 7 3 2" xfId="1458"/>
    <cellStyle name="20 % - Accent2 2 2 7 3 2 2" xfId="7746"/>
    <cellStyle name="20 % - Accent2 2 2 7 3 3" xfId="2243"/>
    <cellStyle name="20 % - Accent2 2 2 7 3 3 2" xfId="8531"/>
    <cellStyle name="20 % - Accent2 2 2 7 3 4" xfId="3028"/>
    <cellStyle name="20 % - Accent2 2 2 7 3 4 2" xfId="9316"/>
    <cellStyle name="20 % - Accent2 2 2 7 3 5" xfId="3817"/>
    <cellStyle name="20 % - Accent2 2 2 7 3 5 2" xfId="10105"/>
    <cellStyle name="20 % - Accent2 2 2 7 3 6" xfId="4606"/>
    <cellStyle name="20 % - Accent2 2 2 7 3 6 2" xfId="10891"/>
    <cellStyle name="20 % - Accent2 2 2 7 3 7" xfId="5392"/>
    <cellStyle name="20 % - Accent2 2 2 7 3 7 2" xfId="11677"/>
    <cellStyle name="20 % - Accent2 2 2 7 3 8" xfId="6176"/>
    <cellStyle name="20 % - Accent2 2 2 7 3 8 2" xfId="12461"/>
    <cellStyle name="20 % - Accent2 2 2 7 3 9" xfId="6961"/>
    <cellStyle name="20 % - Accent2 2 2 7 4" xfId="1066"/>
    <cellStyle name="20 % - Accent2 2 2 7 4 2" xfId="7354"/>
    <cellStyle name="20 % - Accent2 2 2 7 5" xfId="1851"/>
    <cellStyle name="20 % - Accent2 2 2 7 5 2" xfId="8139"/>
    <cellStyle name="20 % - Accent2 2 2 7 6" xfId="2636"/>
    <cellStyle name="20 % - Accent2 2 2 7 6 2" xfId="8924"/>
    <cellStyle name="20 % - Accent2 2 2 7 7" xfId="3425"/>
    <cellStyle name="20 % - Accent2 2 2 7 7 2" xfId="9713"/>
    <cellStyle name="20 % - Accent2 2 2 7 8" xfId="4214"/>
    <cellStyle name="20 % - Accent2 2 2 7 8 2" xfId="10499"/>
    <cellStyle name="20 % - Accent2 2 2 7 9" xfId="5000"/>
    <cellStyle name="20 % - Accent2 2 2 7 9 2" xfId="11285"/>
    <cellStyle name="20 % - Accent2 2 2 8" xfId="297"/>
    <cellStyle name="20 % - Accent2 2 2 8 10" xfId="6597"/>
    <cellStyle name="20 % - Accent2 2 2 8 2" xfId="694"/>
    <cellStyle name="20 % - Accent2 2 2 8 2 2" xfId="1486"/>
    <cellStyle name="20 % - Accent2 2 2 8 2 2 2" xfId="7774"/>
    <cellStyle name="20 % - Accent2 2 2 8 2 3" xfId="2271"/>
    <cellStyle name="20 % - Accent2 2 2 8 2 3 2" xfId="8559"/>
    <cellStyle name="20 % - Accent2 2 2 8 2 4" xfId="3056"/>
    <cellStyle name="20 % - Accent2 2 2 8 2 4 2" xfId="9344"/>
    <cellStyle name="20 % - Accent2 2 2 8 2 5" xfId="3845"/>
    <cellStyle name="20 % - Accent2 2 2 8 2 5 2" xfId="10133"/>
    <cellStyle name="20 % - Accent2 2 2 8 2 6" xfId="4634"/>
    <cellStyle name="20 % - Accent2 2 2 8 2 6 2" xfId="10919"/>
    <cellStyle name="20 % - Accent2 2 2 8 2 7" xfId="5420"/>
    <cellStyle name="20 % - Accent2 2 2 8 2 7 2" xfId="11705"/>
    <cellStyle name="20 % - Accent2 2 2 8 2 8" xfId="6204"/>
    <cellStyle name="20 % - Accent2 2 2 8 2 8 2" xfId="12489"/>
    <cellStyle name="20 % - Accent2 2 2 8 2 9" xfId="6989"/>
    <cellStyle name="20 % - Accent2 2 2 8 3" xfId="1094"/>
    <cellStyle name="20 % - Accent2 2 2 8 3 2" xfId="7382"/>
    <cellStyle name="20 % - Accent2 2 2 8 4" xfId="1879"/>
    <cellStyle name="20 % - Accent2 2 2 8 4 2" xfId="8167"/>
    <cellStyle name="20 % - Accent2 2 2 8 5" xfId="2664"/>
    <cellStyle name="20 % - Accent2 2 2 8 5 2" xfId="8952"/>
    <cellStyle name="20 % - Accent2 2 2 8 6" xfId="3453"/>
    <cellStyle name="20 % - Accent2 2 2 8 6 2" xfId="9741"/>
    <cellStyle name="20 % - Accent2 2 2 8 7" xfId="4242"/>
    <cellStyle name="20 % - Accent2 2 2 8 7 2" xfId="10527"/>
    <cellStyle name="20 % - Accent2 2 2 8 8" xfId="5028"/>
    <cellStyle name="20 % - Accent2 2 2 8 8 2" xfId="11313"/>
    <cellStyle name="20 % - Accent2 2 2 8 9" xfId="5812"/>
    <cellStyle name="20 % - Accent2 2 2 8 9 2" xfId="12097"/>
    <cellStyle name="20 % - Accent2 2 2 9" xfId="498"/>
    <cellStyle name="20 % - Accent2 2 2 9 2" xfId="1290"/>
    <cellStyle name="20 % - Accent2 2 2 9 2 2" xfId="7578"/>
    <cellStyle name="20 % - Accent2 2 2 9 3" xfId="2075"/>
    <cellStyle name="20 % - Accent2 2 2 9 3 2" xfId="8363"/>
    <cellStyle name="20 % - Accent2 2 2 9 4" xfId="2860"/>
    <cellStyle name="20 % - Accent2 2 2 9 4 2" xfId="9148"/>
    <cellStyle name="20 % - Accent2 2 2 9 5" xfId="3649"/>
    <cellStyle name="20 % - Accent2 2 2 9 5 2" xfId="9937"/>
    <cellStyle name="20 % - Accent2 2 2 9 6" xfId="4438"/>
    <cellStyle name="20 % - Accent2 2 2 9 6 2" xfId="10723"/>
    <cellStyle name="20 % - Accent2 2 2 9 7" xfId="5224"/>
    <cellStyle name="20 % - Accent2 2 2 9 7 2" xfId="11509"/>
    <cellStyle name="20 % - Accent2 2 2 9 8" xfId="6008"/>
    <cellStyle name="20 % - Accent2 2 2 9 8 2" xfId="12293"/>
    <cellStyle name="20 % - Accent2 2 2 9 9" xfId="6793"/>
    <cellStyle name="20 % - Accent2 2 3" xfId="114"/>
    <cellStyle name="20 % - Accent2 2 3 10" xfId="5630"/>
    <cellStyle name="20 % - Accent2 2 3 10 2" xfId="11915"/>
    <cellStyle name="20 % - Accent2 2 3 11" xfId="6415"/>
    <cellStyle name="20 % - Accent2 2 3 2" xfId="311"/>
    <cellStyle name="20 % - Accent2 2 3 2 10" xfId="6611"/>
    <cellStyle name="20 % - Accent2 2 3 2 2" xfId="708"/>
    <cellStyle name="20 % - Accent2 2 3 2 2 2" xfId="1500"/>
    <cellStyle name="20 % - Accent2 2 3 2 2 2 2" xfId="7788"/>
    <cellStyle name="20 % - Accent2 2 3 2 2 3" xfId="2285"/>
    <cellStyle name="20 % - Accent2 2 3 2 2 3 2" xfId="8573"/>
    <cellStyle name="20 % - Accent2 2 3 2 2 4" xfId="3070"/>
    <cellStyle name="20 % - Accent2 2 3 2 2 4 2" xfId="9358"/>
    <cellStyle name="20 % - Accent2 2 3 2 2 5" xfId="3859"/>
    <cellStyle name="20 % - Accent2 2 3 2 2 5 2" xfId="10147"/>
    <cellStyle name="20 % - Accent2 2 3 2 2 6" xfId="4648"/>
    <cellStyle name="20 % - Accent2 2 3 2 2 6 2" xfId="10933"/>
    <cellStyle name="20 % - Accent2 2 3 2 2 7" xfId="5434"/>
    <cellStyle name="20 % - Accent2 2 3 2 2 7 2" xfId="11719"/>
    <cellStyle name="20 % - Accent2 2 3 2 2 8" xfId="6218"/>
    <cellStyle name="20 % - Accent2 2 3 2 2 8 2" xfId="12503"/>
    <cellStyle name="20 % - Accent2 2 3 2 2 9" xfId="7003"/>
    <cellStyle name="20 % - Accent2 2 3 2 3" xfId="1108"/>
    <cellStyle name="20 % - Accent2 2 3 2 3 2" xfId="7396"/>
    <cellStyle name="20 % - Accent2 2 3 2 4" xfId="1893"/>
    <cellStyle name="20 % - Accent2 2 3 2 4 2" xfId="8181"/>
    <cellStyle name="20 % - Accent2 2 3 2 5" xfId="2678"/>
    <cellStyle name="20 % - Accent2 2 3 2 5 2" xfId="8966"/>
    <cellStyle name="20 % - Accent2 2 3 2 6" xfId="3467"/>
    <cellStyle name="20 % - Accent2 2 3 2 6 2" xfId="9755"/>
    <cellStyle name="20 % - Accent2 2 3 2 7" xfId="4256"/>
    <cellStyle name="20 % - Accent2 2 3 2 7 2" xfId="10541"/>
    <cellStyle name="20 % - Accent2 2 3 2 8" xfId="5042"/>
    <cellStyle name="20 % - Accent2 2 3 2 8 2" xfId="11327"/>
    <cellStyle name="20 % - Accent2 2 3 2 9" xfId="5826"/>
    <cellStyle name="20 % - Accent2 2 3 2 9 2" xfId="12111"/>
    <cellStyle name="20 % - Accent2 2 3 3" xfId="512"/>
    <cellStyle name="20 % - Accent2 2 3 3 2" xfId="1304"/>
    <cellStyle name="20 % - Accent2 2 3 3 2 2" xfId="7592"/>
    <cellStyle name="20 % - Accent2 2 3 3 3" xfId="2089"/>
    <cellStyle name="20 % - Accent2 2 3 3 3 2" xfId="8377"/>
    <cellStyle name="20 % - Accent2 2 3 3 4" xfId="2874"/>
    <cellStyle name="20 % - Accent2 2 3 3 4 2" xfId="9162"/>
    <cellStyle name="20 % - Accent2 2 3 3 5" xfId="3663"/>
    <cellStyle name="20 % - Accent2 2 3 3 5 2" xfId="9951"/>
    <cellStyle name="20 % - Accent2 2 3 3 6" xfId="4452"/>
    <cellStyle name="20 % - Accent2 2 3 3 6 2" xfId="10737"/>
    <cellStyle name="20 % - Accent2 2 3 3 7" xfId="5238"/>
    <cellStyle name="20 % - Accent2 2 3 3 7 2" xfId="11523"/>
    <cellStyle name="20 % - Accent2 2 3 3 8" xfId="6022"/>
    <cellStyle name="20 % - Accent2 2 3 3 8 2" xfId="12307"/>
    <cellStyle name="20 % - Accent2 2 3 3 9" xfId="6807"/>
    <cellStyle name="20 % - Accent2 2 3 4" xfId="912"/>
    <cellStyle name="20 % - Accent2 2 3 4 2" xfId="7200"/>
    <cellStyle name="20 % - Accent2 2 3 5" xfId="1697"/>
    <cellStyle name="20 % - Accent2 2 3 5 2" xfId="7985"/>
    <cellStyle name="20 % - Accent2 2 3 6" xfId="2482"/>
    <cellStyle name="20 % - Accent2 2 3 6 2" xfId="8770"/>
    <cellStyle name="20 % - Accent2 2 3 7" xfId="3271"/>
    <cellStyle name="20 % - Accent2 2 3 7 2" xfId="9559"/>
    <cellStyle name="20 % - Accent2 2 3 8" xfId="4060"/>
    <cellStyle name="20 % - Accent2 2 3 8 2" xfId="10345"/>
    <cellStyle name="20 % - Accent2 2 3 9" xfId="4846"/>
    <cellStyle name="20 % - Accent2 2 3 9 2" xfId="11131"/>
    <cellStyle name="20 % - Accent2 2 4" xfId="143"/>
    <cellStyle name="20 % - Accent2 2 4 10" xfId="5658"/>
    <cellStyle name="20 % - Accent2 2 4 10 2" xfId="11943"/>
    <cellStyle name="20 % - Accent2 2 4 11" xfId="6443"/>
    <cellStyle name="20 % - Accent2 2 4 2" xfId="339"/>
    <cellStyle name="20 % - Accent2 2 4 2 10" xfId="6639"/>
    <cellStyle name="20 % - Accent2 2 4 2 2" xfId="736"/>
    <cellStyle name="20 % - Accent2 2 4 2 2 2" xfId="1528"/>
    <cellStyle name="20 % - Accent2 2 4 2 2 2 2" xfId="7816"/>
    <cellStyle name="20 % - Accent2 2 4 2 2 3" xfId="2313"/>
    <cellStyle name="20 % - Accent2 2 4 2 2 3 2" xfId="8601"/>
    <cellStyle name="20 % - Accent2 2 4 2 2 4" xfId="3098"/>
    <cellStyle name="20 % - Accent2 2 4 2 2 4 2" xfId="9386"/>
    <cellStyle name="20 % - Accent2 2 4 2 2 5" xfId="3887"/>
    <cellStyle name="20 % - Accent2 2 4 2 2 5 2" xfId="10175"/>
    <cellStyle name="20 % - Accent2 2 4 2 2 6" xfId="4676"/>
    <cellStyle name="20 % - Accent2 2 4 2 2 6 2" xfId="10961"/>
    <cellStyle name="20 % - Accent2 2 4 2 2 7" xfId="5462"/>
    <cellStyle name="20 % - Accent2 2 4 2 2 7 2" xfId="11747"/>
    <cellStyle name="20 % - Accent2 2 4 2 2 8" xfId="6246"/>
    <cellStyle name="20 % - Accent2 2 4 2 2 8 2" xfId="12531"/>
    <cellStyle name="20 % - Accent2 2 4 2 2 9" xfId="7031"/>
    <cellStyle name="20 % - Accent2 2 4 2 3" xfId="1136"/>
    <cellStyle name="20 % - Accent2 2 4 2 3 2" xfId="7424"/>
    <cellStyle name="20 % - Accent2 2 4 2 4" xfId="1921"/>
    <cellStyle name="20 % - Accent2 2 4 2 4 2" xfId="8209"/>
    <cellStyle name="20 % - Accent2 2 4 2 5" xfId="2706"/>
    <cellStyle name="20 % - Accent2 2 4 2 5 2" xfId="8994"/>
    <cellStyle name="20 % - Accent2 2 4 2 6" xfId="3495"/>
    <cellStyle name="20 % - Accent2 2 4 2 6 2" xfId="9783"/>
    <cellStyle name="20 % - Accent2 2 4 2 7" xfId="4284"/>
    <cellStyle name="20 % - Accent2 2 4 2 7 2" xfId="10569"/>
    <cellStyle name="20 % - Accent2 2 4 2 8" xfId="5070"/>
    <cellStyle name="20 % - Accent2 2 4 2 8 2" xfId="11355"/>
    <cellStyle name="20 % - Accent2 2 4 2 9" xfId="5854"/>
    <cellStyle name="20 % - Accent2 2 4 2 9 2" xfId="12139"/>
    <cellStyle name="20 % - Accent2 2 4 3" xfId="540"/>
    <cellStyle name="20 % - Accent2 2 4 3 2" xfId="1332"/>
    <cellStyle name="20 % - Accent2 2 4 3 2 2" xfId="7620"/>
    <cellStyle name="20 % - Accent2 2 4 3 3" xfId="2117"/>
    <cellStyle name="20 % - Accent2 2 4 3 3 2" xfId="8405"/>
    <cellStyle name="20 % - Accent2 2 4 3 4" xfId="2902"/>
    <cellStyle name="20 % - Accent2 2 4 3 4 2" xfId="9190"/>
    <cellStyle name="20 % - Accent2 2 4 3 5" xfId="3691"/>
    <cellStyle name="20 % - Accent2 2 4 3 5 2" xfId="9979"/>
    <cellStyle name="20 % - Accent2 2 4 3 6" xfId="4480"/>
    <cellStyle name="20 % - Accent2 2 4 3 6 2" xfId="10765"/>
    <cellStyle name="20 % - Accent2 2 4 3 7" xfId="5266"/>
    <cellStyle name="20 % - Accent2 2 4 3 7 2" xfId="11551"/>
    <cellStyle name="20 % - Accent2 2 4 3 8" xfId="6050"/>
    <cellStyle name="20 % - Accent2 2 4 3 8 2" xfId="12335"/>
    <cellStyle name="20 % - Accent2 2 4 3 9" xfId="6835"/>
    <cellStyle name="20 % - Accent2 2 4 4" xfId="940"/>
    <cellStyle name="20 % - Accent2 2 4 4 2" xfId="7228"/>
    <cellStyle name="20 % - Accent2 2 4 5" xfId="1725"/>
    <cellStyle name="20 % - Accent2 2 4 5 2" xfId="8013"/>
    <cellStyle name="20 % - Accent2 2 4 6" xfId="2510"/>
    <cellStyle name="20 % - Accent2 2 4 6 2" xfId="8798"/>
    <cellStyle name="20 % - Accent2 2 4 7" xfId="3299"/>
    <cellStyle name="20 % - Accent2 2 4 7 2" xfId="9587"/>
    <cellStyle name="20 % - Accent2 2 4 8" xfId="4088"/>
    <cellStyle name="20 % - Accent2 2 4 8 2" xfId="10373"/>
    <cellStyle name="20 % - Accent2 2 4 9" xfId="4874"/>
    <cellStyle name="20 % - Accent2 2 4 9 2" xfId="11159"/>
    <cellStyle name="20 % - Accent2 2 5" xfId="171"/>
    <cellStyle name="20 % - Accent2 2 5 10" xfId="5686"/>
    <cellStyle name="20 % - Accent2 2 5 10 2" xfId="11971"/>
    <cellStyle name="20 % - Accent2 2 5 11" xfId="6471"/>
    <cellStyle name="20 % - Accent2 2 5 2" xfId="367"/>
    <cellStyle name="20 % - Accent2 2 5 2 10" xfId="6667"/>
    <cellStyle name="20 % - Accent2 2 5 2 2" xfId="764"/>
    <cellStyle name="20 % - Accent2 2 5 2 2 2" xfId="1556"/>
    <cellStyle name="20 % - Accent2 2 5 2 2 2 2" xfId="7844"/>
    <cellStyle name="20 % - Accent2 2 5 2 2 3" xfId="2341"/>
    <cellStyle name="20 % - Accent2 2 5 2 2 3 2" xfId="8629"/>
    <cellStyle name="20 % - Accent2 2 5 2 2 4" xfId="3126"/>
    <cellStyle name="20 % - Accent2 2 5 2 2 4 2" xfId="9414"/>
    <cellStyle name="20 % - Accent2 2 5 2 2 5" xfId="3915"/>
    <cellStyle name="20 % - Accent2 2 5 2 2 5 2" xfId="10203"/>
    <cellStyle name="20 % - Accent2 2 5 2 2 6" xfId="4704"/>
    <cellStyle name="20 % - Accent2 2 5 2 2 6 2" xfId="10989"/>
    <cellStyle name="20 % - Accent2 2 5 2 2 7" xfId="5490"/>
    <cellStyle name="20 % - Accent2 2 5 2 2 7 2" xfId="11775"/>
    <cellStyle name="20 % - Accent2 2 5 2 2 8" xfId="6274"/>
    <cellStyle name="20 % - Accent2 2 5 2 2 8 2" xfId="12559"/>
    <cellStyle name="20 % - Accent2 2 5 2 2 9" xfId="7059"/>
    <cellStyle name="20 % - Accent2 2 5 2 3" xfId="1164"/>
    <cellStyle name="20 % - Accent2 2 5 2 3 2" xfId="7452"/>
    <cellStyle name="20 % - Accent2 2 5 2 4" xfId="1949"/>
    <cellStyle name="20 % - Accent2 2 5 2 4 2" xfId="8237"/>
    <cellStyle name="20 % - Accent2 2 5 2 5" xfId="2734"/>
    <cellStyle name="20 % - Accent2 2 5 2 5 2" xfId="9022"/>
    <cellStyle name="20 % - Accent2 2 5 2 6" xfId="3523"/>
    <cellStyle name="20 % - Accent2 2 5 2 6 2" xfId="9811"/>
    <cellStyle name="20 % - Accent2 2 5 2 7" xfId="4312"/>
    <cellStyle name="20 % - Accent2 2 5 2 7 2" xfId="10597"/>
    <cellStyle name="20 % - Accent2 2 5 2 8" xfId="5098"/>
    <cellStyle name="20 % - Accent2 2 5 2 8 2" xfId="11383"/>
    <cellStyle name="20 % - Accent2 2 5 2 9" xfId="5882"/>
    <cellStyle name="20 % - Accent2 2 5 2 9 2" xfId="12167"/>
    <cellStyle name="20 % - Accent2 2 5 3" xfId="568"/>
    <cellStyle name="20 % - Accent2 2 5 3 2" xfId="1360"/>
    <cellStyle name="20 % - Accent2 2 5 3 2 2" xfId="7648"/>
    <cellStyle name="20 % - Accent2 2 5 3 3" xfId="2145"/>
    <cellStyle name="20 % - Accent2 2 5 3 3 2" xfId="8433"/>
    <cellStyle name="20 % - Accent2 2 5 3 4" xfId="2930"/>
    <cellStyle name="20 % - Accent2 2 5 3 4 2" xfId="9218"/>
    <cellStyle name="20 % - Accent2 2 5 3 5" xfId="3719"/>
    <cellStyle name="20 % - Accent2 2 5 3 5 2" xfId="10007"/>
    <cellStyle name="20 % - Accent2 2 5 3 6" xfId="4508"/>
    <cellStyle name="20 % - Accent2 2 5 3 6 2" xfId="10793"/>
    <cellStyle name="20 % - Accent2 2 5 3 7" xfId="5294"/>
    <cellStyle name="20 % - Accent2 2 5 3 7 2" xfId="11579"/>
    <cellStyle name="20 % - Accent2 2 5 3 8" xfId="6078"/>
    <cellStyle name="20 % - Accent2 2 5 3 8 2" xfId="12363"/>
    <cellStyle name="20 % - Accent2 2 5 3 9" xfId="6863"/>
    <cellStyle name="20 % - Accent2 2 5 4" xfId="968"/>
    <cellStyle name="20 % - Accent2 2 5 4 2" xfId="7256"/>
    <cellStyle name="20 % - Accent2 2 5 5" xfId="1753"/>
    <cellStyle name="20 % - Accent2 2 5 5 2" xfId="8041"/>
    <cellStyle name="20 % - Accent2 2 5 6" xfId="2538"/>
    <cellStyle name="20 % - Accent2 2 5 6 2" xfId="8826"/>
    <cellStyle name="20 % - Accent2 2 5 7" xfId="3327"/>
    <cellStyle name="20 % - Accent2 2 5 7 2" xfId="9615"/>
    <cellStyle name="20 % - Accent2 2 5 8" xfId="4116"/>
    <cellStyle name="20 % - Accent2 2 5 8 2" xfId="10401"/>
    <cellStyle name="20 % - Accent2 2 5 9" xfId="4902"/>
    <cellStyle name="20 % - Accent2 2 5 9 2" xfId="11187"/>
    <cellStyle name="20 % - Accent2 2 6" xfId="199"/>
    <cellStyle name="20 % - Accent2 2 6 10" xfId="5714"/>
    <cellStyle name="20 % - Accent2 2 6 10 2" xfId="11999"/>
    <cellStyle name="20 % - Accent2 2 6 11" xfId="6499"/>
    <cellStyle name="20 % - Accent2 2 6 2" xfId="395"/>
    <cellStyle name="20 % - Accent2 2 6 2 10" xfId="6695"/>
    <cellStyle name="20 % - Accent2 2 6 2 2" xfId="792"/>
    <cellStyle name="20 % - Accent2 2 6 2 2 2" xfId="1584"/>
    <cellStyle name="20 % - Accent2 2 6 2 2 2 2" xfId="7872"/>
    <cellStyle name="20 % - Accent2 2 6 2 2 3" xfId="2369"/>
    <cellStyle name="20 % - Accent2 2 6 2 2 3 2" xfId="8657"/>
    <cellStyle name="20 % - Accent2 2 6 2 2 4" xfId="3154"/>
    <cellStyle name="20 % - Accent2 2 6 2 2 4 2" xfId="9442"/>
    <cellStyle name="20 % - Accent2 2 6 2 2 5" xfId="3943"/>
    <cellStyle name="20 % - Accent2 2 6 2 2 5 2" xfId="10231"/>
    <cellStyle name="20 % - Accent2 2 6 2 2 6" xfId="4732"/>
    <cellStyle name="20 % - Accent2 2 6 2 2 6 2" xfId="11017"/>
    <cellStyle name="20 % - Accent2 2 6 2 2 7" xfId="5518"/>
    <cellStyle name="20 % - Accent2 2 6 2 2 7 2" xfId="11803"/>
    <cellStyle name="20 % - Accent2 2 6 2 2 8" xfId="6302"/>
    <cellStyle name="20 % - Accent2 2 6 2 2 8 2" xfId="12587"/>
    <cellStyle name="20 % - Accent2 2 6 2 2 9" xfId="7087"/>
    <cellStyle name="20 % - Accent2 2 6 2 3" xfId="1192"/>
    <cellStyle name="20 % - Accent2 2 6 2 3 2" xfId="7480"/>
    <cellStyle name="20 % - Accent2 2 6 2 4" xfId="1977"/>
    <cellStyle name="20 % - Accent2 2 6 2 4 2" xfId="8265"/>
    <cellStyle name="20 % - Accent2 2 6 2 5" xfId="2762"/>
    <cellStyle name="20 % - Accent2 2 6 2 5 2" xfId="9050"/>
    <cellStyle name="20 % - Accent2 2 6 2 6" xfId="3551"/>
    <cellStyle name="20 % - Accent2 2 6 2 6 2" xfId="9839"/>
    <cellStyle name="20 % - Accent2 2 6 2 7" xfId="4340"/>
    <cellStyle name="20 % - Accent2 2 6 2 7 2" xfId="10625"/>
    <cellStyle name="20 % - Accent2 2 6 2 8" xfId="5126"/>
    <cellStyle name="20 % - Accent2 2 6 2 8 2" xfId="11411"/>
    <cellStyle name="20 % - Accent2 2 6 2 9" xfId="5910"/>
    <cellStyle name="20 % - Accent2 2 6 2 9 2" xfId="12195"/>
    <cellStyle name="20 % - Accent2 2 6 3" xfId="596"/>
    <cellStyle name="20 % - Accent2 2 6 3 2" xfId="1388"/>
    <cellStyle name="20 % - Accent2 2 6 3 2 2" xfId="7676"/>
    <cellStyle name="20 % - Accent2 2 6 3 3" xfId="2173"/>
    <cellStyle name="20 % - Accent2 2 6 3 3 2" xfId="8461"/>
    <cellStyle name="20 % - Accent2 2 6 3 4" xfId="2958"/>
    <cellStyle name="20 % - Accent2 2 6 3 4 2" xfId="9246"/>
    <cellStyle name="20 % - Accent2 2 6 3 5" xfId="3747"/>
    <cellStyle name="20 % - Accent2 2 6 3 5 2" xfId="10035"/>
    <cellStyle name="20 % - Accent2 2 6 3 6" xfId="4536"/>
    <cellStyle name="20 % - Accent2 2 6 3 6 2" xfId="10821"/>
    <cellStyle name="20 % - Accent2 2 6 3 7" xfId="5322"/>
    <cellStyle name="20 % - Accent2 2 6 3 7 2" xfId="11607"/>
    <cellStyle name="20 % - Accent2 2 6 3 8" xfId="6106"/>
    <cellStyle name="20 % - Accent2 2 6 3 8 2" xfId="12391"/>
    <cellStyle name="20 % - Accent2 2 6 3 9" xfId="6891"/>
    <cellStyle name="20 % - Accent2 2 6 4" xfId="996"/>
    <cellStyle name="20 % - Accent2 2 6 4 2" xfId="7284"/>
    <cellStyle name="20 % - Accent2 2 6 5" xfId="1781"/>
    <cellStyle name="20 % - Accent2 2 6 5 2" xfId="8069"/>
    <cellStyle name="20 % - Accent2 2 6 6" xfId="2566"/>
    <cellStyle name="20 % - Accent2 2 6 6 2" xfId="8854"/>
    <cellStyle name="20 % - Accent2 2 6 7" xfId="3355"/>
    <cellStyle name="20 % - Accent2 2 6 7 2" xfId="9643"/>
    <cellStyle name="20 % - Accent2 2 6 8" xfId="4144"/>
    <cellStyle name="20 % - Accent2 2 6 8 2" xfId="10429"/>
    <cellStyle name="20 % - Accent2 2 6 9" xfId="4930"/>
    <cellStyle name="20 % - Accent2 2 6 9 2" xfId="11215"/>
    <cellStyle name="20 % - Accent2 2 7" xfId="227"/>
    <cellStyle name="20 % - Accent2 2 7 10" xfId="5742"/>
    <cellStyle name="20 % - Accent2 2 7 10 2" xfId="12027"/>
    <cellStyle name="20 % - Accent2 2 7 11" xfId="6527"/>
    <cellStyle name="20 % - Accent2 2 7 2" xfId="423"/>
    <cellStyle name="20 % - Accent2 2 7 2 10" xfId="6723"/>
    <cellStyle name="20 % - Accent2 2 7 2 2" xfId="820"/>
    <cellStyle name="20 % - Accent2 2 7 2 2 2" xfId="1612"/>
    <cellStyle name="20 % - Accent2 2 7 2 2 2 2" xfId="7900"/>
    <cellStyle name="20 % - Accent2 2 7 2 2 3" xfId="2397"/>
    <cellStyle name="20 % - Accent2 2 7 2 2 3 2" xfId="8685"/>
    <cellStyle name="20 % - Accent2 2 7 2 2 4" xfId="3182"/>
    <cellStyle name="20 % - Accent2 2 7 2 2 4 2" xfId="9470"/>
    <cellStyle name="20 % - Accent2 2 7 2 2 5" xfId="3971"/>
    <cellStyle name="20 % - Accent2 2 7 2 2 5 2" xfId="10259"/>
    <cellStyle name="20 % - Accent2 2 7 2 2 6" xfId="4760"/>
    <cellStyle name="20 % - Accent2 2 7 2 2 6 2" xfId="11045"/>
    <cellStyle name="20 % - Accent2 2 7 2 2 7" xfId="5546"/>
    <cellStyle name="20 % - Accent2 2 7 2 2 7 2" xfId="11831"/>
    <cellStyle name="20 % - Accent2 2 7 2 2 8" xfId="6330"/>
    <cellStyle name="20 % - Accent2 2 7 2 2 8 2" xfId="12615"/>
    <cellStyle name="20 % - Accent2 2 7 2 2 9" xfId="7115"/>
    <cellStyle name="20 % - Accent2 2 7 2 3" xfId="1220"/>
    <cellStyle name="20 % - Accent2 2 7 2 3 2" xfId="7508"/>
    <cellStyle name="20 % - Accent2 2 7 2 4" xfId="2005"/>
    <cellStyle name="20 % - Accent2 2 7 2 4 2" xfId="8293"/>
    <cellStyle name="20 % - Accent2 2 7 2 5" xfId="2790"/>
    <cellStyle name="20 % - Accent2 2 7 2 5 2" xfId="9078"/>
    <cellStyle name="20 % - Accent2 2 7 2 6" xfId="3579"/>
    <cellStyle name="20 % - Accent2 2 7 2 6 2" xfId="9867"/>
    <cellStyle name="20 % - Accent2 2 7 2 7" xfId="4368"/>
    <cellStyle name="20 % - Accent2 2 7 2 7 2" xfId="10653"/>
    <cellStyle name="20 % - Accent2 2 7 2 8" xfId="5154"/>
    <cellStyle name="20 % - Accent2 2 7 2 8 2" xfId="11439"/>
    <cellStyle name="20 % - Accent2 2 7 2 9" xfId="5938"/>
    <cellStyle name="20 % - Accent2 2 7 2 9 2" xfId="12223"/>
    <cellStyle name="20 % - Accent2 2 7 3" xfId="624"/>
    <cellStyle name="20 % - Accent2 2 7 3 2" xfId="1416"/>
    <cellStyle name="20 % - Accent2 2 7 3 2 2" xfId="7704"/>
    <cellStyle name="20 % - Accent2 2 7 3 3" xfId="2201"/>
    <cellStyle name="20 % - Accent2 2 7 3 3 2" xfId="8489"/>
    <cellStyle name="20 % - Accent2 2 7 3 4" xfId="2986"/>
    <cellStyle name="20 % - Accent2 2 7 3 4 2" xfId="9274"/>
    <cellStyle name="20 % - Accent2 2 7 3 5" xfId="3775"/>
    <cellStyle name="20 % - Accent2 2 7 3 5 2" xfId="10063"/>
    <cellStyle name="20 % - Accent2 2 7 3 6" xfId="4564"/>
    <cellStyle name="20 % - Accent2 2 7 3 6 2" xfId="10849"/>
    <cellStyle name="20 % - Accent2 2 7 3 7" xfId="5350"/>
    <cellStyle name="20 % - Accent2 2 7 3 7 2" xfId="11635"/>
    <cellStyle name="20 % - Accent2 2 7 3 8" xfId="6134"/>
    <cellStyle name="20 % - Accent2 2 7 3 8 2" xfId="12419"/>
    <cellStyle name="20 % - Accent2 2 7 3 9" xfId="6919"/>
    <cellStyle name="20 % - Accent2 2 7 4" xfId="1024"/>
    <cellStyle name="20 % - Accent2 2 7 4 2" xfId="7312"/>
    <cellStyle name="20 % - Accent2 2 7 5" xfId="1809"/>
    <cellStyle name="20 % - Accent2 2 7 5 2" xfId="8097"/>
    <cellStyle name="20 % - Accent2 2 7 6" xfId="2594"/>
    <cellStyle name="20 % - Accent2 2 7 6 2" xfId="8882"/>
    <cellStyle name="20 % - Accent2 2 7 7" xfId="3383"/>
    <cellStyle name="20 % - Accent2 2 7 7 2" xfId="9671"/>
    <cellStyle name="20 % - Accent2 2 7 8" xfId="4172"/>
    <cellStyle name="20 % - Accent2 2 7 8 2" xfId="10457"/>
    <cellStyle name="20 % - Accent2 2 7 9" xfId="4958"/>
    <cellStyle name="20 % - Accent2 2 7 9 2" xfId="11243"/>
    <cellStyle name="20 % - Accent2 2 8" xfId="255"/>
    <cellStyle name="20 % - Accent2 2 8 10" xfId="5770"/>
    <cellStyle name="20 % - Accent2 2 8 10 2" xfId="12055"/>
    <cellStyle name="20 % - Accent2 2 8 11" xfId="6555"/>
    <cellStyle name="20 % - Accent2 2 8 2" xfId="451"/>
    <cellStyle name="20 % - Accent2 2 8 2 10" xfId="6751"/>
    <cellStyle name="20 % - Accent2 2 8 2 2" xfId="848"/>
    <cellStyle name="20 % - Accent2 2 8 2 2 2" xfId="1640"/>
    <cellStyle name="20 % - Accent2 2 8 2 2 2 2" xfId="7928"/>
    <cellStyle name="20 % - Accent2 2 8 2 2 3" xfId="2425"/>
    <cellStyle name="20 % - Accent2 2 8 2 2 3 2" xfId="8713"/>
    <cellStyle name="20 % - Accent2 2 8 2 2 4" xfId="3210"/>
    <cellStyle name="20 % - Accent2 2 8 2 2 4 2" xfId="9498"/>
    <cellStyle name="20 % - Accent2 2 8 2 2 5" xfId="3999"/>
    <cellStyle name="20 % - Accent2 2 8 2 2 5 2" xfId="10287"/>
    <cellStyle name="20 % - Accent2 2 8 2 2 6" xfId="4788"/>
    <cellStyle name="20 % - Accent2 2 8 2 2 6 2" xfId="11073"/>
    <cellStyle name="20 % - Accent2 2 8 2 2 7" xfId="5574"/>
    <cellStyle name="20 % - Accent2 2 8 2 2 7 2" xfId="11859"/>
    <cellStyle name="20 % - Accent2 2 8 2 2 8" xfId="6358"/>
    <cellStyle name="20 % - Accent2 2 8 2 2 8 2" xfId="12643"/>
    <cellStyle name="20 % - Accent2 2 8 2 2 9" xfId="7143"/>
    <cellStyle name="20 % - Accent2 2 8 2 3" xfId="1248"/>
    <cellStyle name="20 % - Accent2 2 8 2 3 2" xfId="7536"/>
    <cellStyle name="20 % - Accent2 2 8 2 4" xfId="2033"/>
    <cellStyle name="20 % - Accent2 2 8 2 4 2" xfId="8321"/>
    <cellStyle name="20 % - Accent2 2 8 2 5" xfId="2818"/>
    <cellStyle name="20 % - Accent2 2 8 2 5 2" xfId="9106"/>
    <cellStyle name="20 % - Accent2 2 8 2 6" xfId="3607"/>
    <cellStyle name="20 % - Accent2 2 8 2 6 2" xfId="9895"/>
    <cellStyle name="20 % - Accent2 2 8 2 7" xfId="4396"/>
    <cellStyle name="20 % - Accent2 2 8 2 7 2" xfId="10681"/>
    <cellStyle name="20 % - Accent2 2 8 2 8" xfId="5182"/>
    <cellStyle name="20 % - Accent2 2 8 2 8 2" xfId="11467"/>
    <cellStyle name="20 % - Accent2 2 8 2 9" xfId="5966"/>
    <cellStyle name="20 % - Accent2 2 8 2 9 2" xfId="12251"/>
    <cellStyle name="20 % - Accent2 2 8 3" xfId="652"/>
    <cellStyle name="20 % - Accent2 2 8 3 2" xfId="1444"/>
    <cellStyle name="20 % - Accent2 2 8 3 2 2" xfId="7732"/>
    <cellStyle name="20 % - Accent2 2 8 3 3" xfId="2229"/>
    <cellStyle name="20 % - Accent2 2 8 3 3 2" xfId="8517"/>
    <cellStyle name="20 % - Accent2 2 8 3 4" xfId="3014"/>
    <cellStyle name="20 % - Accent2 2 8 3 4 2" xfId="9302"/>
    <cellStyle name="20 % - Accent2 2 8 3 5" xfId="3803"/>
    <cellStyle name="20 % - Accent2 2 8 3 5 2" xfId="10091"/>
    <cellStyle name="20 % - Accent2 2 8 3 6" xfId="4592"/>
    <cellStyle name="20 % - Accent2 2 8 3 6 2" xfId="10877"/>
    <cellStyle name="20 % - Accent2 2 8 3 7" xfId="5378"/>
    <cellStyle name="20 % - Accent2 2 8 3 7 2" xfId="11663"/>
    <cellStyle name="20 % - Accent2 2 8 3 8" xfId="6162"/>
    <cellStyle name="20 % - Accent2 2 8 3 8 2" xfId="12447"/>
    <cellStyle name="20 % - Accent2 2 8 3 9" xfId="6947"/>
    <cellStyle name="20 % - Accent2 2 8 4" xfId="1052"/>
    <cellStyle name="20 % - Accent2 2 8 4 2" xfId="7340"/>
    <cellStyle name="20 % - Accent2 2 8 5" xfId="1837"/>
    <cellStyle name="20 % - Accent2 2 8 5 2" xfId="8125"/>
    <cellStyle name="20 % - Accent2 2 8 6" xfId="2622"/>
    <cellStyle name="20 % - Accent2 2 8 6 2" xfId="8910"/>
    <cellStyle name="20 % - Accent2 2 8 7" xfId="3411"/>
    <cellStyle name="20 % - Accent2 2 8 7 2" xfId="9699"/>
    <cellStyle name="20 % - Accent2 2 8 8" xfId="4200"/>
    <cellStyle name="20 % - Accent2 2 8 8 2" xfId="10485"/>
    <cellStyle name="20 % - Accent2 2 8 9" xfId="4986"/>
    <cellStyle name="20 % - Accent2 2 8 9 2" xfId="11271"/>
    <cellStyle name="20 % - Accent2 2 9" xfId="283"/>
    <cellStyle name="20 % - Accent2 2 9 10" xfId="6583"/>
    <cellStyle name="20 % - Accent2 2 9 2" xfId="680"/>
    <cellStyle name="20 % - Accent2 2 9 2 2" xfId="1472"/>
    <cellStyle name="20 % - Accent2 2 9 2 2 2" xfId="7760"/>
    <cellStyle name="20 % - Accent2 2 9 2 3" xfId="2257"/>
    <cellStyle name="20 % - Accent2 2 9 2 3 2" xfId="8545"/>
    <cellStyle name="20 % - Accent2 2 9 2 4" xfId="3042"/>
    <cellStyle name="20 % - Accent2 2 9 2 4 2" xfId="9330"/>
    <cellStyle name="20 % - Accent2 2 9 2 5" xfId="3831"/>
    <cellStyle name="20 % - Accent2 2 9 2 5 2" xfId="10119"/>
    <cellStyle name="20 % - Accent2 2 9 2 6" xfId="4620"/>
    <cellStyle name="20 % - Accent2 2 9 2 6 2" xfId="10905"/>
    <cellStyle name="20 % - Accent2 2 9 2 7" xfId="5406"/>
    <cellStyle name="20 % - Accent2 2 9 2 7 2" xfId="11691"/>
    <cellStyle name="20 % - Accent2 2 9 2 8" xfId="6190"/>
    <cellStyle name="20 % - Accent2 2 9 2 8 2" xfId="12475"/>
    <cellStyle name="20 % - Accent2 2 9 2 9" xfId="6975"/>
    <cellStyle name="20 % - Accent2 2 9 3" xfId="1080"/>
    <cellStyle name="20 % - Accent2 2 9 3 2" xfId="7368"/>
    <cellStyle name="20 % - Accent2 2 9 4" xfId="1865"/>
    <cellStyle name="20 % - Accent2 2 9 4 2" xfId="8153"/>
    <cellStyle name="20 % - Accent2 2 9 5" xfId="2650"/>
    <cellStyle name="20 % - Accent2 2 9 5 2" xfId="8938"/>
    <cellStyle name="20 % - Accent2 2 9 6" xfId="3439"/>
    <cellStyle name="20 % - Accent2 2 9 6 2" xfId="9727"/>
    <cellStyle name="20 % - Accent2 2 9 7" xfId="4228"/>
    <cellStyle name="20 % - Accent2 2 9 7 2" xfId="10513"/>
    <cellStyle name="20 % - Accent2 2 9 8" xfId="5014"/>
    <cellStyle name="20 % - Accent2 2 9 8 2" xfId="11299"/>
    <cellStyle name="20 % - Accent2 2 9 9" xfId="5798"/>
    <cellStyle name="20 % - Accent2 2 9 9 2" xfId="12083"/>
    <cellStyle name="20 % - Accent3 2" xfId="6"/>
    <cellStyle name="20 % - Accent3 2 10" xfId="485"/>
    <cellStyle name="20 % - Accent3 2 10 2" xfId="1277"/>
    <cellStyle name="20 % - Accent3 2 10 2 2" xfId="7565"/>
    <cellStyle name="20 % - Accent3 2 10 3" xfId="2062"/>
    <cellStyle name="20 % - Accent3 2 10 3 2" xfId="8350"/>
    <cellStyle name="20 % - Accent3 2 10 4" xfId="2847"/>
    <cellStyle name="20 % - Accent3 2 10 4 2" xfId="9135"/>
    <cellStyle name="20 % - Accent3 2 10 5" xfId="3636"/>
    <cellStyle name="20 % - Accent3 2 10 5 2" xfId="9924"/>
    <cellStyle name="20 % - Accent3 2 10 6" xfId="4425"/>
    <cellStyle name="20 % - Accent3 2 10 6 2" xfId="10710"/>
    <cellStyle name="20 % - Accent3 2 10 7" xfId="5211"/>
    <cellStyle name="20 % - Accent3 2 10 7 2" xfId="11496"/>
    <cellStyle name="20 % - Accent3 2 10 8" xfId="5995"/>
    <cellStyle name="20 % - Accent3 2 10 8 2" xfId="12280"/>
    <cellStyle name="20 % - Accent3 2 10 9" xfId="6780"/>
    <cellStyle name="20 % - Accent3 2 11" xfId="885"/>
    <cellStyle name="20 % - Accent3 2 11 2" xfId="7173"/>
    <cellStyle name="20 % - Accent3 2 12" xfId="1670"/>
    <cellStyle name="20 % - Accent3 2 12 2" xfId="7958"/>
    <cellStyle name="20 % - Accent3 2 13" xfId="2455"/>
    <cellStyle name="20 % - Accent3 2 13 2" xfId="8743"/>
    <cellStyle name="20 % - Accent3 2 14" xfId="3244"/>
    <cellStyle name="20 % - Accent3 2 14 2" xfId="9532"/>
    <cellStyle name="20 % - Accent3 2 15" xfId="4033"/>
    <cellStyle name="20 % - Accent3 2 15 2" xfId="10318"/>
    <cellStyle name="20 % - Accent3 2 16" xfId="4819"/>
    <cellStyle name="20 % - Accent3 2 16 2" xfId="11104"/>
    <cellStyle name="20 % - Accent3 2 17" xfId="5603"/>
    <cellStyle name="20 % - Accent3 2 17 2" xfId="11888"/>
    <cellStyle name="20 % - Accent3 2 18" xfId="6388"/>
    <cellStyle name="20 % - Accent3 2 2" xfId="99"/>
    <cellStyle name="20 % - Accent3 2 2 10" xfId="899"/>
    <cellStyle name="20 % - Accent3 2 2 10 2" xfId="7187"/>
    <cellStyle name="20 % - Accent3 2 2 11" xfId="1684"/>
    <cellStyle name="20 % - Accent3 2 2 11 2" xfId="7972"/>
    <cellStyle name="20 % - Accent3 2 2 12" xfId="2469"/>
    <cellStyle name="20 % - Accent3 2 2 12 2" xfId="8757"/>
    <cellStyle name="20 % - Accent3 2 2 13" xfId="3258"/>
    <cellStyle name="20 % - Accent3 2 2 13 2" xfId="9546"/>
    <cellStyle name="20 % - Accent3 2 2 14" xfId="4047"/>
    <cellStyle name="20 % - Accent3 2 2 14 2" xfId="10332"/>
    <cellStyle name="20 % - Accent3 2 2 15" xfId="4833"/>
    <cellStyle name="20 % - Accent3 2 2 15 2" xfId="11118"/>
    <cellStyle name="20 % - Accent3 2 2 16" xfId="5617"/>
    <cellStyle name="20 % - Accent3 2 2 16 2" xfId="11902"/>
    <cellStyle name="20 % - Accent3 2 2 17" xfId="6402"/>
    <cellStyle name="20 % - Accent3 2 2 2" xfId="130"/>
    <cellStyle name="20 % - Accent3 2 2 2 10" xfId="5645"/>
    <cellStyle name="20 % - Accent3 2 2 2 10 2" xfId="11930"/>
    <cellStyle name="20 % - Accent3 2 2 2 11" xfId="6430"/>
    <cellStyle name="20 % - Accent3 2 2 2 2" xfId="326"/>
    <cellStyle name="20 % - Accent3 2 2 2 2 10" xfId="6626"/>
    <cellStyle name="20 % - Accent3 2 2 2 2 2" xfId="723"/>
    <cellStyle name="20 % - Accent3 2 2 2 2 2 2" xfId="1515"/>
    <cellStyle name="20 % - Accent3 2 2 2 2 2 2 2" xfId="7803"/>
    <cellStyle name="20 % - Accent3 2 2 2 2 2 3" xfId="2300"/>
    <cellStyle name="20 % - Accent3 2 2 2 2 2 3 2" xfId="8588"/>
    <cellStyle name="20 % - Accent3 2 2 2 2 2 4" xfId="3085"/>
    <cellStyle name="20 % - Accent3 2 2 2 2 2 4 2" xfId="9373"/>
    <cellStyle name="20 % - Accent3 2 2 2 2 2 5" xfId="3874"/>
    <cellStyle name="20 % - Accent3 2 2 2 2 2 5 2" xfId="10162"/>
    <cellStyle name="20 % - Accent3 2 2 2 2 2 6" xfId="4663"/>
    <cellStyle name="20 % - Accent3 2 2 2 2 2 6 2" xfId="10948"/>
    <cellStyle name="20 % - Accent3 2 2 2 2 2 7" xfId="5449"/>
    <cellStyle name="20 % - Accent3 2 2 2 2 2 7 2" xfId="11734"/>
    <cellStyle name="20 % - Accent3 2 2 2 2 2 8" xfId="6233"/>
    <cellStyle name="20 % - Accent3 2 2 2 2 2 8 2" xfId="12518"/>
    <cellStyle name="20 % - Accent3 2 2 2 2 2 9" xfId="7018"/>
    <cellStyle name="20 % - Accent3 2 2 2 2 3" xfId="1123"/>
    <cellStyle name="20 % - Accent3 2 2 2 2 3 2" xfId="7411"/>
    <cellStyle name="20 % - Accent3 2 2 2 2 4" xfId="1908"/>
    <cellStyle name="20 % - Accent3 2 2 2 2 4 2" xfId="8196"/>
    <cellStyle name="20 % - Accent3 2 2 2 2 5" xfId="2693"/>
    <cellStyle name="20 % - Accent3 2 2 2 2 5 2" xfId="8981"/>
    <cellStyle name="20 % - Accent3 2 2 2 2 6" xfId="3482"/>
    <cellStyle name="20 % - Accent3 2 2 2 2 6 2" xfId="9770"/>
    <cellStyle name="20 % - Accent3 2 2 2 2 7" xfId="4271"/>
    <cellStyle name="20 % - Accent3 2 2 2 2 7 2" xfId="10556"/>
    <cellStyle name="20 % - Accent3 2 2 2 2 8" xfId="5057"/>
    <cellStyle name="20 % - Accent3 2 2 2 2 8 2" xfId="11342"/>
    <cellStyle name="20 % - Accent3 2 2 2 2 9" xfId="5841"/>
    <cellStyle name="20 % - Accent3 2 2 2 2 9 2" xfId="12126"/>
    <cellStyle name="20 % - Accent3 2 2 2 3" xfId="527"/>
    <cellStyle name="20 % - Accent3 2 2 2 3 2" xfId="1319"/>
    <cellStyle name="20 % - Accent3 2 2 2 3 2 2" xfId="7607"/>
    <cellStyle name="20 % - Accent3 2 2 2 3 3" xfId="2104"/>
    <cellStyle name="20 % - Accent3 2 2 2 3 3 2" xfId="8392"/>
    <cellStyle name="20 % - Accent3 2 2 2 3 4" xfId="2889"/>
    <cellStyle name="20 % - Accent3 2 2 2 3 4 2" xfId="9177"/>
    <cellStyle name="20 % - Accent3 2 2 2 3 5" xfId="3678"/>
    <cellStyle name="20 % - Accent3 2 2 2 3 5 2" xfId="9966"/>
    <cellStyle name="20 % - Accent3 2 2 2 3 6" xfId="4467"/>
    <cellStyle name="20 % - Accent3 2 2 2 3 6 2" xfId="10752"/>
    <cellStyle name="20 % - Accent3 2 2 2 3 7" xfId="5253"/>
    <cellStyle name="20 % - Accent3 2 2 2 3 7 2" xfId="11538"/>
    <cellStyle name="20 % - Accent3 2 2 2 3 8" xfId="6037"/>
    <cellStyle name="20 % - Accent3 2 2 2 3 8 2" xfId="12322"/>
    <cellStyle name="20 % - Accent3 2 2 2 3 9" xfId="6822"/>
    <cellStyle name="20 % - Accent3 2 2 2 4" xfId="927"/>
    <cellStyle name="20 % - Accent3 2 2 2 4 2" xfId="7215"/>
    <cellStyle name="20 % - Accent3 2 2 2 5" xfId="1712"/>
    <cellStyle name="20 % - Accent3 2 2 2 5 2" xfId="8000"/>
    <cellStyle name="20 % - Accent3 2 2 2 6" xfId="2497"/>
    <cellStyle name="20 % - Accent3 2 2 2 6 2" xfId="8785"/>
    <cellStyle name="20 % - Accent3 2 2 2 7" xfId="3286"/>
    <cellStyle name="20 % - Accent3 2 2 2 7 2" xfId="9574"/>
    <cellStyle name="20 % - Accent3 2 2 2 8" xfId="4075"/>
    <cellStyle name="20 % - Accent3 2 2 2 8 2" xfId="10360"/>
    <cellStyle name="20 % - Accent3 2 2 2 9" xfId="4861"/>
    <cellStyle name="20 % - Accent3 2 2 2 9 2" xfId="11146"/>
    <cellStyle name="20 % - Accent3 2 2 3" xfId="158"/>
    <cellStyle name="20 % - Accent3 2 2 3 10" xfId="5673"/>
    <cellStyle name="20 % - Accent3 2 2 3 10 2" xfId="11958"/>
    <cellStyle name="20 % - Accent3 2 2 3 11" xfId="6458"/>
    <cellStyle name="20 % - Accent3 2 2 3 2" xfId="354"/>
    <cellStyle name="20 % - Accent3 2 2 3 2 10" xfId="6654"/>
    <cellStyle name="20 % - Accent3 2 2 3 2 2" xfId="751"/>
    <cellStyle name="20 % - Accent3 2 2 3 2 2 2" xfId="1543"/>
    <cellStyle name="20 % - Accent3 2 2 3 2 2 2 2" xfId="7831"/>
    <cellStyle name="20 % - Accent3 2 2 3 2 2 3" xfId="2328"/>
    <cellStyle name="20 % - Accent3 2 2 3 2 2 3 2" xfId="8616"/>
    <cellStyle name="20 % - Accent3 2 2 3 2 2 4" xfId="3113"/>
    <cellStyle name="20 % - Accent3 2 2 3 2 2 4 2" xfId="9401"/>
    <cellStyle name="20 % - Accent3 2 2 3 2 2 5" xfId="3902"/>
    <cellStyle name="20 % - Accent3 2 2 3 2 2 5 2" xfId="10190"/>
    <cellStyle name="20 % - Accent3 2 2 3 2 2 6" xfId="4691"/>
    <cellStyle name="20 % - Accent3 2 2 3 2 2 6 2" xfId="10976"/>
    <cellStyle name="20 % - Accent3 2 2 3 2 2 7" xfId="5477"/>
    <cellStyle name="20 % - Accent3 2 2 3 2 2 7 2" xfId="11762"/>
    <cellStyle name="20 % - Accent3 2 2 3 2 2 8" xfId="6261"/>
    <cellStyle name="20 % - Accent3 2 2 3 2 2 8 2" xfId="12546"/>
    <cellStyle name="20 % - Accent3 2 2 3 2 2 9" xfId="7046"/>
    <cellStyle name="20 % - Accent3 2 2 3 2 3" xfId="1151"/>
    <cellStyle name="20 % - Accent3 2 2 3 2 3 2" xfId="7439"/>
    <cellStyle name="20 % - Accent3 2 2 3 2 4" xfId="1936"/>
    <cellStyle name="20 % - Accent3 2 2 3 2 4 2" xfId="8224"/>
    <cellStyle name="20 % - Accent3 2 2 3 2 5" xfId="2721"/>
    <cellStyle name="20 % - Accent3 2 2 3 2 5 2" xfId="9009"/>
    <cellStyle name="20 % - Accent3 2 2 3 2 6" xfId="3510"/>
    <cellStyle name="20 % - Accent3 2 2 3 2 6 2" xfId="9798"/>
    <cellStyle name="20 % - Accent3 2 2 3 2 7" xfId="4299"/>
    <cellStyle name="20 % - Accent3 2 2 3 2 7 2" xfId="10584"/>
    <cellStyle name="20 % - Accent3 2 2 3 2 8" xfId="5085"/>
    <cellStyle name="20 % - Accent3 2 2 3 2 8 2" xfId="11370"/>
    <cellStyle name="20 % - Accent3 2 2 3 2 9" xfId="5869"/>
    <cellStyle name="20 % - Accent3 2 2 3 2 9 2" xfId="12154"/>
    <cellStyle name="20 % - Accent3 2 2 3 3" xfId="555"/>
    <cellStyle name="20 % - Accent3 2 2 3 3 2" xfId="1347"/>
    <cellStyle name="20 % - Accent3 2 2 3 3 2 2" xfId="7635"/>
    <cellStyle name="20 % - Accent3 2 2 3 3 3" xfId="2132"/>
    <cellStyle name="20 % - Accent3 2 2 3 3 3 2" xfId="8420"/>
    <cellStyle name="20 % - Accent3 2 2 3 3 4" xfId="2917"/>
    <cellStyle name="20 % - Accent3 2 2 3 3 4 2" xfId="9205"/>
    <cellStyle name="20 % - Accent3 2 2 3 3 5" xfId="3706"/>
    <cellStyle name="20 % - Accent3 2 2 3 3 5 2" xfId="9994"/>
    <cellStyle name="20 % - Accent3 2 2 3 3 6" xfId="4495"/>
    <cellStyle name="20 % - Accent3 2 2 3 3 6 2" xfId="10780"/>
    <cellStyle name="20 % - Accent3 2 2 3 3 7" xfId="5281"/>
    <cellStyle name="20 % - Accent3 2 2 3 3 7 2" xfId="11566"/>
    <cellStyle name="20 % - Accent3 2 2 3 3 8" xfId="6065"/>
    <cellStyle name="20 % - Accent3 2 2 3 3 8 2" xfId="12350"/>
    <cellStyle name="20 % - Accent3 2 2 3 3 9" xfId="6850"/>
    <cellStyle name="20 % - Accent3 2 2 3 4" xfId="955"/>
    <cellStyle name="20 % - Accent3 2 2 3 4 2" xfId="7243"/>
    <cellStyle name="20 % - Accent3 2 2 3 5" xfId="1740"/>
    <cellStyle name="20 % - Accent3 2 2 3 5 2" xfId="8028"/>
    <cellStyle name="20 % - Accent3 2 2 3 6" xfId="2525"/>
    <cellStyle name="20 % - Accent3 2 2 3 6 2" xfId="8813"/>
    <cellStyle name="20 % - Accent3 2 2 3 7" xfId="3314"/>
    <cellStyle name="20 % - Accent3 2 2 3 7 2" xfId="9602"/>
    <cellStyle name="20 % - Accent3 2 2 3 8" xfId="4103"/>
    <cellStyle name="20 % - Accent3 2 2 3 8 2" xfId="10388"/>
    <cellStyle name="20 % - Accent3 2 2 3 9" xfId="4889"/>
    <cellStyle name="20 % - Accent3 2 2 3 9 2" xfId="11174"/>
    <cellStyle name="20 % - Accent3 2 2 4" xfId="186"/>
    <cellStyle name="20 % - Accent3 2 2 4 10" xfId="5701"/>
    <cellStyle name="20 % - Accent3 2 2 4 10 2" xfId="11986"/>
    <cellStyle name="20 % - Accent3 2 2 4 11" xfId="6486"/>
    <cellStyle name="20 % - Accent3 2 2 4 2" xfId="382"/>
    <cellStyle name="20 % - Accent3 2 2 4 2 10" xfId="6682"/>
    <cellStyle name="20 % - Accent3 2 2 4 2 2" xfId="779"/>
    <cellStyle name="20 % - Accent3 2 2 4 2 2 2" xfId="1571"/>
    <cellStyle name="20 % - Accent3 2 2 4 2 2 2 2" xfId="7859"/>
    <cellStyle name="20 % - Accent3 2 2 4 2 2 3" xfId="2356"/>
    <cellStyle name="20 % - Accent3 2 2 4 2 2 3 2" xfId="8644"/>
    <cellStyle name="20 % - Accent3 2 2 4 2 2 4" xfId="3141"/>
    <cellStyle name="20 % - Accent3 2 2 4 2 2 4 2" xfId="9429"/>
    <cellStyle name="20 % - Accent3 2 2 4 2 2 5" xfId="3930"/>
    <cellStyle name="20 % - Accent3 2 2 4 2 2 5 2" xfId="10218"/>
    <cellStyle name="20 % - Accent3 2 2 4 2 2 6" xfId="4719"/>
    <cellStyle name="20 % - Accent3 2 2 4 2 2 6 2" xfId="11004"/>
    <cellStyle name="20 % - Accent3 2 2 4 2 2 7" xfId="5505"/>
    <cellStyle name="20 % - Accent3 2 2 4 2 2 7 2" xfId="11790"/>
    <cellStyle name="20 % - Accent3 2 2 4 2 2 8" xfId="6289"/>
    <cellStyle name="20 % - Accent3 2 2 4 2 2 8 2" xfId="12574"/>
    <cellStyle name="20 % - Accent3 2 2 4 2 2 9" xfId="7074"/>
    <cellStyle name="20 % - Accent3 2 2 4 2 3" xfId="1179"/>
    <cellStyle name="20 % - Accent3 2 2 4 2 3 2" xfId="7467"/>
    <cellStyle name="20 % - Accent3 2 2 4 2 4" xfId="1964"/>
    <cellStyle name="20 % - Accent3 2 2 4 2 4 2" xfId="8252"/>
    <cellStyle name="20 % - Accent3 2 2 4 2 5" xfId="2749"/>
    <cellStyle name="20 % - Accent3 2 2 4 2 5 2" xfId="9037"/>
    <cellStyle name="20 % - Accent3 2 2 4 2 6" xfId="3538"/>
    <cellStyle name="20 % - Accent3 2 2 4 2 6 2" xfId="9826"/>
    <cellStyle name="20 % - Accent3 2 2 4 2 7" xfId="4327"/>
    <cellStyle name="20 % - Accent3 2 2 4 2 7 2" xfId="10612"/>
    <cellStyle name="20 % - Accent3 2 2 4 2 8" xfId="5113"/>
    <cellStyle name="20 % - Accent3 2 2 4 2 8 2" xfId="11398"/>
    <cellStyle name="20 % - Accent3 2 2 4 2 9" xfId="5897"/>
    <cellStyle name="20 % - Accent3 2 2 4 2 9 2" xfId="12182"/>
    <cellStyle name="20 % - Accent3 2 2 4 3" xfId="583"/>
    <cellStyle name="20 % - Accent3 2 2 4 3 2" xfId="1375"/>
    <cellStyle name="20 % - Accent3 2 2 4 3 2 2" xfId="7663"/>
    <cellStyle name="20 % - Accent3 2 2 4 3 3" xfId="2160"/>
    <cellStyle name="20 % - Accent3 2 2 4 3 3 2" xfId="8448"/>
    <cellStyle name="20 % - Accent3 2 2 4 3 4" xfId="2945"/>
    <cellStyle name="20 % - Accent3 2 2 4 3 4 2" xfId="9233"/>
    <cellStyle name="20 % - Accent3 2 2 4 3 5" xfId="3734"/>
    <cellStyle name="20 % - Accent3 2 2 4 3 5 2" xfId="10022"/>
    <cellStyle name="20 % - Accent3 2 2 4 3 6" xfId="4523"/>
    <cellStyle name="20 % - Accent3 2 2 4 3 6 2" xfId="10808"/>
    <cellStyle name="20 % - Accent3 2 2 4 3 7" xfId="5309"/>
    <cellStyle name="20 % - Accent3 2 2 4 3 7 2" xfId="11594"/>
    <cellStyle name="20 % - Accent3 2 2 4 3 8" xfId="6093"/>
    <cellStyle name="20 % - Accent3 2 2 4 3 8 2" xfId="12378"/>
    <cellStyle name="20 % - Accent3 2 2 4 3 9" xfId="6878"/>
    <cellStyle name="20 % - Accent3 2 2 4 4" xfId="983"/>
    <cellStyle name="20 % - Accent3 2 2 4 4 2" xfId="7271"/>
    <cellStyle name="20 % - Accent3 2 2 4 5" xfId="1768"/>
    <cellStyle name="20 % - Accent3 2 2 4 5 2" xfId="8056"/>
    <cellStyle name="20 % - Accent3 2 2 4 6" xfId="2553"/>
    <cellStyle name="20 % - Accent3 2 2 4 6 2" xfId="8841"/>
    <cellStyle name="20 % - Accent3 2 2 4 7" xfId="3342"/>
    <cellStyle name="20 % - Accent3 2 2 4 7 2" xfId="9630"/>
    <cellStyle name="20 % - Accent3 2 2 4 8" xfId="4131"/>
    <cellStyle name="20 % - Accent3 2 2 4 8 2" xfId="10416"/>
    <cellStyle name="20 % - Accent3 2 2 4 9" xfId="4917"/>
    <cellStyle name="20 % - Accent3 2 2 4 9 2" xfId="11202"/>
    <cellStyle name="20 % - Accent3 2 2 5" xfId="214"/>
    <cellStyle name="20 % - Accent3 2 2 5 10" xfId="5729"/>
    <cellStyle name="20 % - Accent3 2 2 5 10 2" xfId="12014"/>
    <cellStyle name="20 % - Accent3 2 2 5 11" xfId="6514"/>
    <cellStyle name="20 % - Accent3 2 2 5 2" xfId="410"/>
    <cellStyle name="20 % - Accent3 2 2 5 2 10" xfId="6710"/>
    <cellStyle name="20 % - Accent3 2 2 5 2 2" xfId="807"/>
    <cellStyle name="20 % - Accent3 2 2 5 2 2 2" xfId="1599"/>
    <cellStyle name="20 % - Accent3 2 2 5 2 2 2 2" xfId="7887"/>
    <cellStyle name="20 % - Accent3 2 2 5 2 2 3" xfId="2384"/>
    <cellStyle name="20 % - Accent3 2 2 5 2 2 3 2" xfId="8672"/>
    <cellStyle name="20 % - Accent3 2 2 5 2 2 4" xfId="3169"/>
    <cellStyle name="20 % - Accent3 2 2 5 2 2 4 2" xfId="9457"/>
    <cellStyle name="20 % - Accent3 2 2 5 2 2 5" xfId="3958"/>
    <cellStyle name="20 % - Accent3 2 2 5 2 2 5 2" xfId="10246"/>
    <cellStyle name="20 % - Accent3 2 2 5 2 2 6" xfId="4747"/>
    <cellStyle name="20 % - Accent3 2 2 5 2 2 6 2" xfId="11032"/>
    <cellStyle name="20 % - Accent3 2 2 5 2 2 7" xfId="5533"/>
    <cellStyle name="20 % - Accent3 2 2 5 2 2 7 2" xfId="11818"/>
    <cellStyle name="20 % - Accent3 2 2 5 2 2 8" xfId="6317"/>
    <cellStyle name="20 % - Accent3 2 2 5 2 2 8 2" xfId="12602"/>
    <cellStyle name="20 % - Accent3 2 2 5 2 2 9" xfId="7102"/>
    <cellStyle name="20 % - Accent3 2 2 5 2 3" xfId="1207"/>
    <cellStyle name="20 % - Accent3 2 2 5 2 3 2" xfId="7495"/>
    <cellStyle name="20 % - Accent3 2 2 5 2 4" xfId="1992"/>
    <cellStyle name="20 % - Accent3 2 2 5 2 4 2" xfId="8280"/>
    <cellStyle name="20 % - Accent3 2 2 5 2 5" xfId="2777"/>
    <cellStyle name="20 % - Accent3 2 2 5 2 5 2" xfId="9065"/>
    <cellStyle name="20 % - Accent3 2 2 5 2 6" xfId="3566"/>
    <cellStyle name="20 % - Accent3 2 2 5 2 6 2" xfId="9854"/>
    <cellStyle name="20 % - Accent3 2 2 5 2 7" xfId="4355"/>
    <cellStyle name="20 % - Accent3 2 2 5 2 7 2" xfId="10640"/>
    <cellStyle name="20 % - Accent3 2 2 5 2 8" xfId="5141"/>
    <cellStyle name="20 % - Accent3 2 2 5 2 8 2" xfId="11426"/>
    <cellStyle name="20 % - Accent3 2 2 5 2 9" xfId="5925"/>
    <cellStyle name="20 % - Accent3 2 2 5 2 9 2" xfId="12210"/>
    <cellStyle name="20 % - Accent3 2 2 5 3" xfId="611"/>
    <cellStyle name="20 % - Accent3 2 2 5 3 2" xfId="1403"/>
    <cellStyle name="20 % - Accent3 2 2 5 3 2 2" xfId="7691"/>
    <cellStyle name="20 % - Accent3 2 2 5 3 3" xfId="2188"/>
    <cellStyle name="20 % - Accent3 2 2 5 3 3 2" xfId="8476"/>
    <cellStyle name="20 % - Accent3 2 2 5 3 4" xfId="2973"/>
    <cellStyle name="20 % - Accent3 2 2 5 3 4 2" xfId="9261"/>
    <cellStyle name="20 % - Accent3 2 2 5 3 5" xfId="3762"/>
    <cellStyle name="20 % - Accent3 2 2 5 3 5 2" xfId="10050"/>
    <cellStyle name="20 % - Accent3 2 2 5 3 6" xfId="4551"/>
    <cellStyle name="20 % - Accent3 2 2 5 3 6 2" xfId="10836"/>
    <cellStyle name="20 % - Accent3 2 2 5 3 7" xfId="5337"/>
    <cellStyle name="20 % - Accent3 2 2 5 3 7 2" xfId="11622"/>
    <cellStyle name="20 % - Accent3 2 2 5 3 8" xfId="6121"/>
    <cellStyle name="20 % - Accent3 2 2 5 3 8 2" xfId="12406"/>
    <cellStyle name="20 % - Accent3 2 2 5 3 9" xfId="6906"/>
    <cellStyle name="20 % - Accent3 2 2 5 4" xfId="1011"/>
    <cellStyle name="20 % - Accent3 2 2 5 4 2" xfId="7299"/>
    <cellStyle name="20 % - Accent3 2 2 5 5" xfId="1796"/>
    <cellStyle name="20 % - Accent3 2 2 5 5 2" xfId="8084"/>
    <cellStyle name="20 % - Accent3 2 2 5 6" xfId="2581"/>
    <cellStyle name="20 % - Accent3 2 2 5 6 2" xfId="8869"/>
    <cellStyle name="20 % - Accent3 2 2 5 7" xfId="3370"/>
    <cellStyle name="20 % - Accent3 2 2 5 7 2" xfId="9658"/>
    <cellStyle name="20 % - Accent3 2 2 5 8" xfId="4159"/>
    <cellStyle name="20 % - Accent3 2 2 5 8 2" xfId="10444"/>
    <cellStyle name="20 % - Accent3 2 2 5 9" xfId="4945"/>
    <cellStyle name="20 % - Accent3 2 2 5 9 2" xfId="11230"/>
    <cellStyle name="20 % - Accent3 2 2 6" xfId="242"/>
    <cellStyle name="20 % - Accent3 2 2 6 10" xfId="5757"/>
    <cellStyle name="20 % - Accent3 2 2 6 10 2" xfId="12042"/>
    <cellStyle name="20 % - Accent3 2 2 6 11" xfId="6542"/>
    <cellStyle name="20 % - Accent3 2 2 6 2" xfId="438"/>
    <cellStyle name="20 % - Accent3 2 2 6 2 10" xfId="6738"/>
    <cellStyle name="20 % - Accent3 2 2 6 2 2" xfId="835"/>
    <cellStyle name="20 % - Accent3 2 2 6 2 2 2" xfId="1627"/>
    <cellStyle name="20 % - Accent3 2 2 6 2 2 2 2" xfId="7915"/>
    <cellStyle name="20 % - Accent3 2 2 6 2 2 3" xfId="2412"/>
    <cellStyle name="20 % - Accent3 2 2 6 2 2 3 2" xfId="8700"/>
    <cellStyle name="20 % - Accent3 2 2 6 2 2 4" xfId="3197"/>
    <cellStyle name="20 % - Accent3 2 2 6 2 2 4 2" xfId="9485"/>
    <cellStyle name="20 % - Accent3 2 2 6 2 2 5" xfId="3986"/>
    <cellStyle name="20 % - Accent3 2 2 6 2 2 5 2" xfId="10274"/>
    <cellStyle name="20 % - Accent3 2 2 6 2 2 6" xfId="4775"/>
    <cellStyle name="20 % - Accent3 2 2 6 2 2 6 2" xfId="11060"/>
    <cellStyle name="20 % - Accent3 2 2 6 2 2 7" xfId="5561"/>
    <cellStyle name="20 % - Accent3 2 2 6 2 2 7 2" xfId="11846"/>
    <cellStyle name="20 % - Accent3 2 2 6 2 2 8" xfId="6345"/>
    <cellStyle name="20 % - Accent3 2 2 6 2 2 8 2" xfId="12630"/>
    <cellStyle name="20 % - Accent3 2 2 6 2 2 9" xfId="7130"/>
    <cellStyle name="20 % - Accent3 2 2 6 2 3" xfId="1235"/>
    <cellStyle name="20 % - Accent3 2 2 6 2 3 2" xfId="7523"/>
    <cellStyle name="20 % - Accent3 2 2 6 2 4" xfId="2020"/>
    <cellStyle name="20 % - Accent3 2 2 6 2 4 2" xfId="8308"/>
    <cellStyle name="20 % - Accent3 2 2 6 2 5" xfId="2805"/>
    <cellStyle name="20 % - Accent3 2 2 6 2 5 2" xfId="9093"/>
    <cellStyle name="20 % - Accent3 2 2 6 2 6" xfId="3594"/>
    <cellStyle name="20 % - Accent3 2 2 6 2 6 2" xfId="9882"/>
    <cellStyle name="20 % - Accent3 2 2 6 2 7" xfId="4383"/>
    <cellStyle name="20 % - Accent3 2 2 6 2 7 2" xfId="10668"/>
    <cellStyle name="20 % - Accent3 2 2 6 2 8" xfId="5169"/>
    <cellStyle name="20 % - Accent3 2 2 6 2 8 2" xfId="11454"/>
    <cellStyle name="20 % - Accent3 2 2 6 2 9" xfId="5953"/>
    <cellStyle name="20 % - Accent3 2 2 6 2 9 2" xfId="12238"/>
    <cellStyle name="20 % - Accent3 2 2 6 3" xfId="639"/>
    <cellStyle name="20 % - Accent3 2 2 6 3 2" xfId="1431"/>
    <cellStyle name="20 % - Accent3 2 2 6 3 2 2" xfId="7719"/>
    <cellStyle name="20 % - Accent3 2 2 6 3 3" xfId="2216"/>
    <cellStyle name="20 % - Accent3 2 2 6 3 3 2" xfId="8504"/>
    <cellStyle name="20 % - Accent3 2 2 6 3 4" xfId="3001"/>
    <cellStyle name="20 % - Accent3 2 2 6 3 4 2" xfId="9289"/>
    <cellStyle name="20 % - Accent3 2 2 6 3 5" xfId="3790"/>
    <cellStyle name="20 % - Accent3 2 2 6 3 5 2" xfId="10078"/>
    <cellStyle name="20 % - Accent3 2 2 6 3 6" xfId="4579"/>
    <cellStyle name="20 % - Accent3 2 2 6 3 6 2" xfId="10864"/>
    <cellStyle name="20 % - Accent3 2 2 6 3 7" xfId="5365"/>
    <cellStyle name="20 % - Accent3 2 2 6 3 7 2" xfId="11650"/>
    <cellStyle name="20 % - Accent3 2 2 6 3 8" xfId="6149"/>
    <cellStyle name="20 % - Accent3 2 2 6 3 8 2" xfId="12434"/>
    <cellStyle name="20 % - Accent3 2 2 6 3 9" xfId="6934"/>
    <cellStyle name="20 % - Accent3 2 2 6 4" xfId="1039"/>
    <cellStyle name="20 % - Accent3 2 2 6 4 2" xfId="7327"/>
    <cellStyle name="20 % - Accent3 2 2 6 5" xfId="1824"/>
    <cellStyle name="20 % - Accent3 2 2 6 5 2" xfId="8112"/>
    <cellStyle name="20 % - Accent3 2 2 6 6" xfId="2609"/>
    <cellStyle name="20 % - Accent3 2 2 6 6 2" xfId="8897"/>
    <cellStyle name="20 % - Accent3 2 2 6 7" xfId="3398"/>
    <cellStyle name="20 % - Accent3 2 2 6 7 2" xfId="9686"/>
    <cellStyle name="20 % - Accent3 2 2 6 8" xfId="4187"/>
    <cellStyle name="20 % - Accent3 2 2 6 8 2" xfId="10472"/>
    <cellStyle name="20 % - Accent3 2 2 6 9" xfId="4973"/>
    <cellStyle name="20 % - Accent3 2 2 6 9 2" xfId="11258"/>
    <cellStyle name="20 % - Accent3 2 2 7" xfId="270"/>
    <cellStyle name="20 % - Accent3 2 2 7 10" xfId="5785"/>
    <cellStyle name="20 % - Accent3 2 2 7 10 2" xfId="12070"/>
    <cellStyle name="20 % - Accent3 2 2 7 11" xfId="6570"/>
    <cellStyle name="20 % - Accent3 2 2 7 2" xfId="466"/>
    <cellStyle name="20 % - Accent3 2 2 7 2 10" xfId="6766"/>
    <cellStyle name="20 % - Accent3 2 2 7 2 2" xfId="863"/>
    <cellStyle name="20 % - Accent3 2 2 7 2 2 2" xfId="1655"/>
    <cellStyle name="20 % - Accent3 2 2 7 2 2 2 2" xfId="7943"/>
    <cellStyle name="20 % - Accent3 2 2 7 2 2 3" xfId="2440"/>
    <cellStyle name="20 % - Accent3 2 2 7 2 2 3 2" xfId="8728"/>
    <cellStyle name="20 % - Accent3 2 2 7 2 2 4" xfId="3225"/>
    <cellStyle name="20 % - Accent3 2 2 7 2 2 4 2" xfId="9513"/>
    <cellStyle name="20 % - Accent3 2 2 7 2 2 5" xfId="4014"/>
    <cellStyle name="20 % - Accent3 2 2 7 2 2 5 2" xfId="10302"/>
    <cellStyle name="20 % - Accent3 2 2 7 2 2 6" xfId="4803"/>
    <cellStyle name="20 % - Accent3 2 2 7 2 2 6 2" xfId="11088"/>
    <cellStyle name="20 % - Accent3 2 2 7 2 2 7" xfId="5589"/>
    <cellStyle name="20 % - Accent3 2 2 7 2 2 7 2" xfId="11874"/>
    <cellStyle name="20 % - Accent3 2 2 7 2 2 8" xfId="6373"/>
    <cellStyle name="20 % - Accent3 2 2 7 2 2 8 2" xfId="12658"/>
    <cellStyle name="20 % - Accent3 2 2 7 2 2 9" xfId="7158"/>
    <cellStyle name="20 % - Accent3 2 2 7 2 3" xfId="1263"/>
    <cellStyle name="20 % - Accent3 2 2 7 2 3 2" xfId="7551"/>
    <cellStyle name="20 % - Accent3 2 2 7 2 4" xfId="2048"/>
    <cellStyle name="20 % - Accent3 2 2 7 2 4 2" xfId="8336"/>
    <cellStyle name="20 % - Accent3 2 2 7 2 5" xfId="2833"/>
    <cellStyle name="20 % - Accent3 2 2 7 2 5 2" xfId="9121"/>
    <cellStyle name="20 % - Accent3 2 2 7 2 6" xfId="3622"/>
    <cellStyle name="20 % - Accent3 2 2 7 2 6 2" xfId="9910"/>
    <cellStyle name="20 % - Accent3 2 2 7 2 7" xfId="4411"/>
    <cellStyle name="20 % - Accent3 2 2 7 2 7 2" xfId="10696"/>
    <cellStyle name="20 % - Accent3 2 2 7 2 8" xfId="5197"/>
    <cellStyle name="20 % - Accent3 2 2 7 2 8 2" xfId="11482"/>
    <cellStyle name="20 % - Accent3 2 2 7 2 9" xfId="5981"/>
    <cellStyle name="20 % - Accent3 2 2 7 2 9 2" xfId="12266"/>
    <cellStyle name="20 % - Accent3 2 2 7 3" xfId="667"/>
    <cellStyle name="20 % - Accent3 2 2 7 3 2" xfId="1459"/>
    <cellStyle name="20 % - Accent3 2 2 7 3 2 2" xfId="7747"/>
    <cellStyle name="20 % - Accent3 2 2 7 3 3" xfId="2244"/>
    <cellStyle name="20 % - Accent3 2 2 7 3 3 2" xfId="8532"/>
    <cellStyle name="20 % - Accent3 2 2 7 3 4" xfId="3029"/>
    <cellStyle name="20 % - Accent3 2 2 7 3 4 2" xfId="9317"/>
    <cellStyle name="20 % - Accent3 2 2 7 3 5" xfId="3818"/>
    <cellStyle name="20 % - Accent3 2 2 7 3 5 2" xfId="10106"/>
    <cellStyle name="20 % - Accent3 2 2 7 3 6" xfId="4607"/>
    <cellStyle name="20 % - Accent3 2 2 7 3 6 2" xfId="10892"/>
    <cellStyle name="20 % - Accent3 2 2 7 3 7" xfId="5393"/>
    <cellStyle name="20 % - Accent3 2 2 7 3 7 2" xfId="11678"/>
    <cellStyle name="20 % - Accent3 2 2 7 3 8" xfId="6177"/>
    <cellStyle name="20 % - Accent3 2 2 7 3 8 2" xfId="12462"/>
    <cellStyle name="20 % - Accent3 2 2 7 3 9" xfId="6962"/>
    <cellStyle name="20 % - Accent3 2 2 7 4" xfId="1067"/>
    <cellStyle name="20 % - Accent3 2 2 7 4 2" xfId="7355"/>
    <cellStyle name="20 % - Accent3 2 2 7 5" xfId="1852"/>
    <cellStyle name="20 % - Accent3 2 2 7 5 2" xfId="8140"/>
    <cellStyle name="20 % - Accent3 2 2 7 6" xfId="2637"/>
    <cellStyle name="20 % - Accent3 2 2 7 6 2" xfId="8925"/>
    <cellStyle name="20 % - Accent3 2 2 7 7" xfId="3426"/>
    <cellStyle name="20 % - Accent3 2 2 7 7 2" xfId="9714"/>
    <cellStyle name="20 % - Accent3 2 2 7 8" xfId="4215"/>
    <cellStyle name="20 % - Accent3 2 2 7 8 2" xfId="10500"/>
    <cellStyle name="20 % - Accent3 2 2 7 9" xfId="5001"/>
    <cellStyle name="20 % - Accent3 2 2 7 9 2" xfId="11286"/>
    <cellStyle name="20 % - Accent3 2 2 8" xfId="298"/>
    <cellStyle name="20 % - Accent3 2 2 8 10" xfId="6598"/>
    <cellStyle name="20 % - Accent3 2 2 8 2" xfId="695"/>
    <cellStyle name="20 % - Accent3 2 2 8 2 2" xfId="1487"/>
    <cellStyle name="20 % - Accent3 2 2 8 2 2 2" xfId="7775"/>
    <cellStyle name="20 % - Accent3 2 2 8 2 3" xfId="2272"/>
    <cellStyle name="20 % - Accent3 2 2 8 2 3 2" xfId="8560"/>
    <cellStyle name="20 % - Accent3 2 2 8 2 4" xfId="3057"/>
    <cellStyle name="20 % - Accent3 2 2 8 2 4 2" xfId="9345"/>
    <cellStyle name="20 % - Accent3 2 2 8 2 5" xfId="3846"/>
    <cellStyle name="20 % - Accent3 2 2 8 2 5 2" xfId="10134"/>
    <cellStyle name="20 % - Accent3 2 2 8 2 6" xfId="4635"/>
    <cellStyle name="20 % - Accent3 2 2 8 2 6 2" xfId="10920"/>
    <cellStyle name="20 % - Accent3 2 2 8 2 7" xfId="5421"/>
    <cellStyle name="20 % - Accent3 2 2 8 2 7 2" xfId="11706"/>
    <cellStyle name="20 % - Accent3 2 2 8 2 8" xfId="6205"/>
    <cellStyle name="20 % - Accent3 2 2 8 2 8 2" xfId="12490"/>
    <cellStyle name="20 % - Accent3 2 2 8 2 9" xfId="6990"/>
    <cellStyle name="20 % - Accent3 2 2 8 3" xfId="1095"/>
    <cellStyle name="20 % - Accent3 2 2 8 3 2" xfId="7383"/>
    <cellStyle name="20 % - Accent3 2 2 8 4" xfId="1880"/>
    <cellStyle name="20 % - Accent3 2 2 8 4 2" xfId="8168"/>
    <cellStyle name="20 % - Accent3 2 2 8 5" xfId="2665"/>
    <cellStyle name="20 % - Accent3 2 2 8 5 2" xfId="8953"/>
    <cellStyle name="20 % - Accent3 2 2 8 6" xfId="3454"/>
    <cellStyle name="20 % - Accent3 2 2 8 6 2" xfId="9742"/>
    <cellStyle name="20 % - Accent3 2 2 8 7" xfId="4243"/>
    <cellStyle name="20 % - Accent3 2 2 8 7 2" xfId="10528"/>
    <cellStyle name="20 % - Accent3 2 2 8 8" xfId="5029"/>
    <cellStyle name="20 % - Accent3 2 2 8 8 2" xfId="11314"/>
    <cellStyle name="20 % - Accent3 2 2 8 9" xfId="5813"/>
    <cellStyle name="20 % - Accent3 2 2 8 9 2" xfId="12098"/>
    <cellStyle name="20 % - Accent3 2 2 9" xfId="499"/>
    <cellStyle name="20 % - Accent3 2 2 9 2" xfId="1291"/>
    <cellStyle name="20 % - Accent3 2 2 9 2 2" xfId="7579"/>
    <cellStyle name="20 % - Accent3 2 2 9 3" xfId="2076"/>
    <cellStyle name="20 % - Accent3 2 2 9 3 2" xfId="8364"/>
    <cellStyle name="20 % - Accent3 2 2 9 4" xfId="2861"/>
    <cellStyle name="20 % - Accent3 2 2 9 4 2" xfId="9149"/>
    <cellStyle name="20 % - Accent3 2 2 9 5" xfId="3650"/>
    <cellStyle name="20 % - Accent3 2 2 9 5 2" xfId="9938"/>
    <cellStyle name="20 % - Accent3 2 2 9 6" xfId="4439"/>
    <cellStyle name="20 % - Accent3 2 2 9 6 2" xfId="10724"/>
    <cellStyle name="20 % - Accent3 2 2 9 7" xfId="5225"/>
    <cellStyle name="20 % - Accent3 2 2 9 7 2" xfId="11510"/>
    <cellStyle name="20 % - Accent3 2 2 9 8" xfId="6009"/>
    <cellStyle name="20 % - Accent3 2 2 9 8 2" xfId="12294"/>
    <cellStyle name="20 % - Accent3 2 2 9 9" xfId="6794"/>
    <cellStyle name="20 % - Accent3 2 3" xfId="115"/>
    <cellStyle name="20 % - Accent3 2 3 10" xfId="5631"/>
    <cellStyle name="20 % - Accent3 2 3 10 2" xfId="11916"/>
    <cellStyle name="20 % - Accent3 2 3 11" xfId="6416"/>
    <cellStyle name="20 % - Accent3 2 3 2" xfId="312"/>
    <cellStyle name="20 % - Accent3 2 3 2 10" xfId="6612"/>
    <cellStyle name="20 % - Accent3 2 3 2 2" xfId="709"/>
    <cellStyle name="20 % - Accent3 2 3 2 2 2" xfId="1501"/>
    <cellStyle name="20 % - Accent3 2 3 2 2 2 2" xfId="7789"/>
    <cellStyle name="20 % - Accent3 2 3 2 2 3" xfId="2286"/>
    <cellStyle name="20 % - Accent3 2 3 2 2 3 2" xfId="8574"/>
    <cellStyle name="20 % - Accent3 2 3 2 2 4" xfId="3071"/>
    <cellStyle name="20 % - Accent3 2 3 2 2 4 2" xfId="9359"/>
    <cellStyle name="20 % - Accent3 2 3 2 2 5" xfId="3860"/>
    <cellStyle name="20 % - Accent3 2 3 2 2 5 2" xfId="10148"/>
    <cellStyle name="20 % - Accent3 2 3 2 2 6" xfId="4649"/>
    <cellStyle name="20 % - Accent3 2 3 2 2 6 2" xfId="10934"/>
    <cellStyle name="20 % - Accent3 2 3 2 2 7" xfId="5435"/>
    <cellStyle name="20 % - Accent3 2 3 2 2 7 2" xfId="11720"/>
    <cellStyle name="20 % - Accent3 2 3 2 2 8" xfId="6219"/>
    <cellStyle name="20 % - Accent3 2 3 2 2 8 2" xfId="12504"/>
    <cellStyle name="20 % - Accent3 2 3 2 2 9" xfId="7004"/>
    <cellStyle name="20 % - Accent3 2 3 2 3" xfId="1109"/>
    <cellStyle name="20 % - Accent3 2 3 2 3 2" xfId="7397"/>
    <cellStyle name="20 % - Accent3 2 3 2 4" xfId="1894"/>
    <cellStyle name="20 % - Accent3 2 3 2 4 2" xfId="8182"/>
    <cellStyle name="20 % - Accent3 2 3 2 5" xfId="2679"/>
    <cellStyle name="20 % - Accent3 2 3 2 5 2" xfId="8967"/>
    <cellStyle name="20 % - Accent3 2 3 2 6" xfId="3468"/>
    <cellStyle name="20 % - Accent3 2 3 2 6 2" xfId="9756"/>
    <cellStyle name="20 % - Accent3 2 3 2 7" xfId="4257"/>
    <cellStyle name="20 % - Accent3 2 3 2 7 2" xfId="10542"/>
    <cellStyle name="20 % - Accent3 2 3 2 8" xfId="5043"/>
    <cellStyle name="20 % - Accent3 2 3 2 8 2" xfId="11328"/>
    <cellStyle name="20 % - Accent3 2 3 2 9" xfId="5827"/>
    <cellStyle name="20 % - Accent3 2 3 2 9 2" xfId="12112"/>
    <cellStyle name="20 % - Accent3 2 3 3" xfId="513"/>
    <cellStyle name="20 % - Accent3 2 3 3 2" xfId="1305"/>
    <cellStyle name="20 % - Accent3 2 3 3 2 2" xfId="7593"/>
    <cellStyle name="20 % - Accent3 2 3 3 3" xfId="2090"/>
    <cellStyle name="20 % - Accent3 2 3 3 3 2" xfId="8378"/>
    <cellStyle name="20 % - Accent3 2 3 3 4" xfId="2875"/>
    <cellStyle name="20 % - Accent3 2 3 3 4 2" xfId="9163"/>
    <cellStyle name="20 % - Accent3 2 3 3 5" xfId="3664"/>
    <cellStyle name="20 % - Accent3 2 3 3 5 2" xfId="9952"/>
    <cellStyle name="20 % - Accent3 2 3 3 6" xfId="4453"/>
    <cellStyle name="20 % - Accent3 2 3 3 6 2" xfId="10738"/>
    <cellStyle name="20 % - Accent3 2 3 3 7" xfId="5239"/>
    <cellStyle name="20 % - Accent3 2 3 3 7 2" xfId="11524"/>
    <cellStyle name="20 % - Accent3 2 3 3 8" xfId="6023"/>
    <cellStyle name="20 % - Accent3 2 3 3 8 2" xfId="12308"/>
    <cellStyle name="20 % - Accent3 2 3 3 9" xfId="6808"/>
    <cellStyle name="20 % - Accent3 2 3 4" xfId="913"/>
    <cellStyle name="20 % - Accent3 2 3 4 2" xfId="7201"/>
    <cellStyle name="20 % - Accent3 2 3 5" xfId="1698"/>
    <cellStyle name="20 % - Accent3 2 3 5 2" xfId="7986"/>
    <cellStyle name="20 % - Accent3 2 3 6" xfId="2483"/>
    <cellStyle name="20 % - Accent3 2 3 6 2" xfId="8771"/>
    <cellStyle name="20 % - Accent3 2 3 7" xfId="3272"/>
    <cellStyle name="20 % - Accent3 2 3 7 2" xfId="9560"/>
    <cellStyle name="20 % - Accent3 2 3 8" xfId="4061"/>
    <cellStyle name="20 % - Accent3 2 3 8 2" xfId="10346"/>
    <cellStyle name="20 % - Accent3 2 3 9" xfId="4847"/>
    <cellStyle name="20 % - Accent3 2 3 9 2" xfId="11132"/>
    <cellStyle name="20 % - Accent3 2 4" xfId="144"/>
    <cellStyle name="20 % - Accent3 2 4 10" xfId="5659"/>
    <cellStyle name="20 % - Accent3 2 4 10 2" xfId="11944"/>
    <cellStyle name="20 % - Accent3 2 4 11" xfId="6444"/>
    <cellStyle name="20 % - Accent3 2 4 2" xfId="340"/>
    <cellStyle name="20 % - Accent3 2 4 2 10" xfId="6640"/>
    <cellStyle name="20 % - Accent3 2 4 2 2" xfId="737"/>
    <cellStyle name="20 % - Accent3 2 4 2 2 2" xfId="1529"/>
    <cellStyle name="20 % - Accent3 2 4 2 2 2 2" xfId="7817"/>
    <cellStyle name="20 % - Accent3 2 4 2 2 3" xfId="2314"/>
    <cellStyle name="20 % - Accent3 2 4 2 2 3 2" xfId="8602"/>
    <cellStyle name="20 % - Accent3 2 4 2 2 4" xfId="3099"/>
    <cellStyle name="20 % - Accent3 2 4 2 2 4 2" xfId="9387"/>
    <cellStyle name="20 % - Accent3 2 4 2 2 5" xfId="3888"/>
    <cellStyle name="20 % - Accent3 2 4 2 2 5 2" xfId="10176"/>
    <cellStyle name="20 % - Accent3 2 4 2 2 6" xfId="4677"/>
    <cellStyle name="20 % - Accent3 2 4 2 2 6 2" xfId="10962"/>
    <cellStyle name="20 % - Accent3 2 4 2 2 7" xfId="5463"/>
    <cellStyle name="20 % - Accent3 2 4 2 2 7 2" xfId="11748"/>
    <cellStyle name="20 % - Accent3 2 4 2 2 8" xfId="6247"/>
    <cellStyle name="20 % - Accent3 2 4 2 2 8 2" xfId="12532"/>
    <cellStyle name="20 % - Accent3 2 4 2 2 9" xfId="7032"/>
    <cellStyle name="20 % - Accent3 2 4 2 3" xfId="1137"/>
    <cellStyle name="20 % - Accent3 2 4 2 3 2" xfId="7425"/>
    <cellStyle name="20 % - Accent3 2 4 2 4" xfId="1922"/>
    <cellStyle name="20 % - Accent3 2 4 2 4 2" xfId="8210"/>
    <cellStyle name="20 % - Accent3 2 4 2 5" xfId="2707"/>
    <cellStyle name="20 % - Accent3 2 4 2 5 2" xfId="8995"/>
    <cellStyle name="20 % - Accent3 2 4 2 6" xfId="3496"/>
    <cellStyle name="20 % - Accent3 2 4 2 6 2" xfId="9784"/>
    <cellStyle name="20 % - Accent3 2 4 2 7" xfId="4285"/>
    <cellStyle name="20 % - Accent3 2 4 2 7 2" xfId="10570"/>
    <cellStyle name="20 % - Accent3 2 4 2 8" xfId="5071"/>
    <cellStyle name="20 % - Accent3 2 4 2 8 2" xfId="11356"/>
    <cellStyle name="20 % - Accent3 2 4 2 9" xfId="5855"/>
    <cellStyle name="20 % - Accent3 2 4 2 9 2" xfId="12140"/>
    <cellStyle name="20 % - Accent3 2 4 3" xfId="541"/>
    <cellStyle name="20 % - Accent3 2 4 3 2" xfId="1333"/>
    <cellStyle name="20 % - Accent3 2 4 3 2 2" xfId="7621"/>
    <cellStyle name="20 % - Accent3 2 4 3 3" xfId="2118"/>
    <cellStyle name="20 % - Accent3 2 4 3 3 2" xfId="8406"/>
    <cellStyle name="20 % - Accent3 2 4 3 4" xfId="2903"/>
    <cellStyle name="20 % - Accent3 2 4 3 4 2" xfId="9191"/>
    <cellStyle name="20 % - Accent3 2 4 3 5" xfId="3692"/>
    <cellStyle name="20 % - Accent3 2 4 3 5 2" xfId="9980"/>
    <cellStyle name="20 % - Accent3 2 4 3 6" xfId="4481"/>
    <cellStyle name="20 % - Accent3 2 4 3 6 2" xfId="10766"/>
    <cellStyle name="20 % - Accent3 2 4 3 7" xfId="5267"/>
    <cellStyle name="20 % - Accent3 2 4 3 7 2" xfId="11552"/>
    <cellStyle name="20 % - Accent3 2 4 3 8" xfId="6051"/>
    <cellStyle name="20 % - Accent3 2 4 3 8 2" xfId="12336"/>
    <cellStyle name="20 % - Accent3 2 4 3 9" xfId="6836"/>
    <cellStyle name="20 % - Accent3 2 4 4" xfId="941"/>
    <cellStyle name="20 % - Accent3 2 4 4 2" xfId="7229"/>
    <cellStyle name="20 % - Accent3 2 4 5" xfId="1726"/>
    <cellStyle name="20 % - Accent3 2 4 5 2" xfId="8014"/>
    <cellStyle name="20 % - Accent3 2 4 6" xfId="2511"/>
    <cellStyle name="20 % - Accent3 2 4 6 2" xfId="8799"/>
    <cellStyle name="20 % - Accent3 2 4 7" xfId="3300"/>
    <cellStyle name="20 % - Accent3 2 4 7 2" xfId="9588"/>
    <cellStyle name="20 % - Accent3 2 4 8" xfId="4089"/>
    <cellStyle name="20 % - Accent3 2 4 8 2" xfId="10374"/>
    <cellStyle name="20 % - Accent3 2 4 9" xfId="4875"/>
    <cellStyle name="20 % - Accent3 2 4 9 2" xfId="11160"/>
    <cellStyle name="20 % - Accent3 2 5" xfId="172"/>
    <cellStyle name="20 % - Accent3 2 5 10" xfId="5687"/>
    <cellStyle name="20 % - Accent3 2 5 10 2" xfId="11972"/>
    <cellStyle name="20 % - Accent3 2 5 11" xfId="6472"/>
    <cellStyle name="20 % - Accent3 2 5 2" xfId="368"/>
    <cellStyle name="20 % - Accent3 2 5 2 10" xfId="6668"/>
    <cellStyle name="20 % - Accent3 2 5 2 2" xfId="765"/>
    <cellStyle name="20 % - Accent3 2 5 2 2 2" xfId="1557"/>
    <cellStyle name="20 % - Accent3 2 5 2 2 2 2" xfId="7845"/>
    <cellStyle name="20 % - Accent3 2 5 2 2 3" xfId="2342"/>
    <cellStyle name="20 % - Accent3 2 5 2 2 3 2" xfId="8630"/>
    <cellStyle name="20 % - Accent3 2 5 2 2 4" xfId="3127"/>
    <cellStyle name="20 % - Accent3 2 5 2 2 4 2" xfId="9415"/>
    <cellStyle name="20 % - Accent3 2 5 2 2 5" xfId="3916"/>
    <cellStyle name="20 % - Accent3 2 5 2 2 5 2" xfId="10204"/>
    <cellStyle name="20 % - Accent3 2 5 2 2 6" xfId="4705"/>
    <cellStyle name="20 % - Accent3 2 5 2 2 6 2" xfId="10990"/>
    <cellStyle name="20 % - Accent3 2 5 2 2 7" xfId="5491"/>
    <cellStyle name="20 % - Accent3 2 5 2 2 7 2" xfId="11776"/>
    <cellStyle name="20 % - Accent3 2 5 2 2 8" xfId="6275"/>
    <cellStyle name="20 % - Accent3 2 5 2 2 8 2" xfId="12560"/>
    <cellStyle name="20 % - Accent3 2 5 2 2 9" xfId="7060"/>
    <cellStyle name="20 % - Accent3 2 5 2 3" xfId="1165"/>
    <cellStyle name="20 % - Accent3 2 5 2 3 2" xfId="7453"/>
    <cellStyle name="20 % - Accent3 2 5 2 4" xfId="1950"/>
    <cellStyle name="20 % - Accent3 2 5 2 4 2" xfId="8238"/>
    <cellStyle name="20 % - Accent3 2 5 2 5" xfId="2735"/>
    <cellStyle name="20 % - Accent3 2 5 2 5 2" xfId="9023"/>
    <cellStyle name="20 % - Accent3 2 5 2 6" xfId="3524"/>
    <cellStyle name="20 % - Accent3 2 5 2 6 2" xfId="9812"/>
    <cellStyle name="20 % - Accent3 2 5 2 7" xfId="4313"/>
    <cellStyle name="20 % - Accent3 2 5 2 7 2" xfId="10598"/>
    <cellStyle name="20 % - Accent3 2 5 2 8" xfId="5099"/>
    <cellStyle name="20 % - Accent3 2 5 2 8 2" xfId="11384"/>
    <cellStyle name="20 % - Accent3 2 5 2 9" xfId="5883"/>
    <cellStyle name="20 % - Accent3 2 5 2 9 2" xfId="12168"/>
    <cellStyle name="20 % - Accent3 2 5 3" xfId="569"/>
    <cellStyle name="20 % - Accent3 2 5 3 2" xfId="1361"/>
    <cellStyle name="20 % - Accent3 2 5 3 2 2" xfId="7649"/>
    <cellStyle name="20 % - Accent3 2 5 3 3" xfId="2146"/>
    <cellStyle name="20 % - Accent3 2 5 3 3 2" xfId="8434"/>
    <cellStyle name="20 % - Accent3 2 5 3 4" xfId="2931"/>
    <cellStyle name="20 % - Accent3 2 5 3 4 2" xfId="9219"/>
    <cellStyle name="20 % - Accent3 2 5 3 5" xfId="3720"/>
    <cellStyle name="20 % - Accent3 2 5 3 5 2" xfId="10008"/>
    <cellStyle name="20 % - Accent3 2 5 3 6" xfId="4509"/>
    <cellStyle name="20 % - Accent3 2 5 3 6 2" xfId="10794"/>
    <cellStyle name="20 % - Accent3 2 5 3 7" xfId="5295"/>
    <cellStyle name="20 % - Accent3 2 5 3 7 2" xfId="11580"/>
    <cellStyle name="20 % - Accent3 2 5 3 8" xfId="6079"/>
    <cellStyle name="20 % - Accent3 2 5 3 8 2" xfId="12364"/>
    <cellStyle name="20 % - Accent3 2 5 3 9" xfId="6864"/>
    <cellStyle name="20 % - Accent3 2 5 4" xfId="969"/>
    <cellStyle name="20 % - Accent3 2 5 4 2" xfId="7257"/>
    <cellStyle name="20 % - Accent3 2 5 5" xfId="1754"/>
    <cellStyle name="20 % - Accent3 2 5 5 2" xfId="8042"/>
    <cellStyle name="20 % - Accent3 2 5 6" xfId="2539"/>
    <cellStyle name="20 % - Accent3 2 5 6 2" xfId="8827"/>
    <cellStyle name="20 % - Accent3 2 5 7" xfId="3328"/>
    <cellStyle name="20 % - Accent3 2 5 7 2" xfId="9616"/>
    <cellStyle name="20 % - Accent3 2 5 8" xfId="4117"/>
    <cellStyle name="20 % - Accent3 2 5 8 2" xfId="10402"/>
    <cellStyle name="20 % - Accent3 2 5 9" xfId="4903"/>
    <cellStyle name="20 % - Accent3 2 5 9 2" xfId="11188"/>
    <cellStyle name="20 % - Accent3 2 6" xfId="200"/>
    <cellStyle name="20 % - Accent3 2 6 10" xfId="5715"/>
    <cellStyle name="20 % - Accent3 2 6 10 2" xfId="12000"/>
    <cellStyle name="20 % - Accent3 2 6 11" xfId="6500"/>
    <cellStyle name="20 % - Accent3 2 6 2" xfId="396"/>
    <cellStyle name="20 % - Accent3 2 6 2 10" xfId="6696"/>
    <cellStyle name="20 % - Accent3 2 6 2 2" xfId="793"/>
    <cellStyle name="20 % - Accent3 2 6 2 2 2" xfId="1585"/>
    <cellStyle name="20 % - Accent3 2 6 2 2 2 2" xfId="7873"/>
    <cellStyle name="20 % - Accent3 2 6 2 2 3" xfId="2370"/>
    <cellStyle name="20 % - Accent3 2 6 2 2 3 2" xfId="8658"/>
    <cellStyle name="20 % - Accent3 2 6 2 2 4" xfId="3155"/>
    <cellStyle name="20 % - Accent3 2 6 2 2 4 2" xfId="9443"/>
    <cellStyle name="20 % - Accent3 2 6 2 2 5" xfId="3944"/>
    <cellStyle name="20 % - Accent3 2 6 2 2 5 2" xfId="10232"/>
    <cellStyle name="20 % - Accent3 2 6 2 2 6" xfId="4733"/>
    <cellStyle name="20 % - Accent3 2 6 2 2 6 2" xfId="11018"/>
    <cellStyle name="20 % - Accent3 2 6 2 2 7" xfId="5519"/>
    <cellStyle name="20 % - Accent3 2 6 2 2 7 2" xfId="11804"/>
    <cellStyle name="20 % - Accent3 2 6 2 2 8" xfId="6303"/>
    <cellStyle name="20 % - Accent3 2 6 2 2 8 2" xfId="12588"/>
    <cellStyle name="20 % - Accent3 2 6 2 2 9" xfId="7088"/>
    <cellStyle name="20 % - Accent3 2 6 2 3" xfId="1193"/>
    <cellStyle name="20 % - Accent3 2 6 2 3 2" xfId="7481"/>
    <cellStyle name="20 % - Accent3 2 6 2 4" xfId="1978"/>
    <cellStyle name="20 % - Accent3 2 6 2 4 2" xfId="8266"/>
    <cellStyle name="20 % - Accent3 2 6 2 5" xfId="2763"/>
    <cellStyle name="20 % - Accent3 2 6 2 5 2" xfId="9051"/>
    <cellStyle name="20 % - Accent3 2 6 2 6" xfId="3552"/>
    <cellStyle name="20 % - Accent3 2 6 2 6 2" xfId="9840"/>
    <cellStyle name="20 % - Accent3 2 6 2 7" xfId="4341"/>
    <cellStyle name="20 % - Accent3 2 6 2 7 2" xfId="10626"/>
    <cellStyle name="20 % - Accent3 2 6 2 8" xfId="5127"/>
    <cellStyle name="20 % - Accent3 2 6 2 8 2" xfId="11412"/>
    <cellStyle name="20 % - Accent3 2 6 2 9" xfId="5911"/>
    <cellStyle name="20 % - Accent3 2 6 2 9 2" xfId="12196"/>
    <cellStyle name="20 % - Accent3 2 6 3" xfId="597"/>
    <cellStyle name="20 % - Accent3 2 6 3 2" xfId="1389"/>
    <cellStyle name="20 % - Accent3 2 6 3 2 2" xfId="7677"/>
    <cellStyle name="20 % - Accent3 2 6 3 3" xfId="2174"/>
    <cellStyle name="20 % - Accent3 2 6 3 3 2" xfId="8462"/>
    <cellStyle name="20 % - Accent3 2 6 3 4" xfId="2959"/>
    <cellStyle name="20 % - Accent3 2 6 3 4 2" xfId="9247"/>
    <cellStyle name="20 % - Accent3 2 6 3 5" xfId="3748"/>
    <cellStyle name="20 % - Accent3 2 6 3 5 2" xfId="10036"/>
    <cellStyle name="20 % - Accent3 2 6 3 6" xfId="4537"/>
    <cellStyle name="20 % - Accent3 2 6 3 6 2" xfId="10822"/>
    <cellStyle name="20 % - Accent3 2 6 3 7" xfId="5323"/>
    <cellStyle name="20 % - Accent3 2 6 3 7 2" xfId="11608"/>
    <cellStyle name="20 % - Accent3 2 6 3 8" xfId="6107"/>
    <cellStyle name="20 % - Accent3 2 6 3 8 2" xfId="12392"/>
    <cellStyle name="20 % - Accent3 2 6 3 9" xfId="6892"/>
    <cellStyle name="20 % - Accent3 2 6 4" xfId="997"/>
    <cellStyle name="20 % - Accent3 2 6 4 2" xfId="7285"/>
    <cellStyle name="20 % - Accent3 2 6 5" xfId="1782"/>
    <cellStyle name="20 % - Accent3 2 6 5 2" xfId="8070"/>
    <cellStyle name="20 % - Accent3 2 6 6" xfId="2567"/>
    <cellStyle name="20 % - Accent3 2 6 6 2" xfId="8855"/>
    <cellStyle name="20 % - Accent3 2 6 7" xfId="3356"/>
    <cellStyle name="20 % - Accent3 2 6 7 2" xfId="9644"/>
    <cellStyle name="20 % - Accent3 2 6 8" xfId="4145"/>
    <cellStyle name="20 % - Accent3 2 6 8 2" xfId="10430"/>
    <cellStyle name="20 % - Accent3 2 6 9" xfId="4931"/>
    <cellStyle name="20 % - Accent3 2 6 9 2" xfId="11216"/>
    <cellStyle name="20 % - Accent3 2 7" xfId="228"/>
    <cellStyle name="20 % - Accent3 2 7 10" xfId="5743"/>
    <cellStyle name="20 % - Accent3 2 7 10 2" xfId="12028"/>
    <cellStyle name="20 % - Accent3 2 7 11" xfId="6528"/>
    <cellStyle name="20 % - Accent3 2 7 2" xfId="424"/>
    <cellStyle name="20 % - Accent3 2 7 2 10" xfId="6724"/>
    <cellStyle name="20 % - Accent3 2 7 2 2" xfId="821"/>
    <cellStyle name="20 % - Accent3 2 7 2 2 2" xfId="1613"/>
    <cellStyle name="20 % - Accent3 2 7 2 2 2 2" xfId="7901"/>
    <cellStyle name="20 % - Accent3 2 7 2 2 3" xfId="2398"/>
    <cellStyle name="20 % - Accent3 2 7 2 2 3 2" xfId="8686"/>
    <cellStyle name="20 % - Accent3 2 7 2 2 4" xfId="3183"/>
    <cellStyle name="20 % - Accent3 2 7 2 2 4 2" xfId="9471"/>
    <cellStyle name="20 % - Accent3 2 7 2 2 5" xfId="3972"/>
    <cellStyle name="20 % - Accent3 2 7 2 2 5 2" xfId="10260"/>
    <cellStyle name="20 % - Accent3 2 7 2 2 6" xfId="4761"/>
    <cellStyle name="20 % - Accent3 2 7 2 2 6 2" xfId="11046"/>
    <cellStyle name="20 % - Accent3 2 7 2 2 7" xfId="5547"/>
    <cellStyle name="20 % - Accent3 2 7 2 2 7 2" xfId="11832"/>
    <cellStyle name="20 % - Accent3 2 7 2 2 8" xfId="6331"/>
    <cellStyle name="20 % - Accent3 2 7 2 2 8 2" xfId="12616"/>
    <cellStyle name="20 % - Accent3 2 7 2 2 9" xfId="7116"/>
    <cellStyle name="20 % - Accent3 2 7 2 3" xfId="1221"/>
    <cellStyle name="20 % - Accent3 2 7 2 3 2" xfId="7509"/>
    <cellStyle name="20 % - Accent3 2 7 2 4" xfId="2006"/>
    <cellStyle name="20 % - Accent3 2 7 2 4 2" xfId="8294"/>
    <cellStyle name="20 % - Accent3 2 7 2 5" xfId="2791"/>
    <cellStyle name="20 % - Accent3 2 7 2 5 2" xfId="9079"/>
    <cellStyle name="20 % - Accent3 2 7 2 6" xfId="3580"/>
    <cellStyle name="20 % - Accent3 2 7 2 6 2" xfId="9868"/>
    <cellStyle name="20 % - Accent3 2 7 2 7" xfId="4369"/>
    <cellStyle name="20 % - Accent3 2 7 2 7 2" xfId="10654"/>
    <cellStyle name="20 % - Accent3 2 7 2 8" xfId="5155"/>
    <cellStyle name="20 % - Accent3 2 7 2 8 2" xfId="11440"/>
    <cellStyle name="20 % - Accent3 2 7 2 9" xfId="5939"/>
    <cellStyle name="20 % - Accent3 2 7 2 9 2" xfId="12224"/>
    <cellStyle name="20 % - Accent3 2 7 3" xfId="625"/>
    <cellStyle name="20 % - Accent3 2 7 3 2" xfId="1417"/>
    <cellStyle name="20 % - Accent3 2 7 3 2 2" xfId="7705"/>
    <cellStyle name="20 % - Accent3 2 7 3 3" xfId="2202"/>
    <cellStyle name="20 % - Accent3 2 7 3 3 2" xfId="8490"/>
    <cellStyle name="20 % - Accent3 2 7 3 4" xfId="2987"/>
    <cellStyle name="20 % - Accent3 2 7 3 4 2" xfId="9275"/>
    <cellStyle name="20 % - Accent3 2 7 3 5" xfId="3776"/>
    <cellStyle name="20 % - Accent3 2 7 3 5 2" xfId="10064"/>
    <cellStyle name="20 % - Accent3 2 7 3 6" xfId="4565"/>
    <cellStyle name="20 % - Accent3 2 7 3 6 2" xfId="10850"/>
    <cellStyle name="20 % - Accent3 2 7 3 7" xfId="5351"/>
    <cellStyle name="20 % - Accent3 2 7 3 7 2" xfId="11636"/>
    <cellStyle name="20 % - Accent3 2 7 3 8" xfId="6135"/>
    <cellStyle name="20 % - Accent3 2 7 3 8 2" xfId="12420"/>
    <cellStyle name="20 % - Accent3 2 7 3 9" xfId="6920"/>
    <cellStyle name="20 % - Accent3 2 7 4" xfId="1025"/>
    <cellStyle name="20 % - Accent3 2 7 4 2" xfId="7313"/>
    <cellStyle name="20 % - Accent3 2 7 5" xfId="1810"/>
    <cellStyle name="20 % - Accent3 2 7 5 2" xfId="8098"/>
    <cellStyle name="20 % - Accent3 2 7 6" xfId="2595"/>
    <cellStyle name="20 % - Accent3 2 7 6 2" xfId="8883"/>
    <cellStyle name="20 % - Accent3 2 7 7" xfId="3384"/>
    <cellStyle name="20 % - Accent3 2 7 7 2" xfId="9672"/>
    <cellStyle name="20 % - Accent3 2 7 8" xfId="4173"/>
    <cellStyle name="20 % - Accent3 2 7 8 2" xfId="10458"/>
    <cellStyle name="20 % - Accent3 2 7 9" xfId="4959"/>
    <cellStyle name="20 % - Accent3 2 7 9 2" xfId="11244"/>
    <cellStyle name="20 % - Accent3 2 8" xfId="256"/>
    <cellStyle name="20 % - Accent3 2 8 10" xfId="5771"/>
    <cellStyle name="20 % - Accent3 2 8 10 2" xfId="12056"/>
    <cellStyle name="20 % - Accent3 2 8 11" xfId="6556"/>
    <cellStyle name="20 % - Accent3 2 8 2" xfId="452"/>
    <cellStyle name="20 % - Accent3 2 8 2 10" xfId="6752"/>
    <cellStyle name="20 % - Accent3 2 8 2 2" xfId="849"/>
    <cellStyle name="20 % - Accent3 2 8 2 2 2" xfId="1641"/>
    <cellStyle name="20 % - Accent3 2 8 2 2 2 2" xfId="7929"/>
    <cellStyle name="20 % - Accent3 2 8 2 2 3" xfId="2426"/>
    <cellStyle name="20 % - Accent3 2 8 2 2 3 2" xfId="8714"/>
    <cellStyle name="20 % - Accent3 2 8 2 2 4" xfId="3211"/>
    <cellStyle name="20 % - Accent3 2 8 2 2 4 2" xfId="9499"/>
    <cellStyle name="20 % - Accent3 2 8 2 2 5" xfId="4000"/>
    <cellStyle name="20 % - Accent3 2 8 2 2 5 2" xfId="10288"/>
    <cellStyle name="20 % - Accent3 2 8 2 2 6" xfId="4789"/>
    <cellStyle name="20 % - Accent3 2 8 2 2 6 2" xfId="11074"/>
    <cellStyle name="20 % - Accent3 2 8 2 2 7" xfId="5575"/>
    <cellStyle name="20 % - Accent3 2 8 2 2 7 2" xfId="11860"/>
    <cellStyle name="20 % - Accent3 2 8 2 2 8" xfId="6359"/>
    <cellStyle name="20 % - Accent3 2 8 2 2 8 2" xfId="12644"/>
    <cellStyle name="20 % - Accent3 2 8 2 2 9" xfId="7144"/>
    <cellStyle name="20 % - Accent3 2 8 2 3" xfId="1249"/>
    <cellStyle name="20 % - Accent3 2 8 2 3 2" xfId="7537"/>
    <cellStyle name="20 % - Accent3 2 8 2 4" xfId="2034"/>
    <cellStyle name="20 % - Accent3 2 8 2 4 2" xfId="8322"/>
    <cellStyle name="20 % - Accent3 2 8 2 5" xfId="2819"/>
    <cellStyle name="20 % - Accent3 2 8 2 5 2" xfId="9107"/>
    <cellStyle name="20 % - Accent3 2 8 2 6" xfId="3608"/>
    <cellStyle name="20 % - Accent3 2 8 2 6 2" xfId="9896"/>
    <cellStyle name="20 % - Accent3 2 8 2 7" xfId="4397"/>
    <cellStyle name="20 % - Accent3 2 8 2 7 2" xfId="10682"/>
    <cellStyle name="20 % - Accent3 2 8 2 8" xfId="5183"/>
    <cellStyle name="20 % - Accent3 2 8 2 8 2" xfId="11468"/>
    <cellStyle name="20 % - Accent3 2 8 2 9" xfId="5967"/>
    <cellStyle name="20 % - Accent3 2 8 2 9 2" xfId="12252"/>
    <cellStyle name="20 % - Accent3 2 8 3" xfId="653"/>
    <cellStyle name="20 % - Accent3 2 8 3 2" xfId="1445"/>
    <cellStyle name="20 % - Accent3 2 8 3 2 2" xfId="7733"/>
    <cellStyle name="20 % - Accent3 2 8 3 3" xfId="2230"/>
    <cellStyle name="20 % - Accent3 2 8 3 3 2" xfId="8518"/>
    <cellStyle name="20 % - Accent3 2 8 3 4" xfId="3015"/>
    <cellStyle name="20 % - Accent3 2 8 3 4 2" xfId="9303"/>
    <cellStyle name="20 % - Accent3 2 8 3 5" xfId="3804"/>
    <cellStyle name="20 % - Accent3 2 8 3 5 2" xfId="10092"/>
    <cellStyle name="20 % - Accent3 2 8 3 6" xfId="4593"/>
    <cellStyle name="20 % - Accent3 2 8 3 6 2" xfId="10878"/>
    <cellStyle name="20 % - Accent3 2 8 3 7" xfId="5379"/>
    <cellStyle name="20 % - Accent3 2 8 3 7 2" xfId="11664"/>
    <cellStyle name="20 % - Accent3 2 8 3 8" xfId="6163"/>
    <cellStyle name="20 % - Accent3 2 8 3 8 2" xfId="12448"/>
    <cellStyle name="20 % - Accent3 2 8 3 9" xfId="6948"/>
    <cellStyle name="20 % - Accent3 2 8 4" xfId="1053"/>
    <cellStyle name="20 % - Accent3 2 8 4 2" xfId="7341"/>
    <cellStyle name="20 % - Accent3 2 8 5" xfId="1838"/>
    <cellStyle name="20 % - Accent3 2 8 5 2" xfId="8126"/>
    <cellStyle name="20 % - Accent3 2 8 6" xfId="2623"/>
    <cellStyle name="20 % - Accent3 2 8 6 2" xfId="8911"/>
    <cellStyle name="20 % - Accent3 2 8 7" xfId="3412"/>
    <cellStyle name="20 % - Accent3 2 8 7 2" xfId="9700"/>
    <cellStyle name="20 % - Accent3 2 8 8" xfId="4201"/>
    <cellStyle name="20 % - Accent3 2 8 8 2" xfId="10486"/>
    <cellStyle name="20 % - Accent3 2 8 9" xfId="4987"/>
    <cellStyle name="20 % - Accent3 2 8 9 2" xfId="11272"/>
    <cellStyle name="20 % - Accent3 2 9" xfId="284"/>
    <cellStyle name="20 % - Accent3 2 9 10" xfId="6584"/>
    <cellStyle name="20 % - Accent3 2 9 2" xfId="681"/>
    <cellStyle name="20 % - Accent3 2 9 2 2" xfId="1473"/>
    <cellStyle name="20 % - Accent3 2 9 2 2 2" xfId="7761"/>
    <cellStyle name="20 % - Accent3 2 9 2 3" xfId="2258"/>
    <cellStyle name="20 % - Accent3 2 9 2 3 2" xfId="8546"/>
    <cellStyle name="20 % - Accent3 2 9 2 4" xfId="3043"/>
    <cellStyle name="20 % - Accent3 2 9 2 4 2" xfId="9331"/>
    <cellStyle name="20 % - Accent3 2 9 2 5" xfId="3832"/>
    <cellStyle name="20 % - Accent3 2 9 2 5 2" xfId="10120"/>
    <cellStyle name="20 % - Accent3 2 9 2 6" xfId="4621"/>
    <cellStyle name="20 % - Accent3 2 9 2 6 2" xfId="10906"/>
    <cellStyle name="20 % - Accent3 2 9 2 7" xfId="5407"/>
    <cellStyle name="20 % - Accent3 2 9 2 7 2" xfId="11692"/>
    <cellStyle name="20 % - Accent3 2 9 2 8" xfId="6191"/>
    <cellStyle name="20 % - Accent3 2 9 2 8 2" xfId="12476"/>
    <cellStyle name="20 % - Accent3 2 9 2 9" xfId="6976"/>
    <cellStyle name="20 % - Accent3 2 9 3" xfId="1081"/>
    <cellStyle name="20 % - Accent3 2 9 3 2" xfId="7369"/>
    <cellStyle name="20 % - Accent3 2 9 4" xfId="1866"/>
    <cellStyle name="20 % - Accent3 2 9 4 2" xfId="8154"/>
    <cellStyle name="20 % - Accent3 2 9 5" xfId="2651"/>
    <cellStyle name="20 % - Accent3 2 9 5 2" xfId="8939"/>
    <cellStyle name="20 % - Accent3 2 9 6" xfId="3440"/>
    <cellStyle name="20 % - Accent3 2 9 6 2" xfId="9728"/>
    <cellStyle name="20 % - Accent3 2 9 7" xfId="4229"/>
    <cellStyle name="20 % - Accent3 2 9 7 2" xfId="10514"/>
    <cellStyle name="20 % - Accent3 2 9 8" xfId="5015"/>
    <cellStyle name="20 % - Accent3 2 9 8 2" xfId="11300"/>
    <cellStyle name="20 % - Accent3 2 9 9" xfId="5799"/>
    <cellStyle name="20 % - Accent3 2 9 9 2" xfId="12084"/>
    <cellStyle name="20 % - Accent4 2" xfId="8"/>
    <cellStyle name="20 % - Accent4 2 10" xfId="486"/>
    <cellStyle name="20 % - Accent4 2 10 2" xfId="1278"/>
    <cellStyle name="20 % - Accent4 2 10 2 2" xfId="7566"/>
    <cellStyle name="20 % - Accent4 2 10 3" xfId="2063"/>
    <cellStyle name="20 % - Accent4 2 10 3 2" xfId="8351"/>
    <cellStyle name="20 % - Accent4 2 10 4" xfId="2848"/>
    <cellStyle name="20 % - Accent4 2 10 4 2" xfId="9136"/>
    <cellStyle name="20 % - Accent4 2 10 5" xfId="3637"/>
    <cellStyle name="20 % - Accent4 2 10 5 2" xfId="9925"/>
    <cellStyle name="20 % - Accent4 2 10 6" xfId="4426"/>
    <cellStyle name="20 % - Accent4 2 10 6 2" xfId="10711"/>
    <cellStyle name="20 % - Accent4 2 10 7" xfId="5212"/>
    <cellStyle name="20 % - Accent4 2 10 7 2" xfId="11497"/>
    <cellStyle name="20 % - Accent4 2 10 8" xfId="5996"/>
    <cellStyle name="20 % - Accent4 2 10 8 2" xfId="12281"/>
    <cellStyle name="20 % - Accent4 2 10 9" xfId="6781"/>
    <cellStyle name="20 % - Accent4 2 11" xfId="886"/>
    <cellStyle name="20 % - Accent4 2 11 2" xfId="7174"/>
    <cellStyle name="20 % - Accent4 2 12" xfId="1671"/>
    <cellStyle name="20 % - Accent4 2 12 2" xfId="7959"/>
    <cellStyle name="20 % - Accent4 2 13" xfId="2456"/>
    <cellStyle name="20 % - Accent4 2 13 2" xfId="8744"/>
    <cellStyle name="20 % - Accent4 2 14" xfId="3245"/>
    <cellStyle name="20 % - Accent4 2 14 2" xfId="9533"/>
    <cellStyle name="20 % - Accent4 2 15" xfId="4034"/>
    <cellStyle name="20 % - Accent4 2 15 2" xfId="10319"/>
    <cellStyle name="20 % - Accent4 2 16" xfId="4820"/>
    <cellStyle name="20 % - Accent4 2 16 2" xfId="11105"/>
    <cellStyle name="20 % - Accent4 2 17" xfId="5604"/>
    <cellStyle name="20 % - Accent4 2 17 2" xfId="11889"/>
    <cellStyle name="20 % - Accent4 2 18" xfId="6389"/>
    <cellStyle name="20 % - Accent4 2 2" xfId="100"/>
    <cellStyle name="20 % - Accent4 2 2 10" xfId="900"/>
    <cellStyle name="20 % - Accent4 2 2 10 2" xfId="7188"/>
    <cellStyle name="20 % - Accent4 2 2 11" xfId="1685"/>
    <cellStyle name="20 % - Accent4 2 2 11 2" xfId="7973"/>
    <cellStyle name="20 % - Accent4 2 2 12" xfId="2470"/>
    <cellStyle name="20 % - Accent4 2 2 12 2" xfId="8758"/>
    <cellStyle name="20 % - Accent4 2 2 13" xfId="3259"/>
    <cellStyle name="20 % - Accent4 2 2 13 2" xfId="9547"/>
    <cellStyle name="20 % - Accent4 2 2 14" xfId="4048"/>
    <cellStyle name="20 % - Accent4 2 2 14 2" xfId="10333"/>
    <cellStyle name="20 % - Accent4 2 2 15" xfId="4834"/>
    <cellStyle name="20 % - Accent4 2 2 15 2" xfId="11119"/>
    <cellStyle name="20 % - Accent4 2 2 16" xfId="5618"/>
    <cellStyle name="20 % - Accent4 2 2 16 2" xfId="11903"/>
    <cellStyle name="20 % - Accent4 2 2 17" xfId="6403"/>
    <cellStyle name="20 % - Accent4 2 2 2" xfId="131"/>
    <cellStyle name="20 % - Accent4 2 2 2 10" xfId="5646"/>
    <cellStyle name="20 % - Accent4 2 2 2 10 2" xfId="11931"/>
    <cellStyle name="20 % - Accent4 2 2 2 11" xfId="6431"/>
    <cellStyle name="20 % - Accent4 2 2 2 2" xfId="327"/>
    <cellStyle name="20 % - Accent4 2 2 2 2 10" xfId="6627"/>
    <cellStyle name="20 % - Accent4 2 2 2 2 2" xfId="724"/>
    <cellStyle name="20 % - Accent4 2 2 2 2 2 2" xfId="1516"/>
    <cellStyle name="20 % - Accent4 2 2 2 2 2 2 2" xfId="7804"/>
    <cellStyle name="20 % - Accent4 2 2 2 2 2 3" xfId="2301"/>
    <cellStyle name="20 % - Accent4 2 2 2 2 2 3 2" xfId="8589"/>
    <cellStyle name="20 % - Accent4 2 2 2 2 2 4" xfId="3086"/>
    <cellStyle name="20 % - Accent4 2 2 2 2 2 4 2" xfId="9374"/>
    <cellStyle name="20 % - Accent4 2 2 2 2 2 5" xfId="3875"/>
    <cellStyle name="20 % - Accent4 2 2 2 2 2 5 2" xfId="10163"/>
    <cellStyle name="20 % - Accent4 2 2 2 2 2 6" xfId="4664"/>
    <cellStyle name="20 % - Accent4 2 2 2 2 2 6 2" xfId="10949"/>
    <cellStyle name="20 % - Accent4 2 2 2 2 2 7" xfId="5450"/>
    <cellStyle name="20 % - Accent4 2 2 2 2 2 7 2" xfId="11735"/>
    <cellStyle name="20 % - Accent4 2 2 2 2 2 8" xfId="6234"/>
    <cellStyle name="20 % - Accent4 2 2 2 2 2 8 2" xfId="12519"/>
    <cellStyle name="20 % - Accent4 2 2 2 2 2 9" xfId="7019"/>
    <cellStyle name="20 % - Accent4 2 2 2 2 3" xfId="1124"/>
    <cellStyle name="20 % - Accent4 2 2 2 2 3 2" xfId="7412"/>
    <cellStyle name="20 % - Accent4 2 2 2 2 4" xfId="1909"/>
    <cellStyle name="20 % - Accent4 2 2 2 2 4 2" xfId="8197"/>
    <cellStyle name="20 % - Accent4 2 2 2 2 5" xfId="2694"/>
    <cellStyle name="20 % - Accent4 2 2 2 2 5 2" xfId="8982"/>
    <cellStyle name="20 % - Accent4 2 2 2 2 6" xfId="3483"/>
    <cellStyle name="20 % - Accent4 2 2 2 2 6 2" xfId="9771"/>
    <cellStyle name="20 % - Accent4 2 2 2 2 7" xfId="4272"/>
    <cellStyle name="20 % - Accent4 2 2 2 2 7 2" xfId="10557"/>
    <cellStyle name="20 % - Accent4 2 2 2 2 8" xfId="5058"/>
    <cellStyle name="20 % - Accent4 2 2 2 2 8 2" xfId="11343"/>
    <cellStyle name="20 % - Accent4 2 2 2 2 9" xfId="5842"/>
    <cellStyle name="20 % - Accent4 2 2 2 2 9 2" xfId="12127"/>
    <cellStyle name="20 % - Accent4 2 2 2 3" xfId="528"/>
    <cellStyle name="20 % - Accent4 2 2 2 3 2" xfId="1320"/>
    <cellStyle name="20 % - Accent4 2 2 2 3 2 2" xfId="7608"/>
    <cellStyle name="20 % - Accent4 2 2 2 3 3" xfId="2105"/>
    <cellStyle name="20 % - Accent4 2 2 2 3 3 2" xfId="8393"/>
    <cellStyle name="20 % - Accent4 2 2 2 3 4" xfId="2890"/>
    <cellStyle name="20 % - Accent4 2 2 2 3 4 2" xfId="9178"/>
    <cellStyle name="20 % - Accent4 2 2 2 3 5" xfId="3679"/>
    <cellStyle name="20 % - Accent4 2 2 2 3 5 2" xfId="9967"/>
    <cellStyle name="20 % - Accent4 2 2 2 3 6" xfId="4468"/>
    <cellStyle name="20 % - Accent4 2 2 2 3 6 2" xfId="10753"/>
    <cellStyle name="20 % - Accent4 2 2 2 3 7" xfId="5254"/>
    <cellStyle name="20 % - Accent4 2 2 2 3 7 2" xfId="11539"/>
    <cellStyle name="20 % - Accent4 2 2 2 3 8" xfId="6038"/>
    <cellStyle name="20 % - Accent4 2 2 2 3 8 2" xfId="12323"/>
    <cellStyle name="20 % - Accent4 2 2 2 3 9" xfId="6823"/>
    <cellStyle name="20 % - Accent4 2 2 2 4" xfId="928"/>
    <cellStyle name="20 % - Accent4 2 2 2 4 2" xfId="7216"/>
    <cellStyle name="20 % - Accent4 2 2 2 5" xfId="1713"/>
    <cellStyle name="20 % - Accent4 2 2 2 5 2" xfId="8001"/>
    <cellStyle name="20 % - Accent4 2 2 2 6" xfId="2498"/>
    <cellStyle name="20 % - Accent4 2 2 2 6 2" xfId="8786"/>
    <cellStyle name="20 % - Accent4 2 2 2 7" xfId="3287"/>
    <cellStyle name="20 % - Accent4 2 2 2 7 2" xfId="9575"/>
    <cellStyle name="20 % - Accent4 2 2 2 8" xfId="4076"/>
    <cellStyle name="20 % - Accent4 2 2 2 8 2" xfId="10361"/>
    <cellStyle name="20 % - Accent4 2 2 2 9" xfId="4862"/>
    <cellStyle name="20 % - Accent4 2 2 2 9 2" xfId="11147"/>
    <cellStyle name="20 % - Accent4 2 2 3" xfId="159"/>
    <cellStyle name="20 % - Accent4 2 2 3 10" xfId="5674"/>
    <cellStyle name="20 % - Accent4 2 2 3 10 2" xfId="11959"/>
    <cellStyle name="20 % - Accent4 2 2 3 11" xfId="6459"/>
    <cellStyle name="20 % - Accent4 2 2 3 2" xfId="355"/>
    <cellStyle name="20 % - Accent4 2 2 3 2 10" xfId="6655"/>
    <cellStyle name="20 % - Accent4 2 2 3 2 2" xfId="752"/>
    <cellStyle name="20 % - Accent4 2 2 3 2 2 2" xfId="1544"/>
    <cellStyle name="20 % - Accent4 2 2 3 2 2 2 2" xfId="7832"/>
    <cellStyle name="20 % - Accent4 2 2 3 2 2 3" xfId="2329"/>
    <cellStyle name="20 % - Accent4 2 2 3 2 2 3 2" xfId="8617"/>
    <cellStyle name="20 % - Accent4 2 2 3 2 2 4" xfId="3114"/>
    <cellStyle name="20 % - Accent4 2 2 3 2 2 4 2" xfId="9402"/>
    <cellStyle name="20 % - Accent4 2 2 3 2 2 5" xfId="3903"/>
    <cellStyle name="20 % - Accent4 2 2 3 2 2 5 2" xfId="10191"/>
    <cellStyle name="20 % - Accent4 2 2 3 2 2 6" xfId="4692"/>
    <cellStyle name="20 % - Accent4 2 2 3 2 2 6 2" xfId="10977"/>
    <cellStyle name="20 % - Accent4 2 2 3 2 2 7" xfId="5478"/>
    <cellStyle name="20 % - Accent4 2 2 3 2 2 7 2" xfId="11763"/>
    <cellStyle name="20 % - Accent4 2 2 3 2 2 8" xfId="6262"/>
    <cellStyle name="20 % - Accent4 2 2 3 2 2 8 2" xfId="12547"/>
    <cellStyle name="20 % - Accent4 2 2 3 2 2 9" xfId="7047"/>
    <cellStyle name="20 % - Accent4 2 2 3 2 3" xfId="1152"/>
    <cellStyle name="20 % - Accent4 2 2 3 2 3 2" xfId="7440"/>
    <cellStyle name="20 % - Accent4 2 2 3 2 4" xfId="1937"/>
    <cellStyle name="20 % - Accent4 2 2 3 2 4 2" xfId="8225"/>
    <cellStyle name="20 % - Accent4 2 2 3 2 5" xfId="2722"/>
    <cellStyle name="20 % - Accent4 2 2 3 2 5 2" xfId="9010"/>
    <cellStyle name="20 % - Accent4 2 2 3 2 6" xfId="3511"/>
    <cellStyle name="20 % - Accent4 2 2 3 2 6 2" xfId="9799"/>
    <cellStyle name="20 % - Accent4 2 2 3 2 7" xfId="4300"/>
    <cellStyle name="20 % - Accent4 2 2 3 2 7 2" xfId="10585"/>
    <cellStyle name="20 % - Accent4 2 2 3 2 8" xfId="5086"/>
    <cellStyle name="20 % - Accent4 2 2 3 2 8 2" xfId="11371"/>
    <cellStyle name="20 % - Accent4 2 2 3 2 9" xfId="5870"/>
    <cellStyle name="20 % - Accent4 2 2 3 2 9 2" xfId="12155"/>
    <cellStyle name="20 % - Accent4 2 2 3 3" xfId="556"/>
    <cellStyle name="20 % - Accent4 2 2 3 3 2" xfId="1348"/>
    <cellStyle name="20 % - Accent4 2 2 3 3 2 2" xfId="7636"/>
    <cellStyle name="20 % - Accent4 2 2 3 3 3" xfId="2133"/>
    <cellStyle name="20 % - Accent4 2 2 3 3 3 2" xfId="8421"/>
    <cellStyle name="20 % - Accent4 2 2 3 3 4" xfId="2918"/>
    <cellStyle name="20 % - Accent4 2 2 3 3 4 2" xfId="9206"/>
    <cellStyle name="20 % - Accent4 2 2 3 3 5" xfId="3707"/>
    <cellStyle name="20 % - Accent4 2 2 3 3 5 2" xfId="9995"/>
    <cellStyle name="20 % - Accent4 2 2 3 3 6" xfId="4496"/>
    <cellStyle name="20 % - Accent4 2 2 3 3 6 2" xfId="10781"/>
    <cellStyle name="20 % - Accent4 2 2 3 3 7" xfId="5282"/>
    <cellStyle name="20 % - Accent4 2 2 3 3 7 2" xfId="11567"/>
    <cellStyle name="20 % - Accent4 2 2 3 3 8" xfId="6066"/>
    <cellStyle name="20 % - Accent4 2 2 3 3 8 2" xfId="12351"/>
    <cellStyle name="20 % - Accent4 2 2 3 3 9" xfId="6851"/>
    <cellStyle name="20 % - Accent4 2 2 3 4" xfId="956"/>
    <cellStyle name="20 % - Accent4 2 2 3 4 2" xfId="7244"/>
    <cellStyle name="20 % - Accent4 2 2 3 5" xfId="1741"/>
    <cellStyle name="20 % - Accent4 2 2 3 5 2" xfId="8029"/>
    <cellStyle name="20 % - Accent4 2 2 3 6" xfId="2526"/>
    <cellStyle name="20 % - Accent4 2 2 3 6 2" xfId="8814"/>
    <cellStyle name="20 % - Accent4 2 2 3 7" xfId="3315"/>
    <cellStyle name="20 % - Accent4 2 2 3 7 2" xfId="9603"/>
    <cellStyle name="20 % - Accent4 2 2 3 8" xfId="4104"/>
    <cellStyle name="20 % - Accent4 2 2 3 8 2" xfId="10389"/>
    <cellStyle name="20 % - Accent4 2 2 3 9" xfId="4890"/>
    <cellStyle name="20 % - Accent4 2 2 3 9 2" xfId="11175"/>
    <cellStyle name="20 % - Accent4 2 2 4" xfId="187"/>
    <cellStyle name="20 % - Accent4 2 2 4 10" xfId="5702"/>
    <cellStyle name="20 % - Accent4 2 2 4 10 2" xfId="11987"/>
    <cellStyle name="20 % - Accent4 2 2 4 11" xfId="6487"/>
    <cellStyle name="20 % - Accent4 2 2 4 2" xfId="383"/>
    <cellStyle name="20 % - Accent4 2 2 4 2 10" xfId="6683"/>
    <cellStyle name="20 % - Accent4 2 2 4 2 2" xfId="780"/>
    <cellStyle name="20 % - Accent4 2 2 4 2 2 2" xfId="1572"/>
    <cellStyle name="20 % - Accent4 2 2 4 2 2 2 2" xfId="7860"/>
    <cellStyle name="20 % - Accent4 2 2 4 2 2 3" xfId="2357"/>
    <cellStyle name="20 % - Accent4 2 2 4 2 2 3 2" xfId="8645"/>
    <cellStyle name="20 % - Accent4 2 2 4 2 2 4" xfId="3142"/>
    <cellStyle name="20 % - Accent4 2 2 4 2 2 4 2" xfId="9430"/>
    <cellStyle name="20 % - Accent4 2 2 4 2 2 5" xfId="3931"/>
    <cellStyle name="20 % - Accent4 2 2 4 2 2 5 2" xfId="10219"/>
    <cellStyle name="20 % - Accent4 2 2 4 2 2 6" xfId="4720"/>
    <cellStyle name="20 % - Accent4 2 2 4 2 2 6 2" xfId="11005"/>
    <cellStyle name="20 % - Accent4 2 2 4 2 2 7" xfId="5506"/>
    <cellStyle name="20 % - Accent4 2 2 4 2 2 7 2" xfId="11791"/>
    <cellStyle name="20 % - Accent4 2 2 4 2 2 8" xfId="6290"/>
    <cellStyle name="20 % - Accent4 2 2 4 2 2 8 2" xfId="12575"/>
    <cellStyle name="20 % - Accent4 2 2 4 2 2 9" xfId="7075"/>
    <cellStyle name="20 % - Accent4 2 2 4 2 3" xfId="1180"/>
    <cellStyle name="20 % - Accent4 2 2 4 2 3 2" xfId="7468"/>
    <cellStyle name="20 % - Accent4 2 2 4 2 4" xfId="1965"/>
    <cellStyle name="20 % - Accent4 2 2 4 2 4 2" xfId="8253"/>
    <cellStyle name="20 % - Accent4 2 2 4 2 5" xfId="2750"/>
    <cellStyle name="20 % - Accent4 2 2 4 2 5 2" xfId="9038"/>
    <cellStyle name="20 % - Accent4 2 2 4 2 6" xfId="3539"/>
    <cellStyle name="20 % - Accent4 2 2 4 2 6 2" xfId="9827"/>
    <cellStyle name="20 % - Accent4 2 2 4 2 7" xfId="4328"/>
    <cellStyle name="20 % - Accent4 2 2 4 2 7 2" xfId="10613"/>
    <cellStyle name="20 % - Accent4 2 2 4 2 8" xfId="5114"/>
    <cellStyle name="20 % - Accent4 2 2 4 2 8 2" xfId="11399"/>
    <cellStyle name="20 % - Accent4 2 2 4 2 9" xfId="5898"/>
    <cellStyle name="20 % - Accent4 2 2 4 2 9 2" xfId="12183"/>
    <cellStyle name="20 % - Accent4 2 2 4 3" xfId="584"/>
    <cellStyle name="20 % - Accent4 2 2 4 3 2" xfId="1376"/>
    <cellStyle name="20 % - Accent4 2 2 4 3 2 2" xfId="7664"/>
    <cellStyle name="20 % - Accent4 2 2 4 3 3" xfId="2161"/>
    <cellStyle name="20 % - Accent4 2 2 4 3 3 2" xfId="8449"/>
    <cellStyle name="20 % - Accent4 2 2 4 3 4" xfId="2946"/>
    <cellStyle name="20 % - Accent4 2 2 4 3 4 2" xfId="9234"/>
    <cellStyle name="20 % - Accent4 2 2 4 3 5" xfId="3735"/>
    <cellStyle name="20 % - Accent4 2 2 4 3 5 2" xfId="10023"/>
    <cellStyle name="20 % - Accent4 2 2 4 3 6" xfId="4524"/>
    <cellStyle name="20 % - Accent4 2 2 4 3 6 2" xfId="10809"/>
    <cellStyle name="20 % - Accent4 2 2 4 3 7" xfId="5310"/>
    <cellStyle name="20 % - Accent4 2 2 4 3 7 2" xfId="11595"/>
    <cellStyle name="20 % - Accent4 2 2 4 3 8" xfId="6094"/>
    <cellStyle name="20 % - Accent4 2 2 4 3 8 2" xfId="12379"/>
    <cellStyle name="20 % - Accent4 2 2 4 3 9" xfId="6879"/>
    <cellStyle name="20 % - Accent4 2 2 4 4" xfId="984"/>
    <cellStyle name="20 % - Accent4 2 2 4 4 2" xfId="7272"/>
    <cellStyle name="20 % - Accent4 2 2 4 5" xfId="1769"/>
    <cellStyle name="20 % - Accent4 2 2 4 5 2" xfId="8057"/>
    <cellStyle name="20 % - Accent4 2 2 4 6" xfId="2554"/>
    <cellStyle name="20 % - Accent4 2 2 4 6 2" xfId="8842"/>
    <cellStyle name="20 % - Accent4 2 2 4 7" xfId="3343"/>
    <cellStyle name="20 % - Accent4 2 2 4 7 2" xfId="9631"/>
    <cellStyle name="20 % - Accent4 2 2 4 8" xfId="4132"/>
    <cellStyle name="20 % - Accent4 2 2 4 8 2" xfId="10417"/>
    <cellStyle name="20 % - Accent4 2 2 4 9" xfId="4918"/>
    <cellStyle name="20 % - Accent4 2 2 4 9 2" xfId="11203"/>
    <cellStyle name="20 % - Accent4 2 2 5" xfId="215"/>
    <cellStyle name="20 % - Accent4 2 2 5 10" xfId="5730"/>
    <cellStyle name="20 % - Accent4 2 2 5 10 2" xfId="12015"/>
    <cellStyle name="20 % - Accent4 2 2 5 11" xfId="6515"/>
    <cellStyle name="20 % - Accent4 2 2 5 2" xfId="411"/>
    <cellStyle name="20 % - Accent4 2 2 5 2 10" xfId="6711"/>
    <cellStyle name="20 % - Accent4 2 2 5 2 2" xfId="808"/>
    <cellStyle name="20 % - Accent4 2 2 5 2 2 2" xfId="1600"/>
    <cellStyle name="20 % - Accent4 2 2 5 2 2 2 2" xfId="7888"/>
    <cellStyle name="20 % - Accent4 2 2 5 2 2 3" xfId="2385"/>
    <cellStyle name="20 % - Accent4 2 2 5 2 2 3 2" xfId="8673"/>
    <cellStyle name="20 % - Accent4 2 2 5 2 2 4" xfId="3170"/>
    <cellStyle name="20 % - Accent4 2 2 5 2 2 4 2" xfId="9458"/>
    <cellStyle name="20 % - Accent4 2 2 5 2 2 5" xfId="3959"/>
    <cellStyle name="20 % - Accent4 2 2 5 2 2 5 2" xfId="10247"/>
    <cellStyle name="20 % - Accent4 2 2 5 2 2 6" xfId="4748"/>
    <cellStyle name="20 % - Accent4 2 2 5 2 2 6 2" xfId="11033"/>
    <cellStyle name="20 % - Accent4 2 2 5 2 2 7" xfId="5534"/>
    <cellStyle name="20 % - Accent4 2 2 5 2 2 7 2" xfId="11819"/>
    <cellStyle name="20 % - Accent4 2 2 5 2 2 8" xfId="6318"/>
    <cellStyle name="20 % - Accent4 2 2 5 2 2 8 2" xfId="12603"/>
    <cellStyle name="20 % - Accent4 2 2 5 2 2 9" xfId="7103"/>
    <cellStyle name="20 % - Accent4 2 2 5 2 3" xfId="1208"/>
    <cellStyle name="20 % - Accent4 2 2 5 2 3 2" xfId="7496"/>
    <cellStyle name="20 % - Accent4 2 2 5 2 4" xfId="1993"/>
    <cellStyle name="20 % - Accent4 2 2 5 2 4 2" xfId="8281"/>
    <cellStyle name="20 % - Accent4 2 2 5 2 5" xfId="2778"/>
    <cellStyle name="20 % - Accent4 2 2 5 2 5 2" xfId="9066"/>
    <cellStyle name="20 % - Accent4 2 2 5 2 6" xfId="3567"/>
    <cellStyle name="20 % - Accent4 2 2 5 2 6 2" xfId="9855"/>
    <cellStyle name="20 % - Accent4 2 2 5 2 7" xfId="4356"/>
    <cellStyle name="20 % - Accent4 2 2 5 2 7 2" xfId="10641"/>
    <cellStyle name="20 % - Accent4 2 2 5 2 8" xfId="5142"/>
    <cellStyle name="20 % - Accent4 2 2 5 2 8 2" xfId="11427"/>
    <cellStyle name="20 % - Accent4 2 2 5 2 9" xfId="5926"/>
    <cellStyle name="20 % - Accent4 2 2 5 2 9 2" xfId="12211"/>
    <cellStyle name="20 % - Accent4 2 2 5 3" xfId="612"/>
    <cellStyle name="20 % - Accent4 2 2 5 3 2" xfId="1404"/>
    <cellStyle name="20 % - Accent4 2 2 5 3 2 2" xfId="7692"/>
    <cellStyle name="20 % - Accent4 2 2 5 3 3" xfId="2189"/>
    <cellStyle name="20 % - Accent4 2 2 5 3 3 2" xfId="8477"/>
    <cellStyle name="20 % - Accent4 2 2 5 3 4" xfId="2974"/>
    <cellStyle name="20 % - Accent4 2 2 5 3 4 2" xfId="9262"/>
    <cellStyle name="20 % - Accent4 2 2 5 3 5" xfId="3763"/>
    <cellStyle name="20 % - Accent4 2 2 5 3 5 2" xfId="10051"/>
    <cellStyle name="20 % - Accent4 2 2 5 3 6" xfId="4552"/>
    <cellStyle name="20 % - Accent4 2 2 5 3 6 2" xfId="10837"/>
    <cellStyle name="20 % - Accent4 2 2 5 3 7" xfId="5338"/>
    <cellStyle name="20 % - Accent4 2 2 5 3 7 2" xfId="11623"/>
    <cellStyle name="20 % - Accent4 2 2 5 3 8" xfId="6122"/>
    <cellStyle name="20 % - Accent4 2 2 5 3 8 2" xfId="12407"/>
    <cellStyle name="20 % - Accent4 2 2 5 3 9" xfId="6907"/>
    <cellStyle name="20 % - Accent4 2 2 5 4" xfId="1012"/>
    <cellStyle name="20 % - Accent4 2 2 5 4 2" xfId="7300"/>
    <cellStyle name="20 % - Accent4 2 2 5 5" xfId="1797"/>
    <cellStyle name="20 % - Accent4 2 2 5 5 2" xfId="8085"/>
    <cellStyle name="20 % - Accent4 2 2 5 6" xfId="2582"/>
    <cellStyle name="20 % - Accent4 2 2 5 6 2" xfId="8870"/>
    <cellStyle name="20 % - Accent4 2 2 5 7" xfId="3371"/>
    <cellStyle name="20 % - Accent4 2 2 5 7 2" xfId="9659"/>
    <cellStyle name="20 % - Accent4 2 2 5 8" xfId="4160"/>
    <cellStyle name="20 % - Accent4 2 2 5 8 2" xfId="10445"/>
    <cellStyle name="20 % - Accent4 2 2 5 9" xfId="4946"/>
    <cellStyle name="20 % - Accent4 2 2 5 9 2" xfId="11231"/>
    <cellStyle name="20 % - Accent4 2 2 6" xfId="243"/>
    <cellStyle name="20 % - Accent4 2 2 6 10" xfId="5758"/>
    <cellStyle name="20 % - Accent4 2 2 6 10 2" xfId="12043"/>
    <cellStyle name="20 % - Accent4 2 2 6 11" xfId="6543"/>
    <cellStyle name="20 % - Accent4 2 2 6 2" xfId="439"/>
    <cellStyle name="20 % - Accent4 2 2 6 2 10" xfId="6739"/>
    <cellStyle name="20 % - Accent4 2 2 6 2 2" xfId="836"/>
    <cellStyle name="20 % - Accent4 2 2 6 2 2 2" xfId="1628"/>
    <cellStyle name="20 % - Accent4 2 2 6 2 2 2 2" xfId="7916"/>
    <cellStyle name="20 % - Accent4 2 2 6 2 2 3" xfId="2413"/>
    <cellStyle name="20 % - Accent4 2 2 6 2 2 3 2" xfId="8701"/>
    <cellStyle name="20 % - Accent4 2 2 6 2 2 4" xfId="3198"/>
    <cellStyle name="20 % - Accent4 2 2 6 2 2 4 2" xfId="9486"/>
    <cellStyle name="20 % - Accent4 2 2 6 2 2 5" xfId="3987"/>
    <cellStyle name="20 % - Accent4 2 2 6 2 2 5 2" xfId="10275"/>
    <cellStyle name="20 % - Accent4 2 2 6 2 2 6" xfId="4776"/>
    <cellStyle name="20 % - Accent4 2 2 6 2 2 6 2" xfId="11061"/>
    <cellStyle name="20 % - Accent4 2 2 6 2 2 7" xfId="5562"/>
    <cellStyle name="20 % - Accent4 2 2 6 2 2 7 2" xfId="11847"/>
    <cellStyle name="20 % - Accent4 2 2 6 2 2 8" xfId="6346"/>
    <cellStyle name="20 % - Accent4 2 2 6 2 2 8 2" xfId="12631"/>
    <cellStyle name="20 % - Accent4 2 2 6 2 2 9" xfId="7131"/>
    <cellStyle name="20 % - Accent4 2 2 6 2 3" xfId="1236"/>
    <cellStyle name="20 % - Accent4 2 2 6 2 3 2" xfId="7524"/>
    <cellStyle name="20 % - Accent4 2 2 6 2 4" xfId="2021"/>
    <cellStyle name="20 % - Accent4 2 2 6 2 4 2" xfId="8309"/>
    <cellStyle name="20 % - Accent4 2 2 6 2 5" xfId="2806"/>
    <cellStyle name="20 % - Accent4 2 2 6 2 5 2" xfId="9094"/>
    <cellStyle name="20 % - Accent4 2 2 6 2 6" xfId="3595"/>
    <cellStyle name="20 % - Accent4 2 2 6 2 6 2" xfId="9883"/>
    <cellStyle name="20 % - Accent4 2 2 6 2 7" xfId="4384"/>
    <cellStyle name="20 % - Accent4 2 2 6 2 7 2" xfId="10669"/>
    <cellStyle name="20 % - Accent4 2 2 6 2 8" xfId="5170"/>
    <cellStyle name="20 % - Accent4 2 2 6 2 8 2" xfId="11455"/>
    <cellStyle name="20 % - Accent4 2 2 6 2 9" xfId="5954"/>
    <cellStyle name="20 % - Accent4 2 2 6 2 9 2" xfId="12239"/>
    <cellStyle name="20 % - Accent4 2 2 6 3" xfId="640"/>
    <cellStyle name="20 % - Accent4 2 2 6 3 2" xfId="1432"/>
    <cellStyle name="20 % - Accent4 2 2 6 3 2 2" xfId="7720"/>
    <cellStyle name="20 % - Accent4 2 2 6 3 3" xfId="2217"/>
    <cellStyle name="20 % - Accent4 2 2 6 3 3 2" xfId="8505"/>
    <cellStyle name="20 % - Accent4 2 2 6 3 4" xfId="3002"/>
    <cellStyle name="20 % - Accent4 2 2 6 3 4 2" xfId="9290"/>
    <cellStyle name="20 % - Accent4 2 2 6 3 5" xfId="3791"/>
    <cellStyle name="20 % - Accent4 2 2 6 3 5 2" xfId="10079"/>
    <cellStyle name="20 % - Accent4 2 2 6 3 6" xfId="4580"/>
    <cellStyle name="20 % - Accent4 2 2 6 3 6 2" xfId="10865"/>
    <cellStyle name="20 % - Accent4 2 2 6 3 7" xfId="5366"/>
    <cellStyle name="20 % - Accent4 2 2 6 3 7 2" xfId="11651"/>
    <cellStyle name="20 % - Accent4 2 2 6 3 8" xfId="6150"/>
    <cellStyle name="20 % - Accent4 2 2 6 3 8 2" xfId="12435"/>
    <cellStyle name="20 % - Accent4 2 2 6 3 9" xfId="6935"/>
    <cellStyle name="20 % - Accent4 2 2 6 4" xfId="1040"/>
    <cellStyle name="20 % - Accent4 2 2 6 4 2" xfId="7328"/>
    <cellStyle name="20 % - Accent4 2 2 6 5" xfId="1825"/>
    <cellStyle name="20 % - Accent4 2 2 6 5 2" xfId="8113"/>
    <cellStyle name="20 % - Accent4 2 2 6 6" xfId="2610"/>
    <cellStyle name="20 % - Accent4 2 2 6 6 2" xfId="8898"/>
    <cellStyle name="20 % - Accent4 2 2 6 7" xfId="3399"/>
    <cellStyle name="20 % - Accent4 2 2 6 7 2" xfId="9687"/>
    <cellStyle name="20 % - Accent4 2 2 6 8" xfId="4188"/>
    <cellStyle name="20 % - Accent4 2 2 6 8 2" xfId="10473"/>
    <cellStyle name="20 % - Accent4 2 2 6 9" xfId="4974"/>
    <cellStyle name="20 % - Accent4 2 2 6 9 2" xfId="11259"/>
    <cellStyle name="20 % - Accent4 2 2 7" xfId="271"/>
    <cellStyle name="20 % - Accent4 2 2 7 10" xfId="5786"/>
    <cellStyle name="20 % - Accent4 2 2 7 10 2" xfId="12071"/>
    <cellStyle name="20 % - Accent4 2 2 7 11" xfId="6571"/>
    <cellStyle name="20 % - Accent4 2 2 7 2" xfId="467"/>
    <cellStyle name="20 % - Accent4 2 2 7 2 10" xfId="6767"/>
    <cellStyle name="20 % - Accent4 2 2 7 2 2" xfId="864"/>
    <cellStyle name="20 % - Accent4 2 2 7 2 2 2" xfId="1656"/>
    <cellStyle name="20 % - Accent4 2 2 7 2 2 2 2" xfId="7944"/>
    <cellStyle name="20 % - Accent4 2 2 7 2 2 3" xfId="2441"/>
    <cellStyle name="20 % - Accent4 2 2 7 2 2 3 2" xfId="8729"/>
    <cellStyle name="20 % - Accent4 2 2 7 2 2 4" xfId="3226"/>
    <cellStyle name="20 % - Accent4 2 2 7 2 2 4 2" xfId="9514"/>
    <cellStyle name="20 % - Accent4 2 2 7 2 2 5" xfId="4015"/>
    <cellStyle name="20 % - Accent4 2 2 7 2 2 5 2" xfId="10303"/>
    <cellStyle name="20 % - Accent4 2 2 7 2 2 6" xfId="4804"/>
    <cellStyle name="20 % - Accent4 2 2 7 2 2 6 2" xfId="11089"/>
    <cellStyle name="20 % - Accent4 2 2 7 2 2 7" xfId="5590"/>
    <cellStyle name="20 % - Accent4 2 2 7 2 2 7 2" xfId="11875"/>
    <cellStyle name="20 % - Accent4 2 2 7 2 2 8" xfId="6374"/>
    <cellStyle name="20 % - Accent4 2 2 7 2 2 8 2" xfId="12659"/>
    <cellStyle name="20 % - Accent4 2 2 7 2 2 9" xfId="7159"/>
    <cellStyle name="20 % - Accent4 2 2 7 2 3" xfId="1264"/>
    <cellStyle name="20 % - Accent4 2 2 7 2 3 2" xfId="7552"/>
    <cellStyle name="20 % - Accent4 2 2 7 2 4" xfId="2049"/>
    <cellStyle name="20 % - Accent4 2 2 7 2 4 2" xfId="8337"/>
    <cellStyle name="20 % - Accent4 2 2 7 2 5" xfId="2834"/>
    <cellStyle name="20 % - Accent4 2 2 7 2 5 2" xfId="9122"/>
    <cellStyle name="20 % - Accent4 2 2 7 2 6" xfId="3623"/>
    <cellStyle name="20 % - Accent4 2 2 7 2 6 2" xfId="9911"/>
    <cellStyle name="20 % - Accent4 2 2 7 2 7" xfId="4412"/>
    <cellStyle name="20 % - Accent4 2 2 7 2 7 2" xfId="10697"/>
    <cellStyle name="20 % - Accent4 2 2 7 2 8" xfId="5198"/>
    <cellStyle name="20 % - Accent4 2 2 7 2 8 2" xfId="11483"/>
    <cellStyle name="20 % - Accent4 2 2 7 2 9" xfId="5982"/>
    <cellStyle name="20 % - Accent4 2 2 7 2 9 2" xfId="12267"/>
    <cellStyle name="20 % - Accent4 2 2 7 3" xfId="668"/>
    <cellStyle name="20 % - Accent4 2 2 7 3 2" xfId="1460"/>
    <cellStyle name="20 % - Accent4 2 2 7 3 2 2" xfId="7748"/>
    <cellStyle name="20 % - Accent4 2 2 7 3 3" xfId="2245"/>
    <cellStyle name="20 % - Accent4 2 2 7 3 3 2" xfId="8533"/>
    <cellStyle name="20 % - Accent4 2 2 7 3 4" xfId="3030"/>
    <cellStyle name="20 % - Accent4 2 2 7 3 4 2" xfId="9318"/>
    <cellStyle name="20 % - Accent4 2 2 7 3 5" xfId="3819"/>
    <cellStyle name="20 % - Accent4 2 2 7 3 5 2" xfId="10107"/>
    <cellStyle name="20 % - Accent4 2 2 7 3 6" xfId="4608"/>
    <cellStyle name="20 % - Accent4 2 2 7 3 6 2" xfId="10893"/>
    <cellStyle name="20 % - Accent4 2 2 7 3 7" xfId="5394"/>
    <cellStyle name="20 % - Accent4 2 2 7 3 7 2" xfId="11679"/>
    <cellStyle name="20 % - Accent4 2 2 7 3 8" xfId="6178"/>
    <cellStyle name="20 % - Accent4 2 2 7 3 8 2" xfId="12463"/>
    <cellStyle name="20 % - Accent4 2 2 7 3 9" xfId="6963"/>
    <cellStyle name="20 % - Accent4 2 2 7 4" xfId="1068"/>
    <cellStyle name="20 % - Accent4 2 2 7 4 2" xfId="7356"/>
    <cellStyle name="20 % - Accent4 2 2 7 5" xfId="1853"/>
    <cellStyle name="20 % - Accent4 2 2 7 5 2" xfId="8141"/>
    <cellStyle name="20 % - Accent4 2 2 7 6" xfId="2638"/>
    <cellStyle name="20 % - Accent4 2 2 7 6 2" xfId="8926"/>
    <cellStyle name="20 % - Accent4 2 2 7 7" xfId="3427"/>
    <cellStyle name="20 % - Accent4 2 2 7 7 2" xfId="9715"/>
    <cellStyle name="20 % - Accent4 2 2 7 8" xfId="4216"/>
    <cellStyle name="20 % - Accent4 2 2 7 8 2" xfId="10501"/>
    <cellStyle name="20 % - Accent4 2 2 7 9" xfId="5002"/>
    <cellStyle name="20 % - Accent4 2 2 7 9 2" xfId="11287"/>
    <cellStyle name="20 % - Accent4 2 2 8" xfId="299"/>
    <cellStyle name="20 % - Accent4 2 2 8 10" xfId="6599"/>
    <cellStyle name="20 % - Accent4 2 2 8 2" xfId="696"/>
    <cellStyle name="20 % - Accent4 2 2 8 2 2" xfId="1488"/>
    <cellStyle name="20 % - Accent4 2 2 8 2 2 2" xfId="7776"/>
    <cellStyle name="20 % - Accent4 2 2 8 2 3" xfId="2273"/>
    <cellStyle name="20 % - Accent4 2 2 8 2 3 2" xfId="8561"/>
    <cellStyle name="20 % - Accent4 2 2 8 2 4" xfId="3058"/>
    <cellStyle name="20 % - Accent4 2 2 8 2 4 2" xfId="9346"/>
    <cellStyle name="20 % - Accent4 2 2 8 2 5" xfId="3847"/>
    <cellStyle name="20 % - Accent4 2 2 8 2 5 2" xfId="10135"/>
    <cellStyle name="20 % - Accent4 2 2 8 2 6" xfId="4636"/>
    <cellStyle name="20 % - Accent4 2 2 8 2 6 2" xfId="10921"/>
    <cellStyle name="20 % - Accent4 2 2 8 2 7" xfId="5422"/>
    <cellStyle name="20 % - Accent4 2 2 8 2 7 2" xfId="11707"/>
    <cellStyle name="20 % - Accent4 2 2 8 2 8" xfId="6206"/>
    <cellStyle name="20 % - Accent4 2 2 8 2 8 2" xfId="12491"/>
    <cellStyle name="20 % - Accent4 2 2 8 2 9" xfId="6991"/>
    <cellStyle name="20 % - Accent4 2 2 8 3" xfId="1096"/>
    <cellStyle name="20 % - Accent4 2 2 8 3 2" xfId="7384"/>
    <cellStyle name="20 % - Accent4 2 2 8 4" xfId="1881"/>
    <cellStyle name="20 % - Accent4 2 2 8 4 2" xfId="8169"/>
    <cellStyle name="20 % - Accent4 2 2 8 5" xfId="2666"/>
    <cellStyle name="20 % - Accent4 2 2 8 5 2" xfId="8954"/>
    <cellStyle name="20 % - Accent4 2 2 8 6" xfId="3455"/>
    <cellStyle name="20 % - Accent4 2 2 8 6 2" xfId="9743"/>
    <cellStyle name="20 % - Accent4 2 2 8 7" xfId="4244"/>
    <cellStyle name="20 % - Accent4 2 2 8 7 2" xfId="10529"/>
    <cellStyle name="20 % - Accent4 2 2 8 8" xfId="5030"/>
    <cellStyle name="20 % - Accent4 2 2 8 8 2" xfId="11315"/>
    <cellStyle name="20 % - Accent4 2 2 8 9" xfId="5814"/>
    <cellStyle name="20 % - Accent4 2 2 8 9 2" xfId="12099"/>
    <cellStyle name="20 % - Accent4 2 2 9" xfId="500"/>
    <cellStyle name="20 % - Accent4 2 2 9 2" xfId="1292"/>
    <cellStyle name="20 % - Accent4 2 2 9 2 2" xfId="7580"/>
    <cellStyle name="20 % - Accent4 2 2 9 3" xfId="2077"/>
    <cellStyle name="20 % - Accent4 2 2 9 3 2" xfId="8365"/>
    <cellStyle name="20 % - Accent4 2 2 9 4" xfId="2862"/>
    <cellStyle name="20 % - Accent4 2 2 9 4 2" xfId="9150"/>
    <cellStyle name="20 % - Accent4 2 2 9 5" xfId="3651"/>
    <cellStyle name="20 % - Accent4 2 2 9 5 2" xfId="9939"/>
    <cellStyle name="20 % - Accent4 2 2 9 6" xfId="4440"/>
    <cellStyle name="20 % - Accent4 2 2 9 6 2" xfId="10725"/>
    <cellStyle name="20 % - Accent4 2 2 9 7" xfId="5226"/>
    <cellStyle name="20 % - Accent4 2 2 9 7 2" xfId="11511"/>
    <cellStyle name="20 % - Accent4 2 2 9 8" xfId="6010"/>
    <cellStyle name="20 % - Accent4 2 2 9 8 2" xfId="12295"/>
    <cellStyle name="20 % - Accent4 2 2 9 9" xfId="6795"/>
    <cellStyle name="20 % - Accent4 2 3" xfId="116"/>
    <cellStyle name="20 % - Accent4 2 3 10" xfId="5632"/>
    <cellStyle name="20 % - Accent4 2 3 10 2" xfId="11917"/>
    <cellStyle name="20 % - Accent4 2 3 11" xfId="6417"/>
    <cellStyle name="20 % - Accent4 2 3 2" xfId="313"/>
    <cellStyle name="20 % - Accent4 2 3 2 10" xfId="6613"/>
    <cellStyle name="20 % - Accent4 2 3 2 2" xfId="710"/>
    <cellStyle name="20 % - Accent4 2 3 2 2 2" xfId="1502"/>
    <cellStyle name="20 % - Accent4 2 3 2 2 2 2" xfId="7790"/>
    <cellStyle name="20 % - Accent4 2 3 2 2 3" xfId="2287"/>
    <cellStyle name="20 % - Accent4 2 3 2 2 3 2" xfId="8575"/>
    <cellStyle name="20 % - Accent4 2 3 2 2 4" xfId="3072"/>
    <cellStyle name="20 % - Accent4 2 3 2 2 4 2" xfId="9360"/>
    <cellStyle name="20 % - Accent4 2 3 2 2 5" xfId="3861"/>
    <cellStyle name="20 % - Accent4 2 3 2 2 5 2" xfId="10149"/>
    <cellStyle name="20 % - Accent4 2 3 2 2 6" xfId="4650"/>
    <cellStyle name="20 % - Accent4 2 3 2 2 6 2" xfId="10935"/>
    <cellStyle name="20 % - Accent4 2 3 2 2 7" xfId="5436"/>
    <cellStyle name="20 % - Accent4 2 3 2 2 7 2" xfId="11721"/>
    <cellStyle name="20 % - Accent4 2 3 2 2 8" xfId="6220"/>
    <cellStyle name="20 % - Accent4 2 3 2 2 8 2" xfId="12505"/>
    <cellStyle name="20 % - Accent4 2 3 2 2 9" xfId="7005"/>
    <cellStyle name="20 % - Accent4 2 3 2 3" xfId="1110"/>
    <cellStyle name="20 % - Accent4 2 3 2 3 2" xfId="7398"/>
    <cellStyle name="20 % - Accent4 2 3 2 4" xfId="1895"/>
    <cellStyle name="20 % - Accent4 2 3 2 4 2" xfId="8183"/>
    <cellStyle name="20 % - Accent4 2 3 2 5" xfId="2680"/>
    <cellStyle name="20 % - Accent4 2 3 2 5 2" xfId="8968"/>
    <cellStyle name="20 % - Accent4 2 3 2 6" xfId="3469"/>
    <cellStyle name="20 % - Accent4 2 3 2 6 2" xfId="9757"/>
    <cellStyle name="20 % - Accent4 2 3 2 7" xfId="4258"/>
    <cellStyle name="20 % - Accent4 2 3 2 7 2" xfId="10543"/>
    <cellStyle name="20 % - Accent4 2 3 2 8" xfId="5044"/>
    <cellStyle name="20 % - Accent4 2 3 2 8 2" xfId="11329"/>
    <cellStyle name="20 % - Accent4 2 3 2 9" xfId="5828"/>
    <cellStyle name="20 % - Accent4 2 3 2 9 2" xfId="12113"/>
    <cellStyle name="20 % - Accent4 2 3 3" xfId="514"/>
    <cellStyle name="20 % - Accent4 2 3 3 2" xfId="1306"/>
    <cellStyle name="20 % - Accent4 2 3 3 2 2" xfId="7594"/>
    <cellStyle name="20 % - Accent4 2 3 3 3" xfId="2091"/>
    <cellStyle name="20 % - Accent4 2 3 3 3 2" xfId="8379"/>
    <cellStyle name="20 % - Accent4 2 3 3 4" xfId="2876"/>
    <cellStyle name="20 % - Accent4 2 3 3 4 2" xfId="9164"/>
    <cellStyle name="20 % - Accent4 2 3 3 5" xfId="3665"/>
    <cellStyle name="20 % - Accent4 2 3 3 5 2" xfId="9953"/>
    <cellStyle name="20 % - Accent4 2 3 3 6" xfId="4454"/>
    <cellStyle name="20 % - Accent4 2 3 3 6 2" xfId="10739"/>
    <cellStyle name="20 % - Accent4 2 3 3 7" xfId="5240"/>
    <cellStyle name="20 % - Accent4 2 3 3 7 2" xfId="11525"/>
    <cellStyle name="20 % - Accent4 2 3 3 8" xfId="6024"/>
    <cellStyle name="20 % - Accent4 2 3 3 8 2" xfId="12309"/>
    <cellStyle name="20 % - Accent4 2 3 3 9" xfId="6809"/>
    <cellStyle name="20 % - Accent4 2 3 4" xfId="914"/>
    <cellStyle name="20 % - Accent4 2 3 4 2" xfId="7202"/>
    <cellStyle name="20 % - Accent4 2 3 5" xfId="1699"/>
    <cellStyle name="20 % - Accent4 2 3 5 2" xfId="7987"/>
    <cellStyle name="20 % - Accent4 2 3 6" xfId="2484"/>
    <cellStyle name="20 % - Accent4 2 3 6 2" xfId="8772"/>
    <cellStyle name="20 % - Accent4 2 3 7" xfId="3273"/>
    <cellStyle name="20 % - Accent4 2 3 7 2" xfId="9561"/>
    <cellStyle name="20 % - Accent4 2 3 8" xfId="4062"/>
    <cellStyle name="20 % - Accent4 2 3 8 2" xfId="10347"/>
    <cellStyle name="20 % - Accent4 2 3 9" xfId="4848"/>
    <cellStyle name="20 % - Accent4 2 3 9 2" xfId="11133"/>
    <cellStyle name="20 % - Accent4 2 4" xfId="145"/>
    <cellStyle name="20 % - Accent4 2 4 10" xfId="5660"/>
    <cellStyle name="20 % - Accent4 2 4 10 2" xfId="11945"/>
    <cellStyle name="20 % - Accent4 2 4 11" xfId="6445"/>
    <cellStyle name="20 % - Accent4 2 4 2" xfId="341"/>
    <cellStyle name="20 % - Accent4 2 4 2 10" xfId="6641"/>
    <cellStyle name="20 % - Accent4 2 4 2 2" xfId="738"/>
    <cellStyle name="20 % - Accent4 2 4 2 2 2" xfId="1530"/>
    <cellStyle name="20 % - Accent4 2 4 2 2 2 2" xfId="7818"/>
    <cellStyle name="20 % - Accent4 2 4 2 2 3" xfId="2315"/>
    <cellStyle name="20 % - Accent4 2 4 2 2 3 2" xfId="8603"/>
    <cellStyle name="20 % - Accent4 2 4 2 2 4" xfId="3100"/>
    <cellStyle name="20 % - Accent4 2 4 2 2 4 2" xfId="9388"/>
    <cellStyle name="20 % - Accent4 2 4 2 2 5" xfId="3889"/>
    <cellStyle name="20 % - Accent4 2 4 2 2 5 2" xfId="10177"/>
    <cellStyle name="20 % - Accent4 2 4 2 2 6" xfId="4678"/>
    <cellStyle name="20 % - Accent4 2 4 2 2 6 2" xfId="10963"/>
    <cellStyle name="20 % - Accent4 2 4 2 2 7" xfId="5464"/>
    <cellStyle name="20 % - Accent4 2 4 2 2 7 2" xfId="11749"/>
    <cellStyle name="20 % - Accent4 2 4 2 2 8" xfId="6248"/>
    <cellStyle name="20 % - Accent4 2 4 2 2 8 2" xfId="12533"/>
    <cellStyle name="20 % - Accent4 2 4 2 2 9" xfId="7033"/>
    <cellStyle name="20 % - Accent4 2 4 2 3" xfId="1138"/>
    <cellStyle name="20 % - Accent4 2 4 2 3 2" xfId="7426"/>
    <cellStyle name="20 % - Accent4 2 4 2 4" xfId="1923"/>
    <cellStyle name="20 % - Accent4 2 4 2 4 2" xfId="8211"/>
    <cellStyle name="20 % - Accent4 2 4 2 5" xfId="2708"/>
    <cellStyle name="20 % - Accent4 2 4 2 5 2" xfId="8996"/>
    <cellStyle name="20 % - Accent4 2 4 2 6" xfId="3497"/>
    <cellStyle name="20 % - Accent4 2 4 2 6 2" xfId="9785"/>
    <cellStyle name="20 % - Accent4 2 4 2 7" xfId="4286"/>
    <cellStyle name="20 % - Accent4 2 4 2 7 2" xfId="10571"/>
    <cellStyle name="20 % - Accent4 2 4 2 8" xfId="5072"/>
    <cellStyle name="20 % - Accent4 2 4 2 8 2" xfId="11357"/>
    <cellStyle name="20 % - Accent4 2 4 2 9" xfId="5856"/>
    <cellStyle name="20 % - Accent4 2 4 2 9 2" xfId="12141"/>
    <cellStyle name="20 % - Accent4 2 4 3" xfId="542"/>
    <cellStyle name="20 % - Accent4 2 4 3 2" xfId="1334"/>
    <cellStyle name="20 % - Accent4 2 4 3 2 2" xfId="7622"/>
    <cellStyle name="20 % - Accent4 2 4 3 3" xfId="2119"/>
    <cellStyle name="20 % - Accent4 2 4 3 3 2" xfId="8407"/>
    <cellStyle name="20 % - Accent4 2 4 3 4" xfId="2904"/>
    <cellStyle name="20 % - Accent4 2 4 3 4 2" xfId="9192"/>
    <cellStyle name="20 % - Accent4 2 4 3 5" xfId="3693"/>
    <cellStyle name="20 % - Accent4 2 4 3 5 2" xfId="9981"/>
    <cellStyle name="20 % - Accent4 2 4 3 6" xfId="4482"/>
    <cellStyle name="20 % - Accent4 2 4 3 6 2" xfId="10767"/>
    <cellStyle name="20 % - Accent4 2 4 3 7" xfId="5268"/>
    <cellStyle name="20 % - Accent4 2 4 3 7 2" xfId="11553"/>
    <cellStyle name="20 % - Accent4 2 4 3 8" xfId="6052"/>
    <cellStyle name="20 % - Accent4 2 4 3 8 2" xfId="12337"/>
    <cellStyle name="20 % - Accent4 2 4 3 9" xfId="6837"/>
    <cellStyle name="20 % - Accent4 2 4 4" xfId="942"/>
    <cellStyle name="20 % - Accent4 2 4 4 2" xfId="7230"/>
    <cellStyle name="20 % - Accent4 2 4 5" xfId="1727"/>
    <cellStyle name="20 % - Accent4 2 4 5 2" xfId="8015"/>
    <cellStyle name="20 % - Accent4 2 4 6" xfId="2512"/>
    <cellStyle name="20 % - Accent4 2 4 6 2" xfId="8800"/>
    <cellStyle name="20 % - Accent4 2 4 7" xfId="3301"/>
    <cellStyle name="20 % - Accent4 2 4 7 2" xfId="9589"/>
    <cellStyle name="20 % - Accent4 2 4 8" xfId="4090"/>
    <cellStyle name="20 % - Accent4 2 4 8 2" xfId="10375"/>
    <cellStyle name="20 % - Accent4 2 4 9" xfId="4876"/>
    <cellStyle name="20 % - Accent4 2 4 9 2" xfId="11161"/>
    <cellStyle name="20 % - Accent4 2 5" xfId="173"/>
    <cellStyle name="20 % - Accent4 2 5 10" xfId="5688"/>
    <cellStyle name="20 % - Accent4 2 5 10 2" xfId="11973"/>
    <cellStyle name="20 % - Accent4 2 5 11" xfId="6473"/>
    <cellStyle name="20 % - Accent4 2 5 2" xfId="369"/>
    <cellStyle name="20 % - Accent4 2 5 2 10" xfId="6669"/>
    <cellStyle name="20 % - Accent4 2 5 2 2" xfId="766"/>
    <cellStyle name="20 % - Accent4 2 5 2 2 2" xfId="1558"/>
    <cellStyle name="20 % - Accent4 2 5 2 2 2 2" xfId="7846"/>
    <cellStyle name="20 % - Accent4 2 5 2 2 3" xfId="2343"/>
    <cellStyle name="20 % - Accent4 2 5 2 2 3 2" xfId="8631"/>
    <cellStyle name="20 % - Accent4 2 5 2 2 4" xfId="3128"/>
    <cellStyle name="20 % - Accent4 2 5 2 2 4 2" xfId="9416"/>
    <cellStyle name="20 % - Accent4 2 5 2 2 5" xfId="3917"/>
    <cellStyle name="20 % - Accent4 2 5 2 2 5 2" xfId="10205"/>
    <cellStyle name="20 % - Accent4 2 5 2 2 6" xfId="4706"/>
    <cellStyle name="20 % - Accent4 2 5 2 2 6 2" xfId="10991"/>
    <cellStyle name="20 % - Accent4 2 5 2 2 7" xfId="5492"/>
    <cellStyle name="20 % - Accent4 2 5 2 2 7 2" xfId="11777"/>
    <cellStyle name="20 % - Accent4 2 5 2 2 8" xfId="6276"/>
    <cellStyle name="20 % - Accent4 2 5 2 2 8 2" xfId="12561"/>
    <cellStyle name="20 % - Accent4 2 5 2 2 9" xfId="7061"/>
    <cellStyle name="20 % - Accent4 2 5 2 3" xfId="1166"/>
    <cellStyle name="20 % - Accent4 2 5 2 3 2" xfId="7454"/>
    <cellStyle name="20 % - Accent4 2 5 2 4" xfId="1951"/>
    <cellStyle name="20 % - Accent4 2 5 2 4 2" xfId="8239"/>
    <cellStyle name="20 % - Accent4 2 5 2 5" xfId="2736"/>
    <cellStyle name="20 % - Accent4 2 5 2 5 2" xfId="9024"/>
    <cellStyle name="20 % - Accent4 2 5 2 6" xfId="3525"/>
    <cellStyle name="20 % - Accent4 2 5 2 6 2" xfId="9813"/>
    <cellStyle name="20 % - Accent4 2 5 2 7" xfId="4314"/>
    <cellStyle name="20 % - Accent4 2 5 2 7 2" xfId="10599"/>
    <cellStyle name="20 % - Accent4 2 5 2 8" xfId="5100"/>
    <cellStyle name="20 % - Accent4 2 5 2 8 2" xfId="11385"/>
    <cellStyle name="20 % - Accent4 2 5 2 9" xfId="5884"/>
    <cellStyle name="20 % - Accent4 2 5 2 9 2" xfId="12169"/>
    <cellStyle name="20 % - Accent4 2 5 3" xfId="570"/>
    <cellStyle name="20 % - Accent4 2 5 3 2" xfId="1362"/>
    <cellStyle name="20 % - Accent4 2 5 3 2 2" xfId="7650"/>
    <cellStyle name="20 % - Accent4 2 5 3 3" xfId="2147"/>
    <cellStyle name="20 % - Accent4 2 5 3 3 2" xfId="8435"/>
    <cellStyle name="20 % - Accent4 2 5 3 4" xfId="2932"/>
    <cellStyle name="20 % - Accent4 2 5 3 4 2" xfId="9220"/>
    <cellStyle name="20 % - Accent4 2 5 3 5" xfId="3721"/>
    <cellStyle name="20 % - Accent4 2 5 3 5 2" xfId="10009"/>
    <cellStyle name="20 % - Accent4 2 5 3 6" xfId="4510"/>
    <cellStyle name="20 % - Accent4 2 5 3 6 2" xfId="10795"/>
    <cellStyle name="20 % - Accent4 2 5 3 7" xfId="5296"/>
    <cellStyle name="20 % - Accent4 2 5 3 7 2" xfId="11581"/>
    <cellStyle name="20 % - Accent4 2 5 3 8" xfId="6080"/>
    <cellStyle name="20 % - Accent4 2 5 3 8 2" xfId="12365"/>
    <cellStyle name="20 % - Accent4 2 5 3 9" xfId="6865"/>
    <cellStyle name="20 % - Accent4 2 5 4" xfId="970"/>
    <cellStyle name="20 % - Accent4 2 5 4 2" xfId="7258"/>
    <cellStyle name="20 % - Accent4 2 5 5" xfId="1755"/>
    <cellStyle name="20 % - Accent4 2 5 5 2" xfId="8043"/>
    <cellStyle name="20 % - Accent4 2 5 6" xfId="2540"/>
    <cellStyle name="20 % - Accent4 2 5 6 2" xfId="8828"/>
    <cellStyle name="20 % - Accent4 2 5 7" xfId="3329"/>
    <cellStyle name="20 % - Accent4 2 5 7 2" xfId="9617"/>
    <cellStyle name="20 % - Accent4 2 5 8" xfId="4118"/>
    <cellStyle name="20 % - Accent4 2 5 8 2" xfId="10403"/>
    <cellStyle name="20 % - Accent4 2 5 9" xfId="4904"/>
    <cellStyle name="20 % - Accent4 2 5 9 2" xfId="11189"/>
    <cellStyle name="20 % - Accent4 2 6" xfId="201"/>
    <cellStyle name="20 % - Accent4 2 6 10" xfId="5716"/>
    <cellStyle name="20 % - Accent4 2 6 10 2" xfId="12001"/>
    <cellStyle name="20 % - Accent4 2 6 11" xfId="6501"/>
    <cellStyle name="20 % - Accent4 2 6 2" xfId="397"/>
    <cellStyle name="20 % - Accent4 2 6 2 10" xfId="6697"/>
    <cellStyle name="20 % - Accent4 2 6 2 2" xfId="794"/>
    <cellStyle name="20 % - Accent4 2 6 2 2 2" xfId="1586"/>
    <cellStyle name="20 % - Accent4 2 6 2 2 2 2" xfId="7874"/>
    <cellStyle name="20 % - Accent4 2 6 2 2 3" xfId="2371"/>
    <cellStyle name="20 % - Accent4 2 6 2 2 3 2" xfId="8659"/>
    <cellStyle name="20 % - Accent4 2 6 2 2 4" xfId="3156"/>
    <cellStyle name="20 % - Accent4 2 6 2 2 4 2" xfId="9444"/>
    <cellStyle name="20 % - Accent4 2 6 2 2 5" xfId="3945"/>
    <cellStyle name="20 % - Accent4 2 6 2 2 5 2" xfId="10233"/>
    <cellStyle name="20 % - Accent4 2 6 2 2 6" xfId="4734"/>
    <cellStyle name="20 % - Accent4 2 6 2 2 6 2" xfId="11019"/>
    <cellStyle name="20 % - Accent4 2 6 2 2 7" xfId="5520"/>
    <cellStyle name="20 % - Accent4 2 6 2 2 7 2" xfId="11805"/>
    <cellStyle name="20 % - Accent4 2 6 2 2 8" xfId="6304"/>
    <cellStyle name="20 % - Accent4 2 6 2 2 8 2" xfId="12589"/>
    <cellStyle name="20 % - Accent4 2 6 2 2 9" xfId="7089"/>
    <cellStyle name="20 % - Accent4 2 6 2 3" xfId="1194"/>
    <cellStyle name="20 % - Accent4 2 6 2 3 2" xfId="7482"/>
    <cellStyle name="20 % - Accent4 2 6 2 4" xfId="1979"/>
    <cellStyle name="20 % - Accent4 2 6 2 4 2" xfId="8267"/>
    <cellStyle name="20 % - Accent4 2 6 2 5" xfId="2764"/>
    <cellStyle name="20 % - Accent4 2 6 2 5 2" xfId="9052"/>
    <cellStyle name="20 % - Accent4 2 6 2 6" xfId="3553"/>
    <cellStyle name="20 % - Accent4 2 6 2 6 2" xfId="9841"/>
    <cellStyle name="20 % - Accent4 2 6 2 7" xfId="4342"/>
    <cellStyle name="20 % - Accent4 2 6 2 7 2" xfId="10627"/>
    <cellStyle name="20 % - Accent4 2 6 2 8" xfId="5128"/>
    <cellStyle name="20 % - Accent4 2 6 2 8 2" xfId="11413"/>
    <cellStyle name="20 % - Accent4 2 6 2 9" xfId="5912"/>
    <cellStyle name="20 % - Accent4 2 6 2 9 2" xfId="12197"/>
    <cellStyle name="20 % - Accent4 2 6 3" xfId="598"/>
    <cellStyle name="20 % - Accent4 2 6 3 2" xfId="1390"/>
    <cellStyle name="20 % - Accent4 2 6 3 2 2" xfId="7678"/>
    <cellStyle name="20 % - Accent4 2 6 3 3" xfId="2175"/>
    <cellStyle name="20 % - Accent4 2 6 3 3 2" xfId="8463"/>
    <cellStyle name="20 % - Accent4 2 6 3 4" xfId="2960"/>
    <cellStyle name="20 % - Accent4 2 6 3 4 2" xfId="9248"/>
    <cellStyle name="20 % - Accent4 2 6 3 5" xfId="3749"/>
    <cellStyle name="20 % - Accent4 2 6 3 5 2" xfId="10037"/>
    <cellStyle name="20 % - Accent4 2 6 3 6" xfId="4538"/>
    <cellStyle name="20 % - Accent4 2 6 3 6 2" xfId="10823"/>
    <cellStyle name="20 % - Accent4 2 6 3 7" xfId="5324"/>
    <cellStyle name="20 % - Accent4 2 6 3 7 2" xfId="11609"/>
    <cellStyle name="20 % - Accent4 2 6 3 8" xfId="6108"/>
    <cellStyle name="20 % - Accent4 2 6 3 8 2" xfId="12393"/>
    <cellStyle name="20 % - Accent4 2 6 3 9" xfId="6893"/>
    <cellStyle name="20 % - Accent4 2 6 4" xfId="998"/>
    <cellStyle name="20 % - Accent4 2 6 4 2" xfId="7286"/>
    <cellStyle name="20 % - Accent4 2 6 5" xfId="1783"/>
    <cellStyle name="20 % - Accent4 2 6 5 2" xfId="8071"/>
    <cellStyle name="20 % - Accent4 2 6 6" xfId="2568"/>
    <cellStyle name="20 % - Accent4 2 6 6 2" xfId="8856"/>
    <cellStyle name="20 % - Accent4 2 6 7" xfId="3357"/>
    <cellStyle name="20 % - Accent4 2 6 7 2" xfId="9645"/>
    <cellStyle name="20 % - Accent4 2 6 8" xfId="4146"/>
    <cellStyle name="20 % - Accent4 2 6 8 2" xfId="10431"/>
    <cellStyle name="20 % - Accent4 2 6 9" xfId="4932"/>
    <cellStyle name="20 % - Accent4 2 6 9 2" xfId="11217"/>
    <cellStyle name="20 % - Accent4 2 7" xfId="229"/>
    <cellStyle name="20 % - Accent4 2 7 10" xfId="5744"/>
    <cellStyle name="20 % - Accent4 2 7 10 2" xfId="12029"/>
    <cellStyle name="20 % - Accent4 2 7 11" xfId="6529"/>
    <cellStyle name="20 % - Accent4 2 7 2" xfId="425"/>
    <cellStyle name="20 % - Accent4 2 7 2 10" xfId="6725"/>
    <cellStyle name="20 % - Accent4 2 7 2 2" xfId="822"/>
    <cellStyle name="20 % - Accent4 2 7 2 2 2" xfId="1614"/>
    <cellStyle name="20 % - Accent4 2 7 2 2 2 2" xfId="7902"/>
    <cellStyle name="20 % - Accent4 2 7 2 2 3" xfId="2399"/>
    <cellStyle name="20 % - Accent4 2 7 2 2 3 2" xfId="8687"/>
    <cellStyle name="20 % - Accent4 2 7 2 2 4" xfId="3184"/>
    <cellStyle name="20 % - Accent4 2 7 2 2 4 2" xfId="9472"/>
    <cellStyle name="20 % - Accent4 2 7 2 2 5" xfId="3973"/>
    <cellStyle name="20 % - Accent4 2 7 2 2 5 2" xfId="10261"/>
    <cellStyle name="20 % - Accent4 2 7 2 2 6" xfId="4762"/>
    <cellStyle name="20 % - Accent4 2 7 2 2 6 2" xfId="11047"/>
    <cellStyle name="20 % - Accent4 2 7 2 2 7" xfId="5548"/>
    <cellStyle name="20 % - Accent4 2 7 2 2 7 2" xfId="11833"/>
    <cellStyle name="20 % - Accent4 2 7 2 2 8" xfId="6332"/>
    <cellStyle name="20 % - Accent4 2 7 2 2 8 2" xfId="12617"/>
    <cellStyle name="20 % - Accent4 2 7 2 2 9" xfId="7117"/>
    <cellStyle name="20 % - Accent4 2 7 2 3" xfId="1222"/>
    <cellStyle name="20 % - Accent4 2 7 2 3 2" xfId="7510"/>
    <cellStyle name="20 % - Accent4 2 7 2 4" xfId="2007"/>
    <cellStyle name="20 % - Accent4 2 7 2 4 2" xfId="8295"/>
    <cellStyle name="20 % - Accent4 2 7 2 5" xfId="2792"/>
    <cellStyle name="20 % - Accent4 2 7 2 5 2" xfId="9080"/>
    <cellStyle name="20 % - Accent4 2 7 2 6" xfId="3581"/>
    <cellStyle name="20 % - Accent4 2 7 2 6 2" xfId="9869"/>
    <cellStyle name="20 % - Accent4 2 7 2 7" xfId="4370"/>
    <cellStyle name="20 % - Accent4 2 7 2 7 2" xfId="10655"/>
    <cellStyle name="20 % - Accent4 2 7 2 8" xfId="5156"/>
    <cellStyle name="20 % - Accent4 2 7 2 8 2" xfId="11441"/>
    <cellStyle name="20 % - Accent4 2 7 2 9" xfId="5940"/>
    <cellStyle name="20 % - Accent4 2 7 2 9 2" xfId="12225"/>
    <cellStyle name="20 % - Accent4 2 7 3" xfId="626"/>
    <cellStyle name="20 % - Accent4 2 7 3 2" xfId="1418"/>
    <cellStyle name="20 % - Accent4 2 7 3 2 2" xfId="7706"/>
    <cellStyle name="20 % - Accent4 2 7 3 3" xfId="2203"/>
    <cellStyle name="20 % - Accent4 2 7 3 3 2" xfId="8491"/>
    <cellStyle name="20 % - Accent4 2 7 3 4" xfId="2988"/>
    <cellStyle name="20 % - Accent4 2 7 3 4 2" xfId="9276"/>
    <cellStyle name="20 % - Accent4 2 7 3 5" xfId="3777"/>
    <cellStyle name="20 % - Accent4 2 7 3 5 2" xfId="10065"/>
    <cellStyle name="20 % - Accent4 2 7 3 6" xfId="4566"/>
    <cellStyle name="20 % - Accent4 2 7 3 6 2" xfId="10851"/>
    <cellStyle name="20 % - Accent4 2 7 3 7" xfId="5352"/>
    <cellStyle name="20 % - Accent4 2 7 3 7 2" xfId="11637"/>
    <cellStyle name="20 % - Accent4 2 7 3 8" xfId="6136"/>
    <cellStyle name="20 % - Accent4 2 7 3 8 2" xfId="12421"/>
    <cellStyle name="20 % - Accent4 2 7 3 9" xfId="6921"/>
    <cellStyle name="20 % - Accent4 2 7 4" xfId="1026"/>
    <cellStyle name="20 % - Accent4 2 7 4 2" xfId="7314"/>
    <cellStyle name="20 % - Accent4 2 7 5" xfId="1811"/>
    <cellStyle name="20 % - Accent4 2 7 5 2" xfId="8099"/>
    <cellStyle name="20 % - Accent4 2 7 6" xfId="2596"/>
    <cellStyle name="20 % - Accent4 2 7 6 2" xfId="8884"/>
    <cellStyle name="20 % - Accent4 2 7 7" xfId="3385"/>
    <cellStyle name="20 % - Accent4 2 7 7 2" xfId="9673"/>
    <cellStyle name="20 % - Accent4 2 7 8" xfId="4174"/>
    <cellStyle name="20 % - Accent4 2 7 8 2" xfId="10459"/>
    <cellStyle name="20 % - Accent4 2 7 9" xfId="4960"/>
    <cellStyle name="20 % - Accent4 2 7 9 2" xfId="11245"/>
    <cellStyle name="20 % - Accent4 2 8" xfId="257"/>
    <cellStyle name="20 % - Accent4 2 8 10" xfId="5772"/>
    <cellStyle name="20 % - Accent4 2 8 10 2" xfId="12057"/>
    <cellStyle name="20 % - Accent4 2 8 11" xfId="6557"/>
    <cellStyle name="20 % - Accent4 2 8 2" xfId="453"/>
    <cellStyle name="20 % - Accent4 2 8 2 10" xfId="6753"/>
    <cellStyle name="20 % - Accent4 2 8 2 2" xfId="850"/>
    <cellStyle name="20 % - Accent4 2 8 2 2 2" xfId="1642"/>
    <cellStyle name="20 % - Accent4 2 8 2 2 2 2" xfId="7930"/>
    <cellStyle name="20 % - Accent4 2 8 2 2 3" xfId="2427"/>
    <cellStyle name="20 % - Accent4 2 8 2 2 3 2" xfId="8715"/>
    <cellStyle name="20 % - Accent4 2 8 2 2 4" xfId="3212"/>
    <cellStyle name="20 % - Accent4 2 8 2 2 4 2" xfId="9500"/>
    <cellStyle name="20 % - Accent4 2 8 2 2 5" xfId="4001"/>
    <cellStyle name="20 % - Accent4 2 8 2 2 5 2" xfId="10289"/>
    <cellStyle name="20 % - Accent4 2 8 2 2 6" xfId="4790"/>
    <cellStyle name="20 % - Accent4 2 8 2 2 6 2" xfId="11075"/>
    <cellStyle name="20 % - Accent4 2 8 2 2 7" xfId="5576"/>
    <cellStyle name="20 % - Accent4 2 8 2 2 7 2" xfId="11861"/>
    <cellStyle name="20 % - Accent4 2 8 2 2 8" xfId="6360"/>
    <cellStyle name="20 % - Accent4 2 8 2 2 8 2" xfId="12645"/>
    <cellStyle name="20 % - Accent4 2 8 2 2 9" xfId="7145"/>
    <cellStyle name="20 % - Accent4 2 8 2 3" xfId="1250"/>
    <cellStyle name="20 % - Accent4 2 8 2 3 2" xfId="7538"/>
    <cellStyle name="20 % - Accent4 2 8 2 4" xfId="2035"/>
    <cellStyle name="20 % - Accent4 2 8 2 4 2" xfId="8323"/>
    <cellStyle name="20 % - Accent4 2 8 2 5" xfId="2820"/>
    <cellStyle name="20 % - Accent4 2 8 2 5 2" xfId="9108"/>
    <cellStyle name="20 % - Accent4 2 8 2 6" xfId="3609"/>
    <cellStyle name="20 % - Accent4 2 8 2 6 2" xfId="9897"/>
    <cellStyle name="20 % - Accent4 2 8 2 7" xfId="4398"/>
    <cellStyle name="20 % - Accent4 2 8 2 7 2" xfId="10683"/>
    <cellStyle name="20 % - Accent4 2 8 2 8" xfId="5184"/>
    <cellStyle name="20 % - Accent4 2 8 2 8 2" xfId="11469"/>
    <cellStyle name="20 % - Accent4 2 8 2 9" xfId="5968"/>
    <cellStyle name="20 % - Accent4 2 8 2 9 2" xfId="12253"/>
    <cellStyle name="20 % - Accent4 2 8 3" xfId="654"/>
    <cellStyle name="20 % - Accent4 2 8 3 2" xfId="1446"/>
    <cellStyle name="20 % - Accent4 2 8 3 2 2" xfId="7734"/>
    <cellStyle name="20 % - Accent4 2 8 3 3" xfId="2231"/>
    <cellStyle name="20 % - Accent4 2 8 3 3 2" xfId="8519"/>
    <cellStyle name="20 % - Accent4 2 8 3 4" xfId="3016"/>
    <cellStyle name="20 % - Accent4 2 8 3 4 2" xfId="9304"/>
    <cellStyle name="20 % - Accent4 2 8 3 5" xfId="3805"/>
    <cellStyle name="20 % - Accent4 2 8 3 5 2" xfId="10093"/>
    <cellStyle name="20 % - Accent4 2 8 3 6" xfId="4594"/>
    <cellStyle name="20 % - Accent4 2 8 3 6 2" xfId="10879"/>
    <cellStyle name="20 % - Accent4 2 8 3 7" xfId="5380"/>
    <cellStyle name="20 % - Accent4 2 8 3 7 2" xfId="11665"/>
    <cellStyle name="20 % - Accent4 2 8 3 8" xfId="6164"/>
    <cellStyle name="20 % - Accent4 2 8 3 8 2" xfId="12449"/>
    <cellStyle name="20 % - Accent4 2 8 3 9" xfId="6949"/>
    <cellStyle name="20 % - Accent4 2 8 4" xfId="1054"/>
    <cellStyle name="20 % - Accent4 2 8 4 2" xfId="7342"/>
    <cellStyle name="20 % - Accent4 2 8 5" xfId="1839"/>
    <cellStyle name="20 % - Accent4 2 8 5 2" xfId="8127"/>
    <cellStyle name="20 % - Accent4 2 8 6" xfId="2624"/>
    <cellStyle name="20 % - Accent4 2 8 6 2" xfId="8912"/>
    <cellStyle name="20 % - Accent4 2 8 7" xfId="3413"/>
    <cellStyle name="20 % - Accent4 2 8 7 2" xfId="9701"/>
    <cellStyle name="20 % - Accent4 2 8 8" xfId="4202"/>
    <cellStyle name="20 % - Accent4 2 8 8 2" xfId="10487"/>
    <cellStyle name="20 % - Accent4 2 8 9" xfId="4988"/>
    <cellStyle name="20 % - Accent4 2 8 9 2" xfId="11273"/>
    <cellStyle name="20 % - Accent4 2 9" xfId="285"/>
    <cellStyle name="20 % - Accent4 2 9 10" xfId="6585"/>
    <cellStyle name="20 % - Accent4 2 9 2" xfId="682"/>
    <cellStyle name="20 % - Accent4 2 9 2 2" xfId="1474"/>
    <cellStyle name="20 % - Accent4 2 9 2 2 2" xfId="7762"/>
    <cellStyle name="20 % - Accent4 2 9 2 3" xfId="2259"/>
    <cellStyle name="20 % - Accent4 2 9 2 3 2" xfId="8547"/>
    <cellStyle name="20 % - Accent4 2 9 2 4" xfId="3044"/>
    <cellStyle name="20 % - Accent4 2 9 2 4 2" xfId="9332"/>
    <cellStyle name="20 % - Accent4 2 9 2 5" xfId="3833"/>
    <cellStyle name="20 % - Accent4 2 9 2 5 2" xfId="10121"/>
    <cellStyle name="20 % - Accent4 2 9 2 6" xfId="4622"/>
    <cellStyle name="20 % - Accent4 2 9 2 6 2" xfId="10907"/>
    <cellStyle name="20 % - Accent4 2 9 2 7" xfId="5408"/>
    <cellStyle name="20 % - Accent4 2 9 2 7 2" xfId="11693"/>
    <cellStyle name="20 % - Accent4 2 9 2 8" xfId="6192"/>
    <cellStyle name="20 % - Accent4 2 9 2 8 2" xfId="12477"/>
    <cellStyle name="20 % - Accent4 2 9 2 9" xfId="6977"/>
    <cellStyle name="20 % - Accent4 2 9 3" xfId="1082"/>
    <cellStyle name="20 % - Accent4 2 9 3 2" xfId="7370"/>
    <cellStyle name="20 % - Accent4 2 9 4" xfId="1867"/>
    <cellStyle name="20 % - Accent4 2 9 4 2" xfId="8155"/>
    <cellStyle name="20 % - Accent4 2 9 5" xfId="2652"/>
    <cellStyle name="20 % - Accent4 2 9 5 2" xfId="8940"/>
    <cellStyle name="20 % - Accent4 2 9 6" xfId="3441"/>
    <cellStyle name="20 % - Accent4 2 9 6 2" xfId="9729"/>
    <cellStyle name="20 % - Accent4 2 9 7" xfId="4230"/>
    <cellStyle name="20 % - Accent4 2 9 7 2" xfId="10515"/>
    <cellStyle name="20 % - Accent4 2 9 8" xfId="5016"/>
    <cellStyle name="20 % - Accent4 2 9 8 2" xfId="11301"/>
    <cellStyle name="20 % - Accent4 2 9 9" xfId="5800"/>
    <cellStyle name="20 % - Accent4 2 9 9 2" xfId="12085"/>
    <cellStyle name="20 % - Accent5 2" xfId="10"/>
    <cellStyle name="20 % - Accent5 2 10" xfId="487"/>
    <cellStyle name="20 % - Accent5 2 10 2" xfId="1279"/>
    <cellStyle name="20 % - Accent5 2 10 2 2" xfId="7567"/>
    <cellStyle name="20 % - Accent5 2 10 3" xfId="2064"/>
    <cellStyle name="20 % - Accent5 2 10 3 2" xfId="8352"/>
    <cellStyle name="20 % - Accent5 2 10 4" xfId="2849"/>
    <cellStyle name="20 % - Accent5 2 10 4 2" xfId="9137"/>
    <cellStyle name="20 % - Accent5 2 10 5" xfId="3638"/>
    <cellStyle name="20 % - Accent5 2 10 5 2" xfId="9926"/>
    <cellStyle name="20 % - Accent5 2 10 6" xfId="4427"/>
    <cellStyle name="20 % - Accent5 2 10 6 2" xfId="10712"/>
    <cellStyle name="20 % - Accent5 2 10 7" xfId="5213"/>
    <cellStyle name="20 % - Accent5 2 10 7 2" xfId="11498"/>
    <cellStyle name="20 % - Accent5 2 10 8" xfId="5997"/>
    <cellStyle name="20 % - Accent5 2 10 8 2" xfId="12282"/>
    <cellStyle name="20 % - Accent5 2 10 9" xfId="6782"/>
    <cellStyle name="20 % - Accent5 2 11" xfId="887"/>
    <cellStyle name="20 % - Accent5 2 11 2" xfId="7175"/>
    <cellStyle name="20 % - Accent5 2 12" xfId="1672"/>
    <cellStyle name="20 % - Accent5 2 12 2" xfId="7960"/>
    <cellStyle name="20 % - Accent5 2 13" xfId="2457"/>
    <cellStyle name="20 % - Accent5 2 13 2" xfId="8745"/>
    <cellStyle name="20 % - Accent5 2 14" xfId="3246"/>
    <cellStyle name="20 % - Accent5 2 14 2" xfId="9534"/>
    <cellStyle name="20 % - Accent5 2 15" xfId="4035"/>
    <cellStyle name="20 % - Accent5 2 15 2" xfId="10320"/>
    <cellStyle name="20 % - Accent5 2 16" xfId="4821"/>
    <cellStyle name="20 % - Accent5 2 16 2" xfId="11106"/>
    <cellStyle name="20 % - Accent5 2 17" xfId="5605"/>
    <cellStyle name="20 % - Accent5 2 17 2" xfId="11890"/>
    <cellStyle name="20 % - Accent5 2 18" xfId="6390"/>
    <cellStyle name="20 % - Accent5 2 2" xfId="101"/>
    <cellStyle name="20 % - Accent5 2 2 10" xfId="901"/>
    <cellStyle name="20 % - Accent5 2 2 10 2" xfId="7189"/>
    <cellStyle name="20 % - Accent5 2 2 11" xfId="1686"/>
    <cellStyle name="20 % - Accent5 2 2 11 2" xfId="7974"/>
    <cellStyle name="20 % - Accent5 2 2 12" xfId="2471"/>
    <cellStyle name="20 % - Accent5 2 2 12 2" xfId="8759"/>
    <cellStyle name="20 % - Accent5 2 2 13" xfId="3260"/>
    <cellStyle name="20 % - Accent5 2 2 13 2" xfId="9548"/>
    <cellStyle name="20 % - Accent5 2 2 14" xfId="4049"/>
    <cellStyle name="20 % - Accent5 2 2 14 2" xfId="10334"/>
    <cellStyle name="20 % - Accent5 2 2 15" xfId="4835"/>
    <cellStyle name="20 % - Accent5 2 2 15 2" xfId="11120"/>
    <cellStyle name="20 % - Accent5 2 2 16" xfId="5619"/>
    <cellStyle name="20 % - Accent5 2 2 16 2" xfId="11904"/>
    <cellStyle name="20 % - Accent5 2 2 17" xfId="6404"/>
    <cellStyle name="20 % - Accent5 2 2 2" xfId="132"/>
    <cellStyle name="20 % - Accent5 2 2 2 10" xfId="5647"/>
    <cellStyle name="20 % - Accent5 2 2 2 10 2" xfId="11932"/>
    <cellStyle name="20 % - Accent5 2 2 2 11" xfId="6432"/>
    <cellStyle name="20 % - Accent5 2 2 2 2" xfId="328"/>
    <cellStyle name="20 % - Accent5 2 2 2 2 10" xfId="6628"/>
    <cellStyle name="20 % - Accent5 2 2 2 2 2" xfId="725"/>
    <cellStyle name="20 % - Accent5 2 2 2 2 2 2" xfId="1517"/>
    <cellStyle name="20 % - Accent5 2 2 2 2 2 2 2" xfId="7805"/>
    <cellStyle name="20 % - Accent5 2 2 2 2 2 3" xfId="2302"/>
    <cellStyle name="20 % - Accent5 2 2 2 2 2 3 2" xfId="8590"/>
    <cellStyle name="20 % - Accent5 2 2 2 2 2 4" xfId="3087"/>
    <cellStyle name="20 % - Accent5 2 2 2 2 2 4 2" xfId="9375"/>
    <cellStyle name="20 % - Accent5 2 2 2 2 2 5" xfId="3876"/>
    <cellStyle name="20 % - Accent5 2 2 2 2 2 5 2" xfId="10164"/>
    <cellStyle name="20 % - Accent5 2 2 2 2 2 6" xfId="4665"/>
    <cellStyle name="20 % - Accent5 2 2 2 2 2 6 2" xfId="10950"/>
    <cellStyle name="20 % - Accent5 2 2 2 2 2 7" xfId="5451"/>
    <cellStyle name="20 % - Accent5 2 2 2 2 2 7 2" xfId="11736"/>
    <cellStyle name="20 % - Accent5 2 2 2 2 2 8" xfId="6235"/>
    <cellStyle name="20 % - Accent5 2 2 2 2 2 8 2" xfId="12520"/>
    <cellStyle name="20 % - Accent5 2 2 2 2 2 9" xfId="7020"/>
    <cellStyle name="20 % - Accent5 2 2 2 2 3" xfId="1125"/>
    <cellStyle name="20 % - Accent5 2 2 2 2 3 2" xfId="7413"/>
    <cellStyle name="20 % - Accent5 2 2 2 2 4" xfId="1910"/>
    <cellStyle name="20 % - Accent5 2 2 2 2 4 2" xfId="8198"/>
    <cellStyle name="20 % - Accent5 2 2 2 2 5" xfId="2695"/>
    <cellStyle name="20 % - Accent5 2 2 2 2 5 2" xfId="8983"/>
    <cellStyle name="20 % - Accent5 2 2 2 2 6" xfId="3484"/>
    <cellStyle name="20 % - Accent5 2 2 2 2 6 2" xfId="9772"/>
    <cellStyle name="20 % - Accent5 2 2 2 2 7" xfId="4273"/>
    <cellStyle name="20 % - Accent5 2 2 2 2 7 2" xfId="10558"/>
    <cellStyle name="20 % - Accent5 2 2 2 2 8" xfId="5059"/>
    <cellStyle name="20 % - Accent5 2 2 2 2 8 2" xfId="11344"/>
    <cellStyle name="20 % - Accent5 2 2 2 2 9" xfId="5843"/>
    <cellStyle name="20 % - Accent5 2 2 2 2 9 2" xfId="12128"/>
    <cellStyle name="20 % - Accent5 2 2 2 3" xfId="529"/>
    <cellStyle name="20 % - Accent5 2 2 2 3 2" xfId="1321"/>
    <cellStyle name="20 % - Accent5 2 2 2 3 2 2" xfId="7609"/>
    <cellStyle name="20 % - Accent5 2 2 2 3 3" xfId="2106"/>
    <cellStyle name="20 % - Accent5 2 2 2 3 3 2" xfId="8394"/>
    <cellStyle name="20 % - Accent5 2 2 2 3 4" xfId="2891"/>
    <cellStyle name="20 % - Accent5 2 2 2 3 4 2" xfId="9179"/>
    <cellStyle name="20 % - Accent5 2 2 2 3 5" xfId="3680"/>
    <cellStyle name="20 % - Accent5 2 2 2 3 5 2" xfId="9968"/>
    <cellStyle name="20 % - Accent5 2 2 2 3 6" xfId="4469"/>
    <cellStyle name="20 % - Accent5 2 2 2 3 6 2" xfId="10754"/>
    <cellStyle name="20 % - Accent5 2 2 2 3 7" xfId="5255"/>
    <cellStyle name="20 % - Accent5 2 2 2 3 7 2" xfId="11540"/>
    <cellStyle name="20 % - Accent5 2 2 2 3 8" xfId="6039"/>
    <cellStyle name="20 % - Accent5 2 2 2 3 8 2" xfId="12324"/>
    <cellStyle name="20 % - Accent5 2 2 2 3 9" xfId="6824"/>
    <cellStyle name="20 % - Accent5 2 2 2 4" xfId="929"/>
    <cellStyle name="20 % - Accent5 2 2 2 4 2" xfId="7217"/>
    <cellStyle name="20 % - Accent5 2 2 2 5" xfId="1714"/>
    <cellStyle name="20 % - Accent5 2 2 2 5 2" xfId="8002"/>
    <cellStyle name="20 % - Accent5 2 2 2 6" xfId="2499"/>
    <cellStyle name="20 % - Accent5 2 2 2 6 2" xfId="8787"/>
    <cellStyle name="20 % - Accent5 2 2 2 7" xfId="3288"/>
    <cellStyle name="20 % - Accent5 2 2 2 7 2" xfId="9576"/>
    <cellStyle name="20 % - Accent5 2 2 2 8" xfId="4077"/>
    <cellStyle name="20 % - Accent5 2 2 2 8 2" xfId="10362"/>
    <cellStyle name="20 % - Accent5 2 2 2 9" xfId="4863"/>
    <cellStyle name="20 % - Accent5 2 2 2 9 2" xfId="11148"/>
    <cellStyle name="20 % - Accent5 2 2 3" xfId="160"/>
    <cellStyle name="20 % - Accent5 2 2 3 10" xfId="5675"/>
    <cellStyle name="20 % - Accent5 2 2 3 10 2" xfId="11960"/>
    <cellStyle name="20 % - Accent5 2 2 3 11" xfId="6460"/>
    <cellStyle name="20 % - Accent5 2 2 3 2" xfId="356"/>
    <cellStyle name="20 % - Accent5 2 2 3 2 10" xfId="6656"/>
    <cellStyle name="20 % - Accent5 2 2 3 2 2" xfId="753"/>
    <cellStyle name="20 % - Accent5 2 2 3 2 2 2" xfId="1545"/>
    <cellStyle name="20 % - Accent5 2 2 3 2 2 2 2" xfId="7833"/>
    <cellStyle name="20 % - Accent5 2 2 3 2 2 3" xfId="2330"/>
    <cellStyle name="20 % - Accent5 2 2 3 2 2 3 2" xfId="8618"/>
    <cellStyle name="20 % - Accent5 2 2 3 2 2 4" xfId="3115"/>
    <cellStyle name="20 % - Accent5 2 2 3 2 2 4 2" xfId="9403"/>
    <cellStyle name="20 % - Accent5 2 2 3 2 2 5" xfId="3904"/>
    <cellStyle name="20 % - Accent5 2 2 3 2 2 5 2" xfId="10192"/>
    <cellStyle name="20 % - Accent5 2 2 3 2 2 6" xfId="4693"/>
    <cellStyle name="20 % - Accent5 2 2 3 2 2 6 2" xfId="10978"/>
    <cellStyle name="20 % - Accent5 2 2 3 2 2 7" xfId="5479"/>
    <cellStyle name="20 % - Accent5 2 2 3 2 2 7 2" xfId="11764"/>
    <cellStyle name="20 % - Accent5 2 2 3 2 2 8" xfId="6263"/>
    <cellStyle name="20 % - Accent5 2 2 3 2 2 8 2" xfId="12548"/>
    <cellStyle name="20 % - Accent5 2 2 3 2 2 9" xfId="7048"/>
    <cellStyle name="20 % - Accent5 2 2 3 2 3" xfId="1153"/>
    <cellStyle name="20 % - Accent5 2 2 3 2 3 2" xfId="7441"/>
    <cellStyle name="20 % - Accent5 2 2 3 2 4" xfId="1938"/>
    <cellStyle name="20 % - Accent5 2 2 3 2 4 2" xfId="8226"/>
    <cellStyle name="20 % - Accent5 2 2 3 2 5" xfId="2723"/>
    <cellStyle name="20 % - Accent5 2 2 3 2 5 2" xfId="9011"/>
    <cellStyle name="20 % - Accent5 2 2 3 2 6" xfId="3512"/>
    <cellStyle name="20 % - Accent5 2 2 3 2 6 2" xfId="9800"/>
    <cellStyle name="20 % - Accent5 2 2 3 2 7" xfId="4301"/>
    <cellStyle name="20 % - Accent5 2 2 3 2 7 2" xfId="10586"/>
    <cellStyle name="20 % - Accent5 2 2 3 2 8" xfId="5087"/>
    <cellStyle name="20 % - Accent5 2 2 3 2 8 2" xfId="11372"/>
    <cellStyle name="20 % - Accent5 2 2 3 2 9" xfId="5871"/>
    <cellStyle name="20 % - Accent5 2 2 3 2 9 2" xfId="12156"/>
    <cellStyle name="20 % - Accent5 2 2 3 3" xfId="557"/>
    <cellStyle name="20 % - Accent5 2 2 3 3 2" xfId="1349"/>
    <cellStyle name="20 % - Accent5 2 2 3 3 2 2" xfId="7637"/>
    <cellStyle name="20 % - Accent5 2 2 3 3 3" xfId="2134"/>
    <cellStyle name="20 % - Accent5 2 2 3 3 3 2" xfId="8422"/>
    <cellStyle name="20 % - Accent5 2 2 3 3 4" xfId="2919"/>
    <cellStyle name="20 % - Accent5 2 2 3 3 4 2" xfId="9207"/>
    <cellStyle name="20 % - Accent5 2 2 3 3 5" xfId="3708"/>
    <cellStyle name="20 % - Accent5 2 2 3 3 5 2" xfId="9996"/>
    <cellStyle name="20 % - Accent5 2 2 3 3 6" xfId="4497"/>
    <cellStyle name="20 % - Accent5 2 2 3 3 6 2" xfId="10782"/>
    <cellStyle name="20 % - Accent5 2 2 3 3 7" xfId="5283"/>
    <cellStyle name="20 % - Accent5 2 2 3 3 7 2" xfId="11568"/>
    <cellStyle name="20 % - Accent5 2 2 3 3 8" xfId="6067"/>
    <cellStyle name="20 % - Accent5 2 2 3 3 8 2" xfId="12352"/>
    <cellStyle name="20 % - Accent5 2 2 3 3 9" xfId="6852"/>
    <cellStyle name="20 % - Accent5 2 2 3 4" xfId="957"/>
    <cellStyle name="20 % - Accent5 2 2 3 4 2" xfId="7245"/>
    <cellStyle name="20 % - Accent5 2 2 3 5" xfId="1742"/>
    <cellStyle name="20 % - Accent5 2 2 3 5 2" xfId="8030"/>
    <cellStyle name="20 % - Accent5 2 2 3 6" xfId="2527"/>
    <cellStyle name="20 % - Accent5 2 2 3 6 2" xfId="8815"/>
    <cellStyle name="20 % - Accent5 2 2 3 7" xfId="3316"/>
    <cellStyle name="20 % - Accent5 2 2 3 7 2" xfId="9604"/>
    <cellStyle name="20 % - Accent5 2 2 3 8" xfId="4105"/>
    <cellStyle name="20 % - Accent5 2 2 3 8 2" xfId="10390"/>
    <cellStyle name="20 % - Accent5 2 2 3 9" xfId="4891"/>
    <cellStyle name="20 % - Accent5 2 2 3 9 2" xfId="11176"/>
    <cellStyle name="20 % - Accent5 2 2 4" xfId="188"/>
    <cellStyle name="20 % - Accent5 2 2 4 10" xfId="5703"/>
    <cellStyle name="20 % - Accent5 2 2 4 10 2" xfId="11988"/>
    <cellStyle name="20 % - Accent5 2 2 4 11" xfId="6488"/>
    <cellStyle name="20 % - Accent5 2 2 4 2" xfId="384"/>
    <cellStyle name="20 % - Accent5 2 2 4 2 10" xfId="6684"/>
    <cellStyle name="20 % - Accent5 2 2 4 2 2" xfId="781"/>
    <cellStyle name="20 % - Accent5 2 2 4 2 2 2" xfId="1573"/>
    <cellStyle name="20 % - Accent5 2 2 4 2 2 2 2" xfId="7861"/>
    <cellStyle name="20 % - Accent5 2 2 4 2 2 3" xfId="2358"/>
    <cellStyle name="20 % - Accent5 2 2 4 2 2 3 2" xfId="8646"/>
    <cellStyle name="20 % - Accent5 2 2 4 2 2 4" xfId="3143"/>
    <cellStyle name="20 % - Accent5 2 2 4 2 2 4 2" xfId="9431"/>
    <cellStyle name="20 % - Accent5 2 2 4 2 2 5" xfId="3932"/>
    <cellStyle name="20 % - Accent5 2 2 4 2 2 5 2" xfId="10220"/>
    <cellStyle name="20 % - Accent5 2 2 4 2 2 6" xfId="4721"/>
    <cellStyle name="20 % - Accent5 2 2 4 2 2 6 2" xfId="11006"/>
    <cellStyle name="20 % - Accent5 2 2 4 2 2 7" xfId="5507"/>
    <cellStyle name="20 % - Accent5 2 2 4 2 2 7 2" xfId="11792"/>
    <cellStyle name="20 % - Accent5 2 2 4 2 2 8" xfId="6291"/>
    <cellStyle name="20 % - Accent5 2 2 4 2 2 8 2" xfId="12576"/>
    <cellStyle name="20 % - Accent5 2 2 4 2 2 9" xfId="7076"/>
    <cellStyle name="20 % - Accent5 2 2 4 2 3" xfId="1181"/>
    <cellStyle name="20 % - Accent5 2 2 4 2 3 2" xfId="7469"/>
    <cellStyle name="20 % - Accent5 2 2 4 2 4" xfId="1966"/>
    <cellStyle name="20 % - Accent5 2 2 4 2 4 2" xfId="8254"/>
    <cellStyle name="20 % - Accent5 2 2 4 2 5" xfId="2751"/>
    <cellStyle name="20 % - Accent5 2 2 4 2 5 2" xfId="9039"/>
    <cellStyle name="20 % - Accent5 2 2 4 2 6" xfId="3540"/>
    <cellStyle name="20 % - Accent5 2 2 4 2 6 2" xfId="9828"/>
    <cellStyle name="20 % - Accent5 2 2 4 2 7" xfId="4329"/>
    <cellStyle name="20 % - Accent5 2 2 4 2 7 2" xfId="10614"/>
    <cellStyle name="20 % - Accent5 2 2 4 2 8" xfId="5115"/>
    <cellStyle name="20 % - Accent5 2 2 4 2 8 2" xfId="11400"/>
    <cellStyle name="20 % - Accent5 2 2 4 2 9" xfId="5899"/>
    <cellStyle name="20 % - Accent5 2 2 4 2 9 2" xfId="12184"/>
    <cellStyle name="20 % - Accent5 2 2 4 3" xfId="585"/>
    <cellStyle name="20 % - Accent5 2 2 4 3 2" xfId="1377"/>
    <cellStyle name="20 % - Accent5 2 2 4 3 2 2" xfId="7665"/>
    <cellStyle name="20 % - Accent5 2 2 4 3 3" xfId="2162"/>
    <cellStyle name="20 % - Accent5 2 2 4 3 3 2" xfId="8450"/>
    <cellStyle name="20 % - Accent5 2 2 4 3 4" xfId="2947"/>
    <cellStyle name="20 % - Accent5 2 2 4 3 4 2" xfId="9235"/>
    <cellStyle name="20 % - Accent5 2 2 4 3 5" xfId="3736"/>
    <cellStyle name="20 % - Accent5 2 2 4 3 5 2" xfId="10024"/>
    <cellStyle name="20 % - Accent5 2 2 4 3 6" xfId="4525"/>
    <cellStyle name="20 % - Accent5 2 2 4 3 6 2" xfId="10810"/>
    <cellStyle name="20 % - Accent5 2 2 4 3 7" xfId="5311"/>
    <cellStyle name="20 % - Accent5 2 2 4 3 7 2" xfId="11596"/>
    <cellStyle name="20 % - Accent5 2 2 4 3 8" xfId="6095"/>
    <cellStyle name="20 % - Accent5 2 2 4 3 8 2" xfId="12380"/>
    <cellStyle name="20 % - Accent5 2 2 4 3 9" xfId="6880"/>
    <cellStyle name="20 % - Accent5 2 2 4 4" xfId="985"/>
    <cellStyle name="20 % - Accent5 2 2 4 4 2" xfId="7273"/>
    <cellStyle name="20 % - Accent5 2 2 4 5" xfId="1770"/>
    <cellStyle name="20 % - Accent5 2 2 4 5 2" xfId="8058"/>
    <cellStyle name="20 % - Accent5 2 2 4 6" xfId="2555"/>
    <cellStyle name="20 % - Accent5 2 2 4 6 2" xfId="8843"/>
    <cellStyle name="20 % - Accent5 2 2 4 7" xfId="3344"/>
    <cellStyle name="20 % - Accent5 2 2 4 7 2" xfId="9632"/>
    <cellStyle name="20 % - Accent5 2 2 4 8" xfId="4133"/>
    <cellStyle name="20 % - Accent5 2 2 4 8 2" xfId="10418"/>
    <cellStyle name="20 % - Accent5 2 2 4 9" xfId="4919"/>
    <cellStyle name="20 % - Accent5 2 2 4 9 2" xfId="11204"/>
    <cellStyle name="20 % - Accent5 2 2 5" xfId="216"/>
    <cellStyle name="20 % - Accent5 2 2 5 10" xfId="5731"/>
    <cellStyle name="20 % - Accent5 2 2 5 10 2" xfId="12016"/>
    <cellStyle name="20 % - Accent5 2 2 5 11" xfId="6516"/>
    <cellStyle name="20 % - Accent5 2 2 5 2" xfId="412"/>
    <cellStyle name="20 % - Accent5 2 2 5 2 10" xfId="6712"/>
    <cellStyle name="20 % - Accent5 2 2 5 2 2" xfId="809"/>
    <cellStyle name="20 % - Accent5 2 2 5 2 2 2" xfId="1601"/>
    <cellStyle name="20 % - Accent5 2 2 5 2 2 2 2" xfId="7889"/>
    <cellStyle name="20 % - Accent5 2 2 5 2 2 3" xfId="2386"/>
    <cellStyle name="20 % - Accent5 2 2 5 2 2 3 2" xfId="8674"/>
    <cellStyle name="20 % - Accent5 2 2 5 2 2 4" xfId="3171"/>
    <cellStyle name="20 % - Accent5 2 2 5 2 2 4 2" xfId="9459"/>
    <cellStyle name="20 % - Accent5 2 2 5 2 2 5" xfId="3960"/>
    <cellStyle name="20 % - Accent5 2 2 5 2 2 5 2" xfId="10248"/>
    <cellStyle name="20 % - Accent5 2 2 5 2 2 6" xfId="4749"/>
    <cellStyle name="20 % - Accent5 2 2 5 2 2 6 2" xfId="11034"/>
    <cellStyle name="20 % - Accent5 2 2 5 2 2 7" xfId="5535"/>
    <cellStyle name="20 % - Accent5 2 2 5 2 2 7 2" xfId="11820"/>
    <cellStyle name="20 % - Accent5 2 2 5 2 2 8" xfId="6319"/>
    <cellStyle name="20 % - Accent5 2 2 5 2 2 8 2" xfId="12604"/>
    <cellStyle name="20 % - Accent5 2 2 5 2 2 9" xfId="7104"/>
    <cellStyle name="20 % - Accent5 2 2 5 2 3" xfId="1209"/>
    <cellStyle name="20 % - Accent5 2 2 5 2 3 2" xfId="7497"/>
    <cellStyle name="20 % - Accent5 2 2 5 2 4" xfId="1994"/>
    <cellStyle name="20 % - Accent5 2 2 5 2 4 2" xfId="8282"/>
    <cellStyle name="20 % - Accent5 2 2 5 2 5" xfId="2779"/>
    <cellStyle name="20 % - Accent5 2 2 5 2 5 2" xfId="9067"/>
    <cellStyle name="20 % - Accent5 2 2 5 2 6" xfId="3568"/>
    <cellStyle name="20 % - Accent5 2 2 5 2 6 2" xfId="9856"/>
    <cellStyle name="20 % - Accent5 2 2 5 2 7" xfId="4357"/>
    <cellStyle name="20 % - Accent5 2 2 5 2 7 2" xfId="10642"/>
    <cellStyle name="20 % - Accent5 2 2 5 2 8" xfId="5143"/>
    <cellStyle name="20 % - Accent5 2 2 5 2 8 2" xfId="11428"/>
    <cellStyle name="20 % - Accent5 2 2 5 2 9" xfId="5927"/>
    <cellStyle name="20 % - Accent5 2 2 5 2 9 2" xfId="12212"/>
    <cellStyle name="20 % - Accent5 2 2 5 3" xfId="613"/>
    <cellStyle name="20 % - Accent5 2 2 5 3 2" xfId="1405"/>
    <cellStyle name="20 % - Accent5 2 2 5 3 2 2" xfId="7693"/>
    <cellStyle name="20 % - Accent5 2 2 5 3 3" xfId="2190"/>
    <cellStyle name="20 % - Accent5 2 2 5 3 3 2" xfId="8478"/>
    <cellStyle name="20 % - Accent5 2 2 5 3 4" xfId="2975"/>
    <cellStyle name="20 % - Accent5 2 2 5 3 4 2" xfId="9263"/>
    <cellStyle name="20 % - Accent5 2 2 5 3 5" xfId="3764"/>
    <cellStyle name="20 % - Accent5 2 2 5 3 5 2" xfId="10052"/>
    <cellStyle name="20 % - Accent5 2 2 5 3 6" xfId="4553"/>
    <cellStyle name="20 % - Accent5 2 2 5 3 6 2" xfId="10838"/>
    <cellStyle name="20 % - Accent5 2 2 5 3 7" xfId="5339"/>
    <cellStyle name="20 % - Accent5 2 2 5 3 7 2" xfId="11624"/>
    <cellStyle name="20 % - Accent5 2 2 5 3 8" xfId="6123"/>
    <cellStyle name="20 % - Accent5 2 2 5 3 8 2" xfId="12408"/>
    <cellStyle name="20 % - Accent5 2 2 5 3 9" xfId="6908"/>
    <cellStyle name="20 % - Accent5 2 2 5 4" xfId="1013"/>
    <cellStyle name="20 % - Accent5 2 2 5 4 2" xfId="7301"/>
    <cellStyle name="20 % - Accent5 2 2 5 5" xfId="1798"/>
    <cellStyle name="20 % - Accent5 2 2 5 5 2" xfId="8086"/>
    <cellStyle name="20 % - Accent5 2 2 5 6" xfId="2583"/>
    <cellStyle name="20 % - Accent5 2 2 5 6 2" xfId="8871"/>
    <cellStyle name="20 % - Accent5 2 2 5 7" xfId="3372"/>
    <cellStyle name="20 % - Accent5 2 2 5 7 2" xfId="9660"/>
    <cellStyle name="20 % - Accent5 2 2 5 8" xfId="4161"/>
    <cellStyle name="20 % - Accent5 2 2 5 8 2" xfId="10446"/>
    <cellStyle name="20 % - Accent5 2 2 5 9" xfId="4947"/>
    <cellStyle name="20 % - Accent5 2 2 5 9 2" xfId="11232"/>
    <cellStyle name="20 % - Accent5 2 2 6" xfId="244"/>
    <cellStyle name="20 % - Accent5 2 2 6 10" xfId="5759"/>
    <cellStyle name="20 % - Accent5 2 2 6 10 2" xfId="12044"/>
    <cellStyle name="20 % - Accent5 2 2 6 11" xfId="6544"/>
    <cellStyle name="20 % - Accent5 2 2 6 2" xfId="440"/>
    <cellStyle name="20 % - Accent5 2 2 6 2 10" xfId="6740"/>
    <cellStyle name="20 % - Accent5 2 2 6 2 2" xfId="837"/>
    <cellStyle name="20 % - Accent5 2 2 6 2 2 2" xfId="1629"/>
    <cellStyle name="20 % - Accent5 2 2 6 2 2 2 2" xfId="7917"/>
    <cellStyle name="20 % - Accent5 2 2 6 2 2 3" xfId="2414"/>
    <cellStyle name="20 % - Accent5 2 2 6 2 2 3 2" xfId="8702"/>
    <cellStyle name="20 % - Accent5 2 2 6 2 2 4" xfId="3199"/>
    <cellStyle name="20 % - Accent5 2 2 6 2 2 4 2" xfId="9487"/>
    <cellStyle name="20 % - Accent5 2 2 6 2 2 5" xfId="3988"/>
    <cellStyle name="20 % - Accent5 2 2 6 2 2 5 2" xfId="10276"/>
    <cellStyle name="20 % - Accent5 2 2 6 2 2 6" xfId="4777"/>
    <cellStyle name="20 % - Accent5 2 2 6 2 2 6 2" xfId="11062"/>
    <cellStyle name="20 % - Accent5 2 2 6 2 2 7" xfId="5563"/>
    <cellStyle name="20 % - Accent5 2 2 6 2 2 7 2" xfId="11848"/>
    <cellStyle name="20 % - Accent5 2 2 6 2 2 8" xfId="6347"/>
    <cellStyle name="20 % - Accent5 2 2 6 2 2 8 2" xfId="12632"/>
    <cellStyle name="20 % - Accent5 2 2 6 2 2 9" xfId="7132"/>
    <cellStyle name="20 % - Accent5 2 2 6 2 3" xfId="1237"/>
    <cellStyle name="20 % - Accent5 2 2 6 2 3 2" xfId="7525"/>
    <cellStyle name="20 % - Accent5 2 2 6 2 4" xfId="2022"/>
    <cellStyle name="20 % - Accent5 2 2 6 2 4 2" xfId="8310"/>
    <cellStyle name="20 % - Accent5 2 2 6 2 5" xfId="2807"/>
    <cellStyle name="20 % - Accent5 2 2 6 2 5 2" xfId="9095"/>
    <cellStyle name="20 % - Accent5 2 2 6 2 6" xfId="3596"/>
    <cellStyle name="20 % - Accent5 2 2 6 2 6 2" xfId="9884"/>
    <cellStyle name="20 % - Accent5 2 2 6 2 7" xfId="4385"/>
    <cellStyle name="20 % - Accent5 2 2 6 2 7 2" xfId="10670"/>
    <cellStyle name="20 % - Accent5 2 2 6 2 8" xfId="5171"/>
    <cellStyle name="20 % - Accent5 2 2 6 2 8 2" xfId="11456"/>
    <cellStyle name="20 % - Accent5 2 2 6 2 9" xfId="5955"/>
    <cellStyle name="20 % - Accent5 2 2 6 2 9 2" xfId="12240"/>
    <cellStyle name="20 % - Accent5 2 2 6 3" xfId="641"/>
    <cellStyle name="20 % - Accent5 2 2 6 3 2" xfId="1433"/>
    <cellStyle name="20 % - Accent5 2 2 6 3 2 2" xfId="7721"/>
    <cellStyle name="20 % - Accent5 2 2 6 3 3" xfId="2218"/>
    <cellStyle name="20 % - Accent5 2 2 6 3 3 2" xfId="8506"/>
    <cellStyle name="20 % - Accent5 2 2 6 3 4" xfId="3003"/>
    <cellStyle name="20 % - Accent5 2 2 6 3 4 2" xfId="9291"/>
    <cellStyle name="20 % - Accent5 2 2 6 3 5" xfId="3792"/>
    <cellStyle name="20 % - Accent5 2 2 6 3 5 2" xfId="10080"/>
    <cellStyle name="20 % - Accent5 2 2 6 3 6" xfId="4581"/>
    <cellStyle name="20 % - Accent5 2 2 6 3 6 2" xfId="10866"/>
    <cellStyle name="20 % - Accent5 2 2 6 3 7" xfId="5367"/>
    <cellStyle name="20 % - Accent5 2 2 6 3 7 2" xfId="11652"/>
    <cellStyle name="20 % - Accent5 2 2 6 3 8" xfId="6151"/>
    <cellStyle name="20 % - Accent5 2 2 6 3 8 2" xfId="12436"/>
    <cellStyle name="20 % - Accent5 2 2 6 3 9" xfId="6936"/>
    <cellStyle name="20 % - Accent5 2 2 6 4" xfId="1041"/>
    <cellStyle name="20 % - Accent5 2 2 6 4 2" xfId="7329"/>
    <cellStyle name="20 % - Accent5 2 2 6 5" xfId="1826"/>
    <cellStyle name="20 % - Accent5 2 2 6 5 2" xfId="8114"/>
    <cellStyle name="20 % - Accent5 2 2 6 6" xfId="2611"/>
    <cellStyle name="20 % - Accent5 2 2 6 6 2" xfId="8899"/>
    <cellStyle name="20 % - Accent5 2 2 6 7" xfId="3400"/>
    <cellStyle name="20 % - Accent5 2 2 6 7 2" xfId="9688"/>
    <cellStyle name="20 % - Accent5 2 2 6 8" xfId="4189"/>
    <cellStyle name="20 % - Accent5 2 2 6 8 2" xfId="10474"/>
    <cellStyle name="20 % - Accent5 2 2 6 9" xfId="4975"/>
    <cellStyle name="20 % - Accent5 2 2 6 9 2" xfId="11260"/>
    <cellStyle name="20 % - Accent5 2 2 7" xfId="272"/>
    <cellStyle name="20 % - Accent5 2 2 7 10" xfId="5787"/>
    <cellStyle name="20 % - Accent5 2 2 7 10 2" xfId="12072"/>
    <cellStyle name="20 % - Accent5 2 2 7 11" xfId="6572"/>
    <cellStyle name="20 % - Accent5 2 2 7 2" xfId="468"/>
    <cellStyle name="20 % - Accent5 2 2 7 2 10" xfId="6768"/>
    <cellStyle name="20 % - Accent5 2 2 7 2 2" xfId="865"/>
    <cellStyle name="20 % - Accent5 2 2 7 2 2 2" xfId="1657"/>
    <cellStyle name="20 % - Accent5 2 2 7 2 2 2 2" xfId="7945"/>
    <cellStyle name="20 % - Accent5 2 2 7 2 2 3" xfId="2442"/>
    <cellStyle name="20 % - Accent5 2 2 7 2 2 3 2" xfId="8730"/>
    <cellStyle name="20 % - Accent5 2 2 7 2 2 4" xfId="3227"/>
    <cellStyle name="20 % - Accent5 2 2 7 2 2 4 2" xfId="9515"/>
    <cellStyle name="20 % - Accent5 2 2 7 2 2 5" xfId="4016"/>
    <cellStyle name="20 % - Accent5 2 2 7 2 2 5 2" xfId="10304"/>
    <cellStyle name="20 % - Accent5 2 2 7 2 2 6" xfId="4805"/>
    <cellStyle name="20 % - Accent5 2 2 7 2 2 6 2" xfId="11090"/>
    <cellStyle name="20 % - Accent5 2 2 7 2 2 7" xfId="5591"/>
    <cellStyle name="20 % - Accent5 2 2 7 2 2 7 2" xfId="11876"/>
    <cellStyle name="20 % - Accent5 2 2 7 2 2 8" xfId="6375"/>
    <cellStyle name="20 % - Accent5 2 2 7 2 2 8 2" xfId="12660"/>
    <cellStyle name="20 % - Accent5 2 2 7 2 2 9" xfId="7160"/>
    <cellStyle name="20 % - Accent5 2 2 7 2 3" xfId="1265"/>
    <cellStyle name="20 % - Accent5 2 2 7 2 3 2" xfId="7553"/>
    <cellStyle name="20 % - Accent5 2 2 7 2 4" xfId="2050"/>
    <cellStyle name="20 % - Accent5 2 2 7 2 4 2" xfId="8338"/>
    <cellStyle name="20 % - Accent5 2 2 7 2 5" xfId="2835"/>
    <cellStyle name="20 % - Accent5 2 2 7 2 5 2" xfId="9123"/>
    <cellStyle name="20 % - Accent5 2 2 7 2 6" xfId="3624"/>
    <cellStyle name="20 % - Accent5 2 2 7 2 6 2" xfId="9912"/>
    <cellStyle name="20 % - Accent5 2 2 7 2 7" xfId="4413"/>
    <cellStyle name="20 % - Accent5 2 2 7 2 7 2" xfId="10698"/>
    <cellStyle name="20 % - Accent5 2 2 7 2 8" xfId="5199"/>
    <cellStyle name="20 % - Accent5 2 2 7 2 8 2" xfId="11484"/>
    <cellStyle name="20 % - Accent5 2 2 7 2 9" xfId="5983"/>
    <cellStyle name="20 % - Accent5 2 2 7 2 9 2" xfId="12268"/>
    <cellStyle name="20 % - Accent5 2 2 7 3" xfId="669"/>
    <cellStyle name="20 % - Accent5 2 2 7 3 2" xfId="1461"/>
    <cellStyle name="20 % - Accent5 2 2 7 3 2 2" xfId="7749"/>
    <cellStyle name="20 % - Accent5 2 2 7 3 3" xfId="2246"/>
    <cellStyle name="20 % - Accent5 2 2 7 3 3 2" xfId="8534"/>
    <cellStyle name="20 % - Accent5 2 2 7 3 4" xfId="3031"/>
    <cellStyle name="20 % - Accent5 2 2 7 3 4 2" xfId="9319"/>
    <cellStyle name="20 % - Accent5 2 2 7 3 5" xfId="3820"/>
    <cellStyle name="20 % - Accent5 2 2 7 3 5 2" xfId="10108"/>
    <cellStyle name="20 % - Accent5 2 2 7 3 6" xfId="4609"/>
    <cellStyle name="20 % - Accent5 2 2 7 3 6 2" xfId="10894"/>
    <cellStyle name="20 % - Accent5 2 2 7 3 7" xfId="5395"/>
    <cellStyle name="20 % - Accent5 2 2 7 3 7 2" xfId="11680"/>
    <cellStyle name="20 % - Accent5 2 2 7 3 8" xfId="6179"/>
    <cellStyle name="20 % - Accent5 2 2 7 3 8 2" xfId="12464"/>
    <cellStyle name="20 % - Accent5 2 2 7 3 9" xfId="6964"/>
    <cellStyle name="20 % - Accent5 2 2 7 4" xfId="1069"/>
    <cellStyle name="20 % - Accent5 2 2 7 4 2" xfId="7357"/>
    <cellStyle name="20 % - Accent5 2 2 7 5" xfId="1854"/>
    <cellStyle name="20 % - Accent5 2 2 7 5 2" xfId="8142"/>
    <cellStyle name="20 % - Accent5 2 2 7 6" xfId="2639"/>
    <cellStyle name="20 % - Accent5 2 2 7 6 2" xfId="8927"/>
    <cellStyle name="20 % - Accent5 2 2 7 7" xfId="3428"/>
    <cellStyle name="20 % - Accent5 2 2 7 7 2" xfId="9716"/>
    <cellStyle name="20 % - Accent5 2 2 7 8" xfId="4217"/>
    <cellStyle name="20 % - Accent5 2 2 7 8 2" xfId="10502"/>
    <cellStyle name="20 % - Accent5 2 2 7 9" xfId="5003"/>
    <cellStyle name="20 % - Accent5 2 2 7 9 2" xfId="11288"/>
    <cellStyle name="20 % - Accent5 2 2 8" xfId="300"/>
    <cellStyle name="20 % - Accent5 2 2 8 10" xfId="6600"/>
    <cellStyle name="20 % - Accent5 2 2 8 2" xfId="697"/>
    <cellStyle name="20 % - Accent5 2 2 8 2 2" xfId="1489"/>
    <cellStyle name="20 % - Accent5 2 2 8 2 2 2" xfId="7777"/>
    <cellStyle name="20 % - Accent5 2 2 8 2 3" xfId="2274"/>
    <cellStyle name="20 % - Accent5 2 2 8 2 3 2" xfId="8562"/>
    <cellStyle name="20 % - Accent5 2 2 8 2 4" xfId="3059"/>
    <cellStyle name="20 % - Accent5 2 2 8 2 4 2" xfId="9347"/>
    <cellStyle name="20 % - Accent5 2 2 8 2 5" xfId="3848"/>
    <cellStyle name="20 % - Accent5 2 2 8 2 5 2" xfId="10136"/>
    <cellStyle name="20 % - Accent5 2 2 8 2 6" xfId="4637"/>
    <cellStyle name="20 % - Accent5 2 2 8 2 6 2" xfId="10922"/>
    <cellStyle name="20 % - Accent5 2 2 8 2 7" xfId="5423"/>
    <cellStyle name="20 % - Accent5 2 2 8 2 7 2" xfId="11708"/>
    <cellStyle name="20 % - Accent5 2 2 8 2 8" xfId="6207"/>
    <cellStyle name="20 % - Accent5 2 2 8 2 8 2" xfId="12492"/>
    <cellStyle name="20 % - Accent5 2 2 8 2 9" xfId="6992"/>
    <cellStyle name="20 % - Accent5 2 2 8 3" xfId="1097"/>
    <cellStyle name="20 % - Accent5 2 2 8 3 2" xfId="7385"/>
    <cellStyle name="20 % - Accent5 2 2 8 4" xfId="1882"/>
    <cellStyle name="20 % - Accent5 2 2 8 4 2" xfId="8170"/>
    <cellStyle name="20 % - Accent5 2 2 8 5" xfId="2667"/>
    <cellStyle name="20 % - Accent5 2 2 8 5 2" xfId="8955"/>
    <cellStyle name="20 % - Accent5 2 2 8 6" xfId="3456"/>
    <cellStyle name="20 % - Accent5 2 2 8 6 2" xfId="9744"/>
    <cellStyle name="20 % - Accent5 2 2 8 7" xfId="4245"/>
    <cellStyle name="20 % - Accent5 2 2 8 7 2" xfId="10530"/>
    <cellStyle name="20 % - Accent5 2 2 8 8" xfId="5031"/>
    <cellStyle name="20 % - Accent5 2 2 8 8 2" xfId="11316"/>
    <cellStyle name="20 % - Accent5 2 2 8 9" xfId="5815"/>
    <cellStyle name="20 % - Accent5 2 2 8 9 2" xfId="12100"/>
    <cellStyle name="20 % - Accent5 2 2 9" xfId="501"/>
    <cellStyle name="20 % - Accent5 2 2 9 2" xfId="1293"/>
    <cellStyle name="20 % - Accent5 2 2 9 2 2" xfId="7581"/>
    <cellStyle name="20 % - Accent5 2 2 9 3" xfId="2078"/>
    <cellStyle name="20 % - Accent5 2 2 9 3 2" xfId="8366"/>
    <cellStyle name="20 % - Accent5 2 2 9 4" xfId="2863"/>
    <cellStyle name="20 % - Accent5 2 2 9 4 2" xfId="9151"/>
    <cellStyle name="20 % - Accent5 2 2 9 5" xfId="3652"/>
    <cellStyle name="20 % - Accent5 2 2 9 5 2" xfId="9940"/>
    <cellStyle name="20 % - Accent5 2 2 9 6" xfId="4441"/>
    <cellStyle name="20 % - Accent5 2 2 9 6 2" xfId="10726"/>
    <cellStyle name="20 % - Accent5 2 2 9 7" xfId="5227"/>
    <cellStyle name="20 % - Accent5 2 2 9 7 2" xfId="11512"/>
    <cellStyle name="20 % - Accent5 2 2 9 8" xfId="6011"/>
    <cellStyle name="20 % - Accent5 2 2 9 8 2" xfId="12296"/>
    <cellStyle name="20 % - Accent5 2 2 9 9" xfId="6796"/>
    <cellStyle name="20 % - Accent5 2 3" xfId="117"/>
    <cellStyle name="20 % - Accent5 2 3 10" xfId="5633"/>
    <cellStyle name="20 % - Accent5 2 3 10 2" xfId="11918"/>
    <cellStyle name="20 % - Accent5 2 3 11" xfId="6418"/>
    <cellStyle name="20 % - Accent5 2 3 2" xfId="314"/>
    <cellStyle name="20 % - Accent5 2 3 2 10" xfId="6614"/>
    <cellStyle name="20 % - Accent5 2 3 2 2" xfId="711"/>
    <cellStyle name="20 % - Accent5 2 3 2 2 2" xfId="1503"/>
    <cellStyle name="20 % - Accent5 2 3 2 2 2 2" xfId="7791"/>
    <cellStyle name="20 % - Accent5 2 3 2 2 3" xfId="2288"/>
    <cellStyle name="20 % - Accent5 2 3 2 2 3 2" xfId="8576"/>
    <cellStyle name="20 % - Accent5 2 3 2 2 4" xfId="3073"/>
    <cellStyle name="20 % - Accent5 2 3 2 2 4 2" xfId="9361"/>
    <cellStyle name="20 % - Accent5 2 3 2 2 5" xfId="3862"/>
    <cellStyle name="20 % - Accent5 2 3 2 2 5 2" xfId="10150"/>
    <cellStyle name="20 % - Accent5 2 3 2 2 6" xfId="4651"/>
    <cellStyle name="20 % - Accent5 2 3 2 2 6 2" xfId="10936"/>
    <cellStyle name="20 % - Accent5 2 3 2 2 7" xfId="5437"/>
    <cellStyle name="20 % - Accent5 2 3 2 2 7 2" xfId="11722"/>
    <cellStyle name="20 % - Accent5 2 3 2 2 8" xfId="6221"/>
    <cellStyle name="20 % - Accent5 2 3 2 2 8 2" xfId="12506"/>
    <cellStyle name="20 % - Accent5 2 3 2 2 9" xfId="7006"/>
    <cellStyle name="20 % - Accent5 2 3 2 3" xfId="1111"/>
    <cellStyle name="20 % - Accent5 2 3 2 3 2" xfId="7399"/>
    <cellStyle name="20 % - Accent5 2 3 2 4" xfId="1896"/>
    <cellStyle name="20 % - Accent5 2 3 2 4 2" xfId="8184"/>
    <cellStyle name="20 % - Accent5 2 3 2 5" xfId="2681"/>
    <cellStyle name="20 % - Accent5 2 3 2 5 2" xfId="8969"/>
    <cellStyle name="20 % - Accent5 2 3 2 6" xfId="3470"/>
    <cellStyle name="20 % - Accent5 2 3 2 6 2" xfId="9758"/>
    <cellStyle name="20 % - Accent5 2 3 2 7" xfId="4259"/>
    <cellStyle name="20 % - Accent5 2 3 2 7 2" xfId="10544"/>
    <cellStyle name="20 % - Accent5 2 3 2 8" xfId="5045"/>
    <cellStyle name="20 % - Accent5 2 3 2 8 2" xfId="11330"/>
    <cellStyle name="20 % - Accent5 2 3 2 9" xfId="5829"/>
    <cellStyle name="20 % - Accent5 2 3 2 9 2" xfId="12114"/>
    <cellStyle name="20 % - Accent5 2 3 3" xfId="515"/>
    <cellStyle name="20 % - Accent5 2 3 3 2" xfId="1307"/>
    <cellStyle name="20 % - Accent5 2 3 3 2 2" xfId="7595"/>
    <cellStyle name="20 % - Accent5 2 3 3 3" xfId="2092"/>
    <cellStyle name="20 % - Accent5 2 3 3 3 2" xfId="8380"/>
    <cellStyle name="20 % - Accent5 2 3 3 4" xfId="2877"/>
    <cellStyle name="20 % - Accent5 2 3 3 4 2" xfId="9165"/>
    <cellStyle name="20 % - Accent5 2 3 3 5" xfId="3666"/>
    <cellStyle name="20 % - Accent5 2 3 3 5 2" xfId="9954"/>
    <cellStyle name="20 % - Accent5 2 3 3 6" xfId="4455"/>
    <cellStyle name="20 % - Accent5 2 3 3 6 2" xfId="10740"/>
    <cellStyle name="20 % - Accent5 2 3 3 7" xfId="5241"/>
    <cellStyle name="20 % - Accent5 2 3 3 7 2" xfId="11526"/>
    <cellStyle name="20 % - Accent5 2 3 3 8" xfId="6025"/>
    <cellStyle name="20 % - Accent5 2 3 3 8 2" xfId="12310"/>
    <cellStyle name="20 % - Accent5 2 3 3 9" xfId="6810"/>
    <cellStyle name="20 % - Accent5 2 3 4" xfId="915"/>
    <cellStyle name="20 % - Accent5 2 3 4 2" xfId="7203"/>
    <cellStyle name="20 % - Accent5 2 3 5" xfId="1700"/>
    <cellStyle name="20 % - Accent5 2 3 5 2" xfId="7988"/>
    <cellStyle name="20 % - Accent5 2 3 6" xfId="2485"/>
    <cellStyle name="20 % - Accent5 2 3 6 2" xfId="8773"/>
    <cellStyle name="20 % - Accent5 2 3 7" xfId="3274"/>
    <cellStyle name="20 % - Accent5 2 3 7 2" xfId="9562"/>
    <cellStyle name="20 % - Accent5 2 3 8" xfId="4063"/>
    <cellStyle name="20 % - Accent5 2 3 8 2" xfId="10348"/>
    <cellStyle name="20 % - Accent5 2 3 9" xfId="4849"/>
    <cellStyle name="20 % - Accent5 2 3 9 2" xfId="11134"/>
    <cellStyle name="20 % - Accent5 2 4" xfId="146"/>
    <cellStyle name="20 % - Accent5 2 4 10" xfId="5661"/>
    <cellStyle name="20 % - Accent5 2 4 10 2" xfId="11946"/>
    <cellStyle name="20 % - Accent5 2 4 11" xfId="6446"/>
    <cellStyle name="20 % - Accent5 2 4 2" xfId="342"/>
    <cellStyle name="20 % - Accent5 2 4 2 10" xfId="6642"/>
    <cellStyle name="20 % - Accent5 2 4 2 2" xfId="739"/>
    <cellStyle name="20 % - Accent5 2 4 2 2 2" xfId="1531"/>
    <cellStyle name="20 % - Accent5 2 4 2 2 2 2" xfId="7819"/>
    <cellStyle name="20 % - Accent5 2 4 2 2 3" xfId="2316"/>
    <cellStyle name="20 % - Accent5 2 4 2 2 3 2" xfId="8604"/>
    <cellStyle name="20 % - Accent5 2 4 2 2 4" xfId="3101"/>
    <cellStyle name="20 % - Accent5 2 4 2 2 4 2" xfId="9389"/>
    <cellStyle name="20 % - Accent5 2 4 2 2 5" xfId="3890"/>
    <cellStyle name="20 % - Accent5 2 4 2 2 5 2" xfId="10178"/>
    <cellStyle name="20 % - Accent5 2 4 2 2 6" xfId="4679"/>
    <cellStyle name="20 % - Accent5 2 4 2 2 6 2" xfId="10964"/>
    <cellStyle name="20 % - Accent5 2 4 2 2 7" xfId="5465"/>
    <cellStyle name="20 % - Accent5 2 4 2 2 7 2" xfId="11750"/>
    <cellStyle name="20 % - Accent5 2 4 2 2 8" xfId="6249"/>
    <cellStyle name="20 % - Accent5 2 4 2 2 8 2" xfId="12534"/>
    <cellStyle name="20 % - Accent5 2 4 2 2 9" xfId="7034"/>
    <cellStyle name="20 % - Accent5 2 4 2 3" xfId="1139"/>
    <cellStyle name="20 % - Accent5 2 4 2 3 2" xfId="7427"/>
    <cellStyle name="20 % - Accent5 2 4 2 4" xfId="1924"/>
    <cellStyle name="20 % - Accent5 2 4 2 4 2" xfId="8212"/>
    <cellStyle name="20 % - Accent5 2 4 2 5" xfId="2709"/>
    <cellStyle name="20 % - Accent5 2 4 2 5 2" xfId="8997"/>
    <cellStyle name="20 % - Accent5 2 4 2 6" xfId="3498"/>
    <cellStyle name="20 % - Accent5 2 4 2 6 2" xfId="9786"/>
    <cellStyle name="20 % - Accent5 2 4 2 7" xfId="4287"/>
    <cellStyle name="20 % - Accent5 2 4 2 7 2" xfId="10572"/>
    <cellStyle name="20 % - Accent5 2 4 2 8" xfId="5073"/>
    <cellStyle name="20 % - Accent5 2 4 2 8 2" xfId="11358"/>
    <cellStyle name="20 % - Accent5 2 4 2 9" xfId="5857"/>
    <cellStyle name="20 % - Accent5 2 4 2 9 2" xfId="12142"/>
    <cellStyle name="20 % - Accent5 2 4 3" xfId="543"/>
    <cellStyle name="20 % - Accent5 2 4 3 2" xfId="1335"/>
    <cellStyle name="20 % - Accent5 2 4 3 2 2" xfId="7623"/>
    <cellStyle name="20 % - Accent5 2 4 3 3" xfId="2120"/>
    <cellStyle name="20 % - Accent5 2 4 3 3 2" xfId="8408"/>
    <cellStyle name="20 % - Accent5 2 4 3 4" xfId="2905"/>
    <cellStyle name="20 % - Accent5 2 4 3 4 2" xfId="9193"/>
    <cellStyle name="20 % - Accent5 2 4 3 5" xfId="3694"/>
    <cellStyle name="20 % - Accent5 2 4 3 5 2" xfId="9982"/>
    <cellStyle name="20 % - Accent5 2 4 3 6" xfId="4483"/>
    <cellStyle name="20 % - Accent5 2 4 3 6 2" xfId="10768"/>
    <cellStyle name="20 % - Accent5 2 4 3 7" xfId="5269"/>
    <cellStyle name="20 % - Accent5 2 4 3 7 2" xfId="11554"/>
    <cellStyle name="20 % - Accent5 2 4 3 8" xfId="6053"/>
    <cellStyle name="20 % - Accent5 2 4 3 8 2" xfId="12338"/>
    <cellStyle name="20 % - Accent5 2 4 3 9" xfId="6838"/>
    <cellStyle name="20 % - Accent5 2 4 4" xfId="943"/>
    <cellStyle name="20 % - Accent5 2 4 4 2" xfId="7231"/>
    <cellStyle name="20 % - Accent5 2 4 5" xfId="1728"/>
    <cellStyle name="20 % - Accent5 2 4 5 2" xfId="8016"/>
    <cellStyle name="20 % - Accent5 2 4 6" xfId="2513"/>
    <cellStyle name="20 % - Accent5 2 4 6 2" xfId="8801"/>
    <cellStyle name="20 % - Accent5 2 4 7" xfId="3302"/>
    <cellStyle name="20 % - Accent5 2 4 7 2" xfId="9590"/>
    <cellStyle name="20 % - Accent5 2 4 8" xfId="4091"/>
    <cellStyle name="20 % - Accent5 2 4 8 2" xfId="10376"/>
    <cellStyle name="20 % - Accent5 2 4 9" xfId="4877"/>
    <cellStyle name="20 % - Accent5 2 4 9 2" xfId="11162"/>
    <cellStyle name="20 % - Accent5 2 5" xfId="174"/>
    <cellStyle name="20 % - Accent5 2 5 10" xfId="5689"/>
    <cellStyle name="20 % - Accent5 2 5 10 2" xfId="11974"/>
    <cellStyle name="20 % - Accent5 2 5 11" xfId="6474"/>
    <cellStyle name="20 % - Accent5 2 5 2" xfId="370"/>
    <cellStyle name="20 % - Accent5 2 5 2 10" xfId="6670"/>
    <cellStyle name="20 % - Accent5 2 5 2 2" xfId="767"/>
    <cellStyle name="20 % - Accent5 2 5 2 2 2" xfId="1559"/>
    <cellStyle name="20 % - Accent5 2 5 2 2 2 2" xfId="7847"/>
    <cellStyle name="20 % - Accent5 2 5 2 2 3" xfId="2344"/>
    <cellStyle name="20 % - Accent5 2 5 2 2 3 2" xfId="8632"/>
    <cellStyle name="20 % - Accent5 2 5 2 2 4" xfId="3129"/>
    <cellStyle name="20 % - Accent5 2 5 2 2 4 2" xfId="9417"/>
    <cellStyle name="20 % - Accent5 2 5 2 2 5" xfId="3918"/>
    <cellStyle name="20 % - Accent5 2 5 2 2 5 2" xfId="10206"/>
    <cellStyle name="20 % - Accent5 2 5 2 2 6" xfId="4707"/>
    <cellStyle name="20 % - Accent5 2 5 2 2 6 2" xfId="10992"/>
    <cellStyle name="20 % - Accent5 2 5 2 2 7" xfId="5493"/>
    <cellStyle name="20 % - Accent5 2 5 2 2 7 2" xfId="11778"/>
    <cellStyle name="20 % - Accent5 2 5 2 2 8" xfId="6277"/>
    <cellStyle name="20 % - Accent5 2 5 2 2 8 2" xfId="12562"/>
    <cellStyle name="20 % - Accent5 2 5 2 2 9" xfId="7062"/>
    <cellStyle name="20 % - Accent5 2 5 2 3" xfId="1167"/>
    <cellStyle name="20 % - Accent5 2 5 2 3 2" xfId="7455"/>
    <cellStyle name="20 % - Accent5 2 5 2 4" xfId="1952"/>
    <cellStyle name="20 % - Accent5 2 5 2 4 2" xfId="8240"/>
    <cellStyle name="20 % - Accent5 2 5 2 5" xfId="2737"/>
    <cellStyle name="20 % - Accent5 2 5 2 5 2" xfId="9025"/>
    <cellStyle name="20 % - Accent5 2 5 2 6" xfId="3526"/>
    <cellStyle name="20 % - Accent5 2 5 2 6 2" xfId="9814"/>
    <cellStyle name="20 % - Accent5 2 5 2 7" xfId="4315"/>
    <cellStyle name="20 % - Accent5 2 5 2 7 2" xfId="10600"/>
    <cellStyle name="20 % - Accent5 2 5 2 8" xfId="5101"/>
    <cellStyle name="20 % - Accent5 2 5 2 8 2" xfId="11386"/>
    <cellStyle name="20 % - Accent5 2 5 2 9" xfId="5885"/>
    <cellStyle name="20 % - Accent5 2 5 2 9 2" xfId="12170"/>
    <cellStyle name="20 % - Accent5 2 5 3" xfId="571"/>
    <cellStyle name="20 % - Accent5 2 5 3 2" xfId="1363"/>
    <cellStyle name="20 % - Accent5 2 5 3 2 2" xfId="7651"/>
    <cellStyle name="20 % - Accent5 2 5 3 3" xfId="2148"/>
    <cellStyle name="20 % - Accent5 2 5 3 3 2" xfId="8436"/>
    <cellStyle name="20 % - Accent5 2 5 3 4" xfId="2933"/>
    <cellStyle name="20 % - Accent5 2 5 3 4 2" xfId="9221"/>
    <cellStyle name="20 % - Accent5 2 5 3 5" xfId="3722"/>
    <cellStyle name="20 % - Accent5 2 5 3 5 2" xfId="10010"/>
    <cellStyle name="20 % - Accent5 2 5 3 6" xfId="4511"/>
    <cellStyle name="20 % - Accent5 2 5 3 6 2" xfId="10796"/>
    <cellStyle name="20 % - Accent5 2 5 3 7" xfId="5297"/>
    <cellStyle name="20 % - Accent5 2 5 3 7 2" xfId="11582"/>
    <cellStyle name="20 % - Accent5 2 5 3 8" xfId="6081"/>
    <cellStyle name="20 % - Accent5 2 5 3 8 2" xfId="12366"/>
    <cellStyle name="20 % - Accent5 2 5 3 9" xfId="6866"/>
    <cellStyle name="20 % - Accent5 2 5 4" xfId="971"/>
    <cellStyle name="20 % - Accent5 2 5 4 2" xfId="7259"/>
    <cellStyle name="20 % - Accent5 2 5 5" xfId="1756"/>
    <cellStyle name="20 % - Accent5 2 5 5 2" xfId="8044"/>
    <cellStyle name="20 % - Accent5 2 5 6" xfId="2541"/>
    <cellStyle name="20 % - Accent5 2 5 6 2" xfId="8829"/>
    <cellStyle name="20 % - Accent5 2 5 7" xfId="3330"/>
    <cellStyle name="20 % - Accent5 2 5 7 2" xfId="9618"/>
    <cellStyle name="20 % - Accent5 2 5 8" xfId="4119"/>
    <cellStyle name="20 % - Accent5 2 5 8 2" xfId="10404"/>
    <cellStyle name="20 % - Accent5 2 5 9" xfId="4905"/>
    <cellStyle name="20 % - Accent5 2 5 9 2" xfId="11190"/>
    <cellStyle name="20 % - Accent5 2 6" xfId="202"/>
    <cellStyle name="20 % - Accent5 2 6 10" xfId="5717"/>
    <cellStyle name="20 % - Accent5 2 6 10 2" xfId="12002"/>
    <cellStyle name="20 % - Accent5 2 6 11" xfId="6502"/>
    <cellStyle name="20 % - Accent5 2 6 2" xfId="398"/>
    <cellStyle name="20 % - Accent5 2 6 2 10" xfId="6698"/>
    <cellStyle name="20 % - Accent5 2 6 2 2" xfId="795"/>
    <cellStyle name="20 % - Accent5 2 6 2 2 2" xfId="1587"/>
    <cellStyle name="20 % - Accent5 2 6 2 2 2 2" xfId="7875"/>
    <cellStyle name="20 % - Accent5 2 6 2 2 3" xfId="2372"/>
    <cellStyle name="20 % - Accent5 2 6 2 2 3 2" xfId="8660"/>
    <cellStyle name="20 % - Accent5 2 6 2 2 4" xfId="3157"/>
    <cellStyle name="20 % - Accent5 2 6 2 2 4 2" xfId="9445"/>
    <cellStyle name="20 % - Accent5 2 6 2 2 5" xfId="3946"/>
    <cellStyle name="20 % - Accent5 2 6 2 2 5 2" xfId="10234"/>
    <cellStyle name="20 % - Accent5 2 6 2 2 6" xfId="4735"/>
    <cellStyle name="20 % - Accent5 2 6 2 2 6 2" xfId="11020"/>
    <cellStyle name="20 % - Accent5 2 6 2 2 7" xfId="5521"/>
    <cellStyle name="20 % - Accent5 2 6 2 2 7 2" xfId="11806"/>
    <cellStyle name="20 % - Accent5 2 6 2 2 8" xfId="6305"/>
    <cellStyle name="20 % - Accent5 2 6 2 2 8 2" xfId="12590"/>
    <cellStyle name="20 % - Accent5 2 6 2 2 9" xfId="7090"/>
    <cellStyle name="20 % - Accent5 2 6 2 3" xfId="1195"/>
    <cellStyle name="20 % - Accent5 2 6 2 3 2" xfId="7483"/>
    <cellStyle name="20 % - Accent5 2 6 2 4" xfId="1980"/>
    <cellStyle name="20 % - Accent5 2 6 2 4 2" xfId="8268"/>
    <cellStyle name="20 % - Accent5 2 6 2 5" xfId="2765"/>
    <cellStyle name="20 % - Accent5 2 6 2 5 2" xfId="9053"/>
    <cellStyle name="20 % - Accent5 2 6 2 6" xfId="3554"/>
    <cellStyle name="20 % - Accent5 2 6 2 6 2" xfId="9842"/>
    <cellStyle name="20 % - Accent5 2 6 2 7" xfId="4343"/>
    <cellStyle name="20 % - Accent5 2 6 2 7 2" xfId="10628"/>
    <cellStyle name="20 % - Accent5 2 6 2 8" xfId="5129"/>
    <cellStyle name="20 % - Accent5 2 6 2 8 2" xfId="11414"/>
    <cellStyle name="20 % - Accent5 2 6 2 9" xfId="5913"/>
    <cellStyle name="20 % - Accent5 2 6 2 9 2" xfId="12198"/>
    <cellStyle name="20 % - Accent5 2 6 3" xfId="599"/>
    <cellStyle name="20 % - Accent5 2 6 3 2" xfId="1391"/>
    <cellStyle name="20 % - Accent5 2 6 3 2 2" xfId="7679"/>
    <cellStyle name="20 % - Accent5 2 6 3 3" xfId="2176"/>
    <cellStyle name="20 % - Accent5 2 6 3 3 2" xfId="8464"/>
    <cellStyle name="20 % - Accent5 2 6 3 4" xfId="2961"/>
    <cellStyle name="20 % - Accent5 2 6 3 4 2" xfId="9249"/>
    <cellStyle name="20 % - Accent5 2 6 3 5" xfId="3750"/>
    <cellStyle name="20 % - Accent5 2 6 3 5 2" xfId="10038"/>
    <cellStyle name="20 % - Accent5 2 6 3 6" xfId="4539"/>
    <cellStyle name="20 % - Accent5 2 6 3 6 2" xfId="10824"/>
    <cellStyle name="20 % - Accent5 2 6 3 7" xfId="5325"/>
    <cellStyle name="20 % - Accent5 2 6 3 7 2" xfId="11610"/>
    <cellStyle name="20 % - Accent5 2 6 3 8" xfId="6109"/>
    <cellStyle name="20 % - Accent5 2 6 3 8 2" xfId="12394"/>
    <cellStyle name="20 % - Accent5 2 6 3 9" xfId="6894"/>
    <cellStyle name="20 % - Accent5 2 6 4" xfId="999"/>
    <cellStyle name="20 % - Accent5 2 6 4 2" xfId="7287"/>
    <cellStyle name="20 % - Accent5 2 6 5" xfId="1784"/>
    <cellStyle name="20 % - Accent5 2 6 5 2" xfId="8072"/>
    <cellStyle name="20 % - Accent5 2 6 6" xfId="2569"/>
    <cellStyle name="20 % - Accent5 2 6 6 2" xfId="8857"/>
    <cellStyle name="20 % - Accent5 2 6 7" xfId="3358"/>
    <cellStyle name="20 % - Accent5 2 6 7 2" xfId="9646"/>
    <cellStyle name="20 % - Accent5 2 6 8" xfId="4147"/>
    <cellStyle name="20 % - Accent5 2 6 8 2" xfId="10432"/>
    <cellStyle name="20 % - Accent5 2 6 9" xfId="4933"/>
    <cellStyle name="20 % - Accent5 2 6 9 2" xfId="11218"/>
    <cellStyle name="20 % - Accent5 2 7" xfId="230"/>
    <cellStyle name="20 % - Accent5 2 7 10" xfId="5745"/>
    <cellStyle name="20 % - Accent5 2 7 10 2" xfId="12030"/>
    <cellStyle name="20 % - Accent5 2 7 11" xfId="6530"/>
    <cellStyle name="20 % - Accent5 2 7 2" xfId="426"/>
    <cellStyle name="20 % - Accent5 2 7 2 10" xfId="6726"/>
    <cellStyle name="20 % - Accent5 2 7 2 2" xfId="823"/>
    <cellStyle name="20 % - Accent5 2 7 2 2 2" xfId="1615"/>
    <cellStyle name="20 % - Accent5 2 7 2 2 2 2" xfId="7903"/>
    <cellStyle name="20 % - Accent5 2 7 2 2 3" xfId="2400"/>
    <cellStyle name="20 % - Accent5 2 7 2 2 3 2" xfId="8688"/>
    <cellStyle name="20 % - Accent5 2 7 2 2 4" xfId="3185"/>
    <cellStyle name="20 % - Accent5 2 7 2 2 4 2" xfId="9473"/>
    <cellStyle name="20 % - Accent5 2 7 2 2 5" xfId="3974"/>
    <cellStyle name="20 % - Accent5 2 7 2 2 5 2" xfId="10262"/>
    <cellStyle name="20 % - Accent5 2 7 2 2 6" xfId="4763"/>
    <cellStyle name="20 % - Accent5 2 7 2 2 6 2" xfId="11048"/>
    <cellStyle name="20 % - Accent5 2 7 2 2 7" xfId="5549"/>
    <cellStyle name="20 % - Accent5 2 7 2 2 7 2" xfId="11834"/>
    <cellStyle name="20 % - Accent5 2 7 2 2 8" xfId="6333"/>
    <cellStyle name="20 % - Accent5 2 7 2 2 8 2" xfId="12618"/>
    <cellStyle name="20 % - Accent5 2 7 2 2 9" xfId="7118"/>
    <cellStyle name="20 % - Accent5 2 7 2 3" xfId="1223"/>
    <cellStyle name="20 % - Accent5 2 7 2 3 2" xfId="7511"/>
    <cellStyle name="20 % - Accent5 2 7 2 4" xfId="2008"/>
    <cellStyle name="20 % - Accent5 2 7 2 4 2" xfId="8296"/>
    <cellStyle name="20 % - Accent5 2 7 2 5" xfId="2793"/>
    <cellStyle name="20 % - Accent5 2 7 2 5 2" xfId="9081"/>
    <cellStyle name="20 % - Accent5 2 7 2 6" xfId="3582"/>
    <cellStyle name="20 % - Accent5 2 7 2 6 2" xfId="9870"/>
    <cellStyle name="20 % - Accent5 2 7 2 7" xfId="4371"/>
    <cellStyle name="20 % - Accent5 2 7 2 7 2" xfId="10656"/>
    <cellStyle name="20 % - Accent5 2 7 2 8" xfId="5157"/>
    <cellStyle name="20 % - Accent5 2 7 2 8 2" xfId="11442"/>
    <cellStyle name="20 % - Accent5 2 7 2 9" xfId="5941"/>
    <cellStyle name="20 % - Accent5 2 7 2 9 2" xfId="12226"/>
    <cellStyle name="20 % - Accent5 2 7 3" xfId="627"/>
    <cellStyle name="20 % - Accent5 2 7 3 2" xfId="1419"/>
    <cellStyle name="20 % - Accent5 2 7 3 2 2" xfId="7707"/>
    <cellStyle name="20 % - Accent5 2 7 3 3" xfId="2204"/>
    <cellStyle name="20 % - Accent5 2 7 3 3 2" xfId="8492"/>
    <cellStyle name="20 % - Accent5 2 7 3 4" xfId="2989"/>
    <cellStyle name="20 % - Accent5 2 7 3 4 2" xfId="9277"/>
    <cellStyle name="20 % - Accent5 2 7 3 5" xfId="3778"/>
    <cellStyle name="20 % - Accent5 2 7 3 5 2" xfId="10066"/>
    <cellStyle name="20 % - Accent5 2 7 3 6" xfId="4567"/>
    <cellStyle name="20 % - Accent5 2 7 3 6 2" xfId="10852"/>
    <cellStyle name="20 % - Accent5 2 7 3 7" xfId="5353"/>
    <cellStyle name="20 % - Accent5 2 7 3 7 2" xfId="11638"/>
    <cellStyle name="20 % - Accent5 2 7 3 8" xfId="6137"/>
    <cellStyle name="20 % - Accent5 2 7 3 8 2" xfId="12422"/>
    <cellStyle name="20 % - Accent5 2 7 3 9" xfId="6922"/>
    <cellStyle name="20 % - Accent5 2 7 4" xfId="1027"/>
    <cellStyle name="20 % - Accent5 2 7 4 2" xfId="7315"/>
    <cellStyle name="20 % - Accent5 2 7 5" xfId="1812"/>
    <cellStyle name="20 % - Accent5 2 7 5 2" xfId="8100"/>
    <cellStyle name="20 % - Accent5 2 7 6" xfId="2597"/>
    <cellStyle name="20 % - Accent5 2 7 6 2" xfId="8885"/>
    <cellStyle name="20 % - Accent5 2 7 7" xfId="3386"/>
    <cellStyle name="20 % - Accent5 2 7 7 2" xfId="9674"/>
    <cellStyle name="20 % - Accent5 2 7 8" xfId="4175"/>
    <cellStyle name="20 % - Accent5 2 7 8 2" xfId="10460"/>
    <cellStyle name="20 % - Accent5 2 7 9" xfId="4961"/>
    <cellStyle name="20 % - Accent5 2 7 9 2" xfId="11246"/>
    <cellStyle name="20 % - Accent5 2 8" xfId="258"/>
    <cellStyle name="20 % - Accent5 2 8 10" xfId="5773"/>
    <cellStyle name="20 % - Accent5 2 8 10 2" xfId="12058"/>
    <cellStyle name="20 % - Accent5 2 8 11" xfId="6558"/>
    <cellStyle name="20 % - Accent5 2 8 2" xfId="454"/>
    <cellStyle name="20 % - Accent5 2 8 2 10" xfId="6754"/>
    <cellStyle name="20 % - Accent5 2 8 2 2" xfId="851"/>
    <cellStyle name="20 % - Accent5 2 8 2 2 2" xfId="1643"/>
    <cellStyle name="20 % - Accent5 2 8 2 2 2 2" xfId="7931"/>
    <cellStyle name="20 % - Accent5 2 8 2 2 3" xfId="2428"/>
    <cellStyle name="20 % - Accent5 2 8 2 2 3 2" xfId="8716"/>
    <cellStyle name="20 % - Accent5 2 8 2 2 4" xfId="3213"/>
    <cellStyle name="20 % - Accent5 2 8 2 2 4 2" xfId="9501"/>
    <cellStyle name="20 % - Accent5 2 8 2 2 5" xfId="4002"/>
    <cellStyle name="20 % - Accent5 2 8 2 2 5 2" xfId="10290"/>
    <cellStyle name="20 % - Accent5 2 8 2 2 6" xfId="4791"/>
    <cellStyle name="20 % - Accent5 2 8 2 2 6 2" xfId="11076"/>
    <cellStyle name="20 % - Accent5 2 8 2 2 7" xfId="5577"/>
    <cellStyle name="20 % - Accent5 2 8 2 2 7 2" xfId="11862"/>
    <cellStyle name="20 % - Accent5 2 8 2 2 8" xfId="6361"/>
    <cellStyle name="20 % - Accent5 2 8 2 2 8 2" xfId="12646"/>
    <cellStyle name="20 % - Accent5 2 8 2 2 9" xfId="7146"/>
    <cellStyle name="20 % - Accent5 2 8 2 3" xfId="1251"/>
    <cellStyle name="20 % - Accent5 2 8 2 3 2" xfId="7539"/>
    <cellStyle name="20 % - Accent5 2 8 2 4" xfId="2036"/>
    <cellStyle name="20 % - Accent5 2 8 2 4 2" xfId="8324"/>
    <cellStyle name="20 % - Accent5 2 8 2 5" xfId="2821"/>
    <cellStyle name="20 % - Accent5 2 8 2 5 2" xfId="9109"/>
    <cellStyle name="20 % - Accent5 2 8 2 6" xfId="3610"/>
    <cellStyle name="20 % - Accent5 2 8 2 6 2" xfId="9898"/>
    <cellStyle name="20 % - Accent5 2 8 2 7" xfId="4399"/>
    <cellStyle name="20 % - Accent5 2 8 2 7 2" xfId="10684"/>
    <cellStyle name="20 % - Accent5 2 8 2 8" xfId="5185"/>
    <cellStyle name="20 % - Accent5 2 8 2 8 2" xfId="11470"/>
    <cellStyle name="20 % - Accent5 2 8 2 9" xfId="5969"/>
    <cellStyle name="20 % - Accent5 2 8 2 9 2" xfId="12254"/>
    <cellStyle name="20 % - Accent5 2 8 3" xfId="655"/>
    <cellStyle name="20 % - Accent5 2 8 3 2" xfId="1447"/>
    <cellStyle name="20 % - Accent5 2 8 3 2 2" xfId="7735"/>
    <cellStyle name="20 % - Accent5 2 8 3 3" xfId="2232"/>
    <cellStyle name="20 % - Accent5 2 8 3 3 2" xfId="8520"/>
    <cellStyle name="20 % - Accent5 2 8 3 4" xfId="3017"/>
    <cellStyle name="20 % - Accent5 2 8 3 4 2" xfId="9305"/>
    <cellStyle name="20 % - Accent5 2 8 3 5" xfId="3806"/>
    <cellStyle name="20 % - Accent5 2 8 3 5 2" xfId="10094"/>
    <cellStyle name="20 % - Accent5 2 8 3 6" xfId="4595"/>
    <cellStyle name="20 % - Accent5 2 8 3 6 2" xfId="10880"/>
    <cellStyle name="20 % - Accent5 2 8 3 7" xfId="5381"/>
    <cellStyle name="20 % - Accent5 2 8 3 7 2" xfId="11666"/>
    <cellStyle name="20 % - Accent5 2 8 3 8" xfId="6165"/>
    <cellStyle name="20 % - Accent5 2 8 3 8 2" xfId="12450"/>
    <cellStyle name="20 % - Accent5 2 8 3 9" xfId="6950"/>
    <cellStyle name="20 % - Accent5 2 8 4" xfId="1055"/>
    <cellStyle name="20 % - Accent5 2 8 4 2" xfId="7343"/>
    <cellStyle name="20 % - Accent5 2 8 5" xfId="1840"/>
    <cellStyle name="20 % - Accent5 2 8 5 2" xfId="8128"/>
    <cellStyle name="20 % - Accent5 2 8 6" xfId="2625"/>
    <cellStyle name="20 % - Accent5 2 8 6 2" xfId="8913"/>
    <cellStyle name="20 % - Accent5 2 8 7" xfId="3414"/>
    <cellStyle name="20 % - Accent5 2 8 7 2" xfId="9702"/>
    <cellStyle name="20 % - Accent5 2 8 8" xfId="4203"/>
    <cellStyle name="20 % - Accent5 2 8 8 2" xfId="10488"/>
    <cellStyle name="20 % - Accent5 2 8 9" xfId="4989"/>
    <cellStyle name="20 % - Accent5 2 8 9 2" xfId="11274"/>
    <cellStyle name="20 % - Accent5 2 9" xfId="286"/>
    <cellStyle name="20 % - Accent5 2 9 10" xfId="6586"/>
    <cellStyle name="20 % - Accent5 2 9 2" xfId="683"/>
    <cellStyle name="20 % - Accent5 2 9 2 2" xfId="1475"/>
    <cellStyle name="20 % - Accent5 2 9 2 2 2" xfId="7763"/>
    <cellStyle name="20 % - Accent5 2 9 2 3" xfId="2260"/>
    <cellStyle name="20 % - Accent5 2 9 2 3 2" xfId="8548"/>
    <cellStyle name="20 % - Accent5 2 9 2 4" xfId="3045"/>
    <cellStyle name="20 % - Accent5 2 9 2 4 2" xfId="9333"/>
    <cellStyle name="20 % - Accent5 2 9 2 5" xfId="3834"/>
    <cellStyle name="20 % - Accent5 2 9 2 5 2" xfId="10122"/>
    <cellStyle name="20 % - Accent5 2 9 2 6" xfId="4623"/>
    <cellStyle name="20 % - Accent5 2 9 2 6 2" xfId="10908"/>
    <cellStyle name="20 % - Accent5 2 9 2 7" xfId="5409"/>
    <cellStyle name="20 % - Accent5 2 9 2 7 2" xfId="11694"/>
    <cellStyle name="20 % - Accent5 2 9 2 8" xfId="6193"/>
    <cellStyle name="20 % - Accent5 2 9 2 8 2" xfId="12478"/>
    <cellStyle name="20 % - Accent5 2 9 2 9" xfId="6978"/>
    <cellStyle name="20 % - Accent5 2 9 3" xfId="1083"/>
    <cellStyle name="20 % - Accent5 2 9 3 2" xfId="7371"/>
    <cellStyle name="20 % - Accent5 2 9 4" xfId="1868"/>
    <cellStyle name="20 % - Accent5 2 9 4 2" xfId="8156"/>
    <cellStyle name="20 % - Accent5 2 9 5" xfId="2653"/>
    <cellStyle name="20 % - Accent5 2 9 5 2" xfId="8941"/>
    <cellStyle name="20 % - Accent5 2 9 6" xfId="3442"/>
    <cellStyle name="20 % - Accent5 2 9 6 2" xfId="9730"/>
    <cellStyle name="20 % - Accent5 2 9 7" xfId="4231"/>
    <cellStyle name="20 % - Accent5 2 9 7 2" xfId="10516"/>
    <cellStyle name="20 % - Accent5 2 9 8" xfId="5017"/>
    <cellStyle name="20 % - Accent5 2 9 8 2" xfId="11302"/>
    <cellStyle name="20 % - Accent5 2 9 9" xfId="5801"/>
    <cellStyle name="20 % - Accent5 2 9 9 2" xfId="12086"/>
    <cellStyle name="20 % - Accent6 2" xfId="12"/>
    <cellStyle name="20 % - Accent6 2 10" xfId="488"/>
    <cellStyle name="20 % - Accent6 2 10 2" xfId="1280"/>
    <cellStyle name="20 % - Accent6 2 10 2 2" xfId="7568"/>
    <cellStyle name="20 % - Accent6 2 10 3" xfId="2065"/>
    <cellStyle name="20 % - Accent6 2 10 3 2" xfId="8353"/>
    <cellStyle name="20 % - Accent6 2 10 4" xfId="2850"/>
    <cellStyle name="20 % - Accent6 2 10 4 2" xfId="9138"/>
    <cellStyle name="20 % - Accent6 2 10 5" xfId="3639"/>
    <cellStyle name="20 % - Accent6 2 10 5 2" xfId="9927"/>
    <cellStyle name="20 % - Accent6 2 10 6" xfId="4428"/>
    <cellStyle name="20 % - Accent6 2 10 6 2" xfId="10713"/>
    <cellStyle name="20 % - Accent6 2 10 7" xfId="5214"/>
    <cellStyle name="20 % - Accent6 2 10 7 2" xfId="11499"/>
    <cellStyle name="20 % - Accent6 2 10 8" xfId="5998"/>
    <cellStyle name="20 % - Accent6 2 10 8 2" xfId="12283"/>
    <cellStyle name="20 % - Accent6 2 10 9" xfId="6783"/>
    <cellStyle name="20 % - Accent6 2 11" xfId="888"/>
    <cellStyle name="20 % - Accent6 2 11 2" xfId="7176"/>
    <cellStyle name="20 % - Accent6 2 12" xfId="1673"/>
    <cellStyle name="20 % - Accent6 2 12 2" xfId="7961"/>
    <cellStyle name="20 % - Accent6 2 13" xfId="2458"/>
    <cellStyle name="20 % - Accent6 2 13 2" xfId="8746"/>
    <cellStyle name="20 % - Accent6 2 14" xfId="3247"/>
    <cellStyle name="20 % - Accent6 2 14 2" xfId="9535"/>
    <cellStyle name="20 % - Accent6 2 15" xfId="4036"/>
    <cellStyle name="20 % - Accent6 2 15 2" xfId="10321"/>
    <cellStyle name="20 % - Accent6 2 16" xfId="4822"/>
    <cellStyle name="20 % - Accent6 2 16 2" xfId="11107"/>
    <cellStyle name="20 % - Accent6 2 17" xfId="5606"/>
    <cellStyle name="20 % - Accent6 2 17 2" xfId="11891"/>
    <cellStyle name="20 % - Accent6 2 18" xfId="6391"/>
    <cellStyle name="20 % - Accent6 2 2" xfId="102"/>
    <cellStyle name="20 % - Accent6 2 2 10" xfId="902"/>
    <cellStyle name="20 % - Accent6 2 2 10 2" xfId="7190"/>
    <cellStyle name="20 % - Accent6 2 2 11" xfId="1687"/>
    <cellStyle name="20 % - Accent6 2 2 11 2" xfId="7975"/>
    <cellStyle name="20 % - Accent6 2 2 12" xfId="2472"/>
    <cellStyle name="20 % - Accent6 2 2 12 2" xfId="8760"/>
    <cellStyle name="20 % - Accent6 2 2 13" xfId="3261"/>
    <cellStyle name="20 % - Accent6 2 2 13 2" xfId="9549"/>
    <cellStyle name="20 % - Accent6 2 2 14" xfId="4050"/>
    <cellStyle name="20 % - Accent6 2 2 14 2" xfId="10335"/>
    <cellStyle name="20 % - Accent6 2 2 15" xfId="4836"/>
    <cellStyle name="20 % - Accent6 2 2 15 2" xfId="11121"/>
    <cellStyle name="20 % - Accent6 2 2 16" xfId="5620"/>
    <cellStyle name="20 % - Accent6 2 2 16 2" xfId="11905"/>
    <cellStyle name="20 % - Accent6 2 2 17" xfId="6405"/>
    <cellStyle name="20 % - Accent6 2 2 2" xfId="133"/>
    <cellStyle name="20 % - Accent6 2 2 2 10" xfId="5648"/>
    <cellStyle name="20 % - Accent6 2 2 2 10 2" xfId="11933"/>
    <cellStyle name="20 % - Accent6 2 2 2 11" xfId="6433"/>
    <cellStyle name="20 % - Accent6 2 2 2 2" xfId="329"/>
    <cellStyle name="20 % - Accent6 2 2 2 2 10" xfId="6629"/>
    <cellStyle name="20 % - Accent6 2 2 2 2 2" xfId="726"/>
    <cellStyle name="20 % - Accent6 2 2 2 2 2 2" xfId="1518"/>
    <cellStyle name="20 % - Accent6 2 2 2 2 2 2 2" xfId="7806"/>
    <cellStyle name="20 % - Accent6 2 2 2 2 2 3" xfId="2303"/>
    <cellStyle name="20 % - Accent6 2 2 2 2 2 3 2" xfId="8591"/>
    <cellStyle name="20 % - Accent6 2 2 2 2 2 4" xfId="3088"/>
    <cellStyle name="20 % - Accent6 2 2 2 2 2 4 2" xfId="9376"/>
    <cellStyle name="20 % - Accent6 2 2 2 2 2 5" xfId="3877"/>
    <cellStyle name="20 % - Accent6 2 2 2 2 2 5 2" xfId="10165"/>
    <cellStyle name="20 % - Accent6 2 2 2 2 2 6" xfId="4666"/>
    <cellStyle name="20 % - Accent6 2 2 2 2 2 6 2" xfId="10951"/>
    <cellStyle name="20 % - Accent6 2 2 2 2 2 7" xfId="5452"/>
    <cellStyle name="20 % - Accent6 2 2 2 2 2 7 2" xfId="11737"/>
    <cellStyle name="20 % - Accent6 2 2 2 2 2 8" xfId="6236"/>
    <cellStyle name="20 % - Accent6 2 2 2 2 2 8 2" xfId="12521"/>
    <cellStyle name="20 % - Accent6 2 2 2 2 2 9" xfId="7021"/>
    <cellStyle name="20 % - Accent6 2 2 2 2 3" xfId="1126"/>
    <cellStyle name="20 % - Accent6 2 2 2 2 3 2" xfId="7414"/>
    <cellStyle name="20 % - Accent6 2 2 2 2 4" xfId="1911"/>
    <cellStyle name="20 % - Accent6 2 2 2 2 4 2" xfId="8199"/>
    <cellStyle name="20 % - Accent6 2 2 2 2 5" xfId="2696"/>
    <cellStyle name="20 % - Accent6 2 2 2 2 5 2" xfId="8984"/>
    <cellStyle name="20 % - Accent6 2 2 2 2 6" xfId="3485"/>
    <cellStyle name="20 % - Accent6 2 2 2 2 6 2" xfId="9773"/>
    <cellStyle name="20 % - Accent6 2 2 2 2 7" xfId="4274"/>
    <cellStyle name="20 % - Accent6 2 2 2 2 7 2" xfId="10559"/>
    <cellStyle name="20 % - Accent6 2 2 2 2 8" xfId="5060"/>
    <cellStyle name="20 % - Accent6 2 2 2 2 8 2" xfId="11345"/>
    <cellStyle name="20 % - Accent6 2 2 2 2 9" xfId="5844"/>
    <cellStyle name="20 % - Accent6 2 2 2 2 9 2" xfId="12129"/>
    <cellStyle name="20 % - Accent6 2 2 2 3" xfId="530"/>
    <cellStyle name="20 % - Accent6 2 2 2 3 2" xfId="1322"/>
    <cellStyle name="20 % - Accent6 2 2 2 3 2 2" xfId="7610"/>
    <cellStyle name="20 % - Accent6 2 2 2 3 3" xfId="2107"/>
    <cellStyle name="20 % - Accent6 2 2 2 3 3 2" xfId="8395"/>
    <cellStyle name="20 % - Accent6 2 2 2 3 4" xfId="2892"/>
    <cellStyle name="20 % - Accent6 2 2 2 3 4 2" xfId="9180"/>
    <cellStyle name="20 % - Accent6 2 2 2 3 5" xfId="3681"/>
    <cellStyle name="20 % - Accent6 2 2 2 3 5 2" xfId="9969"/>
    <cellStyle name="20 % - Accent6 2 2 2 3 6" xfId="4470"/>
    <cellStyle name="20 % - Accent6 2 2 2 3 6 2" xfId="10755"/>
    <cellStyle name="20 % - Accent6 2 2 2 3 7" xfId="5256"/>
    <cellStyle name="20 % - Accent6 2 2 2 3 7 2" xfId="11541"/>
    <cellStyle name="20 % - Accent6 2 2 2 3 8" xfId="6040"/>
    <cellStyle name="20 % - Accent6 2 2 2 3 8 2" xfId="12325"/>
    <cellStyle name="20 % - Accent6 2 2 2 3 9" xfId="6825"/>
    <cellStyle name="20 % - Accent6 2 2 2 4" xfId="930"/>
    <cellStyle name="20 % - Accent6 2 2 2 4 2" xfId="7218"/>
    <cellStyle name="20 % - Accent6 2 2 2 5" xfId="1715"/>
    <cellStyle name="20 % - Accent6 2 2 2 5 2" xfId="8003"/>
    <cellStyle name="20 % - Accent6 2 2 2 6" xfId="2500"/>
    <cellStyle name="20 % - Accent6 2 2 2 6 2" xfId="8788"/>
    <cellStyle name="20 % - Accent6 2 2 2 7" xfId="3289"/>
    <cellStyle name="20 % - Accent6 2 2 2 7 2" xfId="9577"/>
    <cellStyle name="20 % - Accent6 2 2 2 8" xfId="4078"/>
    <cellStyle name="20 % - Accent6 2 2 2 8 2" xfId="10363"/>
    <cellStyle name="20 % - Accent6 2 2 2 9" xfId="4864"/>
    <cellStyle name="20 % - Accent6 2 2 2 9 2" xfId="11149"/>
    <cellStyle name="20 % - Accent6 2 2 3" xfId="161"/>
    <cellStyle name="20 % - Accent6 2 2 3 10" xfId="5676"/>
    <cellStyle name="20 % - Accent6 2 2 3 10 2" xfId="11961"/>
    <cellStyle name="20 % - Accent6 2 2 3 11" xfId="6461"/>
    <cellStyle name="20 % - Accent6 2 2 3 2" xfId="357"/>
    <cellStyle name="20 % - Accent6 2 2 3 2 10" xfId="6657"/>
    <cellStyle name="20 % - Accent6 2 2 3 2 2" xfId="754"/>
    <cellStyle name="20 % - Accent6 2 2 3 2 2 2" xfId="1546"/>
    <cellStyle name="20 % - Accent6 2 2 3 2 2 2 2" xfId="7834"/>
    <cellStyle name="20 % - Accent6 2 2 3 2 2 3" xfId="2331"/>
    <cellStyle name="20 % - Accent6 2 2 3 2 2 3 2" xfId="8619"/>
    <cellStyle name="20 % - Accent6 2 2 3 2 2 4" xfId="3116"/>
    <cellStyle name="20 % - Accent6 2 2 3 2 2 4 2" xfId="9404"/>
    <cellStyle name="20 % - Accent6 2 2 3 2 2 5" xfId="3905"/>
    <cellStyle name="20 % - Accent6 2 2 3 2 2 5 2" xfId="10193"/>
    <cellStyle name="20 % - Accent6 2 2 3 2 2 6" xfId="4694"/>
    <cellStyle name="20 % - Accent6 2 2 3 2 2 6 2" xfId="10979"/>
    <cellStyle name="20 % - Accent6 2 2 3 2 2 7" xfId="5480"/>
    <cellStyle name="20 % - Accent6 2 2 3 2 2 7 2" xfId="11765"/>
    <cellStyle name="20 % - Accent6 2 2 3 2 2 8" xfId="6264"/>
    <cellStyle name="20 % - Accent6 2 2 3 2 2 8 2" xfId="12549"/>
    <cellStyle name="20 % - Accent6 2 2 3 2 2 9" xfId="7049"/>
    <cellStyle name="20 % - Accent6 2 2 3 2 3" xfId="1154"/>
    <cellStyle name="20 % - Accent6 2 2 3 2 3 2" xfId="7442"/>
    <cellStyle name="20 % - Accent6 2 2 3 2 4" xfId="1939"/>
    <cellStyle name="20 % - Accent6 2 2 3 2 4 2" xfId="8227"/>
    <cellStyle name="20 % - Accent6 2 2 3 2 5" xfId="2724"/>
    <cellStyle name="20 % - Accent6 2 2 3 2 5 2" xfId="9012"/>
    <cellStyle name="20 % - Accent6 2 2 3 2 6" xfId="3513"/>
    <cellStyle name="20 % - Accent6 2 2 3 2 6 2" xfId="9801"/>
    <cellStyle name="20 % - Accent6 2 2 3 2 7" xfId="4302"/>
    <cellStyle name="20 % - Accent6 2 2 3 2 7 2" xfId="10587"/>
    <cellStyle name="20 % - Accent6 2 2 3 2 8" xfId="5088"/>
    <cellStyle name="20 % - Accent6 2 2 3 2 8 2" xfId="11373"/>
    <cellStyle name="20 % - Accent6 2 2 3 2 9" xfId="5872"/>
    <cellStyle name="20 % - Accent6 2 2 3 2 9 2" xfId="12157"/>
    <cellStyle name="20 % - Accent6 2 2 3 3" xfId="558"/>
    <cellStyle name="20 % - Accent6 2 2 3 3 2" xfId="1350"/>
    <cellStyle name="20 % - Accent6 2 2 3 3 2 2" xfId="7638"/>
    <cellStyle name="20 % - Accent6 2 2 3 3 3" xfId="2135"/>
    <cellStyle name="20 % - Accent6 2 2 3 3 3 2" xfId="8423"/>
    <cellStyle name="20 % - Accent6 2 2 3 3 4" xfId="2920"/>
    <cellStyle name="20 % - Accent6 2 2 3 3 4 2" xfId="9208"/>
    <cellStyle name="20 % - Accent6 2 2 3 3 5" xfId="3709"/>
    <cellStyle name="20 % - Accent6 2 2 3 3 5 2" xfId="9997"/>
    <cellStyle name="20 % - Accent6 2 2 3 3 6" xfId="4498"/>
    <cellStyle name="20 % - Accent6 2 2 3 3 6 2" xfId="10783"/>
    <cellStyle name="20 % - Accent6 2 2 3 3 7" xfId="5284"/>
    <cellStyle name="20 % - Accent6 2 2 3 3 7 2" xfId="11569"/>
    <cellStyle name="20 % - Accent6 2 2 3 3 8" xfId="6068"/>
    <cellStyle name="20 % - Accent6 2 2 3 3 8 2" xfId="12353"/>
    <cellStyle name="20 % - Accent6 2 2 3 3 9" xfId="6853"/>
    <cellStyle name="20 % - Accent6 2 2 3 4" xfId="958"/>
    <cellStyle name="20 % - Accent6 2 2 3 4 2" xfId="7246"/>
    <cellStyle name="20 % - Accent6 2 2 3 5" xfId="1743"/>
    <cellStyle name="20 % - Accent6 2 2 3 5 2" xfId="8031"/>
    <cellStyle name="20 % - Accent6 2 2 3 6" xfId="2528"/>
    <cellStyle name="20 % - Accent6 2 2 3 6 2" xfId="8816"/>
    <cellStyle name="20 % - Accent6 2 2 3 7" xfId="3317"/>
    <cellStyle name="20 % - Accent6 2 2 3 7 2" xfId="9605"/>
    <cellStyle name="20 % - Accent6 2 2 3 8" xfId="4106"/>
    <cellStyle name="20 % - Accent6 2 2 3 8 2" xfId="10391"/>
    <cellStyle name="20 % - Accent6 2 2 3 9" xfId="4892"/>
    <cellStyle name="20 % - Accent6 2 2 3 9 2" xfId="11177"/>
    <cellStyle name="20 % - Accent6 2 2 4" xfId="189"/>
    <cellStyle name="20 % - Accent6 2 2 4 10" xfId="5704"/>
    <cellStyle name="20 % - Accent6 2 2 4 10 2" xfId="11989"/>
    <cellStyle name="20 % - Accent6 2 2 4 11" xfId="6489"/>
    <cellStyle name="20 % - Accent6 2 2 4 2" xfId="385"/>
    <cellStyle name="20 % - Accent6 2 2 4 2 10" xfId="6685"/>
    <cellStyle name="20 % - Accent6 2 2 4 2 2" xfId="782"/>
    <cellStyle name="20 % - Accent6 2 2 4 2 2 2" xfId="1574"/>
    <cellStyle name="20 % - Accent6 2 2 4 2 2 2 2" xfId="7862"/>
    <cellStyle name="20 % - Accent6 2 2 4 2 2 3" xfId="2359"/>
    <cellStyle name="20 % - Accent6 2 2 4 2 2 3 2" xfId="8647"/>
    <cellStyle name="20 % - Accent6 2 2 4 2 2 4" xfId="3144"/>
    <cellStyle name="20 % - Accent6 2 2 4 2 2 4 2" xfId="9432"/>
    <cellStyle name="20 % - Accent6 2 2 4 2 2 5" xfId="3933"/>
    <cellStyle name="20 % - Accent6 2 2 4 2 2 5 2" xfId="10221"/>
    <cellStyle name="20 % - Accent6 2 2 4 2 2 6" xfId="4722"/>
    <cellStyle name="20 % - Accent6 2 2 4 2 2 6 2" xfId="11007"/>
    <cellStyle name="20 % - Accent6 2 2 4 2 2 7" xfId="5508"/>
    <cellStyle name="20 % - Accent6 2 2 4 2 2 7 2" xfId="11793"/>
    <cellStyle name="20 % - Accent6 2 2 4 2 2 8" xfId="6292"/>
    <cellStyle name="20 % - Accent6 2 2 4 2 2 8 2" xfId="12577"/>
    <cellStyle name="20 % - Accent6 2 2 4 2 2 9" xfId="7077"/>
    <cellStyle name="20 % - Accent6 2 2 4 2 3" xfId="1182"/>
    <cellStyle name="20 % - Accent6 2 2 4 2 3 2" xfId="7470"/>
    <cellStyle name="20 % - Accent6 2 2 4 2 4" xfId="1967"/>
    <cellStyle name="20 % - Accent6 2 2 4 2 4 2" xfId="8255"/>
    <cellStyle name="20 % - Accent6 2 2 4 2 5" xfId="2752"/>
    <cellStyle name="20 % - Accent6 2 2 4 2 5 2" xfId="9040"/>
    <cellStyle name="20 % - Accent6 2 2 4 2 6" xfId="3541"/>
    <cellStyle name="20 % - Accent6 2 2 4 2 6 2" xfId="9829"/>
    <cellStyle name="20 % - Accent6 2 2 4 2 7" xfId="4330"/>
    <cellStyle name="20 % - Accent6 2 2 4 2 7 2" xfId="10615"/>
    <cellStyle name="20 % - Accent6 2 2 4 2 8" xfId="5116"/>
    <cellStyle name="20 % - Accent6 2 2 4 2 8 2" xfId="11401"/>
    <cellStyle name="20 % - Accent6 2 2 4 2 9" xfId="5900"/>
    <cellStyle name="20 % - Accent6 2 2 4 2 9 2" xfId="12185"/>
    <cellStyle name="20 % - Accent6 2 2 4 3" xfId="586"/>
    <cellStyle name="20 % - Accent6 2 2 4 3 2" xfId="1378"/>
    <cellStyle name="20 % - Accent6 2 2 4 3 2 2" xfId="7666"/>
    <cellStyle name="20 % - Accent6 2 2 4 3 3" xfId="2163"/>
    <cellStyle name="20 % - Accent6 2 2 4 3 3 2" xfId="8451"/>
    <cellStyle name="20 % - Accent6 2 2 4 3 4" xfId="2948"/>
    <cellStyle name="20 % - Accent6 2 2 4 3 4 2" xfId="9236"/>
    <cellStyle name="20 % - Accent6 2 2 4 3 5" xfId="3737"/>
    <cellStyle name="20 % - Accent6 2 2 4 3 5 2" xfId="10025"/>
    <cellStyle name="20 % - Accent6 2 2 4 3 6" xfId="4526"/>
    <cellStyle name="20 % - Accent6 2 2 4 3 6 2" xfId="10811"/>
    <cellStyle name="20 % - Accent6 2 2 4 3 7" xfId="5312"/>
    <cellStyle name="20 % - Accent6 2 2 4 3 7 2" xfId="11597"/>
    <cellStyle name="20 % - Accent6 2 2 4 3 8" xfId="6096"/>
    <cellStyle name="20 % - Accent6 2 2 4 3 8 2" xfId="12381"/>
    <cellStyle name="20 % - Accent6 2 2 4 3 9" xfId="6881"/>
    <cellStyle name="20 % - Accent6 2 2 4 4" xfId="986"/>
    <cellStyle name="20 % - Accent6 2 2 4 4 2" xfId="7274"/>
    <cellStyle name="20 % - Accent6 2 2 4 5" xfId="1771"/>
    <cellStyle name="20 % - Accent6 2 2 4 5 2" xfId="8059"/>
    <cellStyle name="20 % - Accent6 2 2 4 6" xfId="2556"/>
    <cellStyle name="20 % - Accent6 2 2 4 6 2" xfId="8844"/>
    <cellStyle name="20 % - Accent6 2 2 4 7" xfId="3345"/>
    <cellStyle name="20 % - Accent6 2 2 4 7 2" xfId="9633"/>
    <cellStyle name="20 % - Accent6 2 2 4 8" xfId="4134"/>
    <cellStyle name="20 % - Accent6 2 2 4 8 2" xfId="10419"/>
    <cellStyle name="20 % - Accent6 2 2 4 9" xfId="4920"/>
    <cellStyle name="20 % - Accent6 2 2 4 9 2" xfId="11205"/>
    <cellStyle name="20 % - Accent6 2 2 5" xfId="217"/>
    <cellStyle name="20 % - Accent6 2 2 5 10" xfId="5732"/>
    <cellStyle name="20 % - Accent6 2 2 5 10 2" xfId="12017"/>
    <cellStyle name="20 % - Accent6 2 2 5 11" xfId="6517"/>
    <cellStyle name="20 % - Accent6 2 2 5 2" xfId="413"/>
    <cellStyle name="20 % - Accent6 2 2 5 2 10" xfId="6713"/>
    <cellStyle name="20 % - Accent6 2 2 5 2 2" xfId="810"/>
    <cellStyle name="20 % - Accent6 2 2 5 2 2 2" xfId="1602"/>
    <cellStyle name="20 % - Accent6 2 2 5 2 2 2 2" xfId="7890"/>
    <cellStyle name="20 % - Accent6 2 2 5 2 2 3" xfId="2387"/>
    <cellStyle name="20 % - Accent6 2 2 5 2 2 3 2" xfId="8675"/>
    <cellStyle name="20 % - Accent6 2 2 5 2 2 4" xfId="3172"/>
    <cellStyle name="20 % - Accent6 2 2 5 2 2 4 2" xfId="9460"/>
    <cellStyle name="20 % - Accent6 2 2 5 2 2 5" xfId="3961"/>
    <cellStyle name="20 % - Accent6 2 2 5 2 2 5 2" xfId="10249"/>
    <cellStyle name="20 % - Accent6 2 2 5 2 2 6" xfId="4750"/>
    <cellStyle name="20 % - Accent6 2 2 5 2 2 6 2" xfId="11035"/>
    <cellStyle name="20 % - Accent6 2 2 5 2 2 7" xfId="5536"/>
    <cellStyle name="20 % - Accent6 2 2 5 2 2 7 2" xfId="11821"/>
    <cellStyle name="20 % - Accent6 2 2 5 2 2 8" xfId="6320"/>
    <cellStyle name="20 % - Accent6 2 2 5 2 2 8 2" xfId="12605"/>
    <cellStyle name="20 % - Accent6 2 2 5 2 2 9" xfId="7105"/>
    <cellStyle name="20 % - Accent6 2 2 5 2 3" xfId="1210"/>
    <cellStyle name="20 % - Accent6 2 2 5 2 3 2" xfId="7498"/>
    <cellStyle name="20 % - Accent6 2 2 5 2 4" xfId="1995"/>
    <cellStyle name="20 % - Accent6 2 2 5 2 4 2" xfId="8283"/>
    <cellStyle name="20 % - Accent6 2 2 5 2 5" xfId="2780"/>
    <cellStyle name="20 % - Accent6 2 2 5 2 5 2" xfId="9068"/>
    <cellStyle name="20 % - Accent6 2 2 5 2 6" xfId="3569"/>
    <cellStyle name="20 % - Accent6 2 2 5 2 6 2" xfId="9857"/>
    <cellStyle name="20 % - Accent6 2 2 5 2 7" xfId="4358"/>
    <cellStyle name="20 % - Accent6 2 2 5 2 7 2" xfId="10643"/>
    <cellStyle name="20 % - Accent6 2 2 5 2 8" xfId="5144"/>
    <cellStyle name="20 % - Accent6 2 2 5 2 8 2" xfId="11429"/>
    <cellStyle name="20 % - Accent6 2 2 5 2 9" xfId="5928"/>
    <cellStyle name="20 % - Accent6 2 2 5 2 9 2" xfId="12213"/>
    <cellStyle name="20 % - Accent6 2 2 5 3" xfId="614"/>
    <cellStyle name="20 % - Accent6 2 2 5 3 2" xfId="1406"/>
    <cellStyle name="20 % - Accent6 2 2 5 3 2 2" xfId="7694"/>
    <cellStyle name="20 % - Accent6 2 2 5 3 3" xfId="2191"/>
    <cellStyle name="20 % - Accent6 2 2 5 3 3 2" xfId="8479"/>
    <cellStyle name="20 % - Accent6 2 2 5 3 4" xfId="2976"/>
    <cellStyle name="20 % - Accent6 2 2 5 3 4 2" xfId="9264"/>
    <cellStyle name="20 % - Accent6 2 2 5 3 5" xfId="3765"/>
    <cellStyle name="20 % - Accent6 2 2 5 3 5 2" xfId="10053"/>
    <cellStyle name="20 % - Accent6 2 2 5 3 6" xfId="4554"/>
    <cellStyle name="20 % - Accent6 2 2 5 3 6 2" xfId="10839"/>
    <cellStyle name="20 % - Accent6 2 2 5 3 7" xfId="5340"/>
    <cellStyle name="20 % - Accent6 2 2 5 3 7 2" xfId="11625"/>
    <cellStyle name="20 % - Accent6 2 2 5 3 8" xfId="6124"/>
    <cellStyle name="20 % - Accent6 2 2 5 3 8 2" xfId="12409"/>
    <cellStyle name="20 % - Accent6 2 2 5 3 9" xfId="6909"/>
    <cellStyle name="20 % - Accent6 2 2 5 4" xfId="1014"/>
    <cellStyle name="20 % - Accent6 2 2 5 4 2" xfId="7302"/>
    <cellStyle name="20 % - Accent6 2 2 5 5" xfId="1799"/>
    <cellStyle name="20 % - Accent6 2 2 5 5 2" xfId="8087"/>
    <cellStyle name="20 % - Accent6 2 2 5 6" xfId="2584"/>
    <cellStyle name="20 % - Accent6 2 2 5 6 2" xfId="8872"/>
    <cellStyle name="20 % - Accent6 2 2 5 7" xfId="3373"/>
    <cellStyle name="20 % - Accent6 2 2 5 7 2" xfId="9661"/>
    <cellStyle name="20 % - Accent6 2 2 5 8" xfId="4162"/>
    <cellStyle name="20 % - Accent6 2 2 5 8 2" xfId="10447"/>
    <cellStyle name="20 % - Accent6 2 2 5 9" xfId="4948"/>
    <cellStyle name="20 % - Accent6 2 2 5 9 2" xfId="11233"/>
    <cellStyle name="20 % - Accent6 2 2 6" xfId="245"/>
    <cellStyle name="20 % - Accent6 2 2 6 10" xfId="5760"/>
    <cellStyle name="20 % - Accent6 2 2 6 10 2" xfId="12045"/>
    <cellStyle name="20 % - Accent6 2 2 6 11" xfId="6545"/>
    <cellStyle name="20 % - Accent6 2 2 6 2" xfId="441"/>
    <cellStyle name="20 % - Accent6 2 2 6 2 10" xfId="6741"/>
    <cellStyle name="20 % - Accent6 2 2 6 2 2" xfId="838"/>
    <cellStyle name="20 % - Accent6 2 2 6 2 2 2" xfId="1630"/>
    <cellStyle name="20 % - Accent6 2 2 6 2 2 2 2" xfId="7918"/>
    <cellStyle name="20 % - Accent6 2 2 6 2 2 3" xfId="2415"/>
    <cellStyle name="20 % - Accent6 2 2 6 2 2 3 2" xfId="8703"/>
    <cellStyle name="20 % - Accent6 2 2 6 2 2 4" xfId="3200"/>
    <cellStyle name="20 % - Accent6 2 2 6 2 2 4 2" xfId="9488"/>
    <cellStyle name="20 % - Accent6 2 2 6 2 2 5" xfId="3989"/>
    <cellStyle name="20 % - Accent6 2 2 6 2 2 5 2" xfId="10277"/>
    <cellStyle name="20 % - Accent6 2 2 6 2 2 6" xfId="4778"/>
    <cellStyle name="20 % - Accent6 2 2 6 2 2 6 2" xfId="11063"/>
    <cellStyle name="20 % - Accent6 2 2 6 2 2 7" xfId="5564"/>
    <cellStyle name="20 % - Accent6 2 2 6 2 2 7 2" xfId="11849"/>
    <cellStyle name="20 % - Accent6 2 2 6 2 2 8" xfId="6348"/>
    <cellStyle name="20 % - Accent6 2 2 6 2 2 8 2" xfId="12633"/>
    <cellStyle name="20 % - Accent6 2 2 6 2 2 9" xfId="7133"/>
    <cellStyle name="20 % - Accent6 2 2 6 2 3" xfId="1238"/>
    <cellStyle name="20 % - Accent6 2 2 6 2 3 2" xfId="7526"/>
    <cellStyle name="20 % - Accent6 2 2 6 2 4" xfId="2023"/>
    <cellStyle name="20 % - Accent6 2 2 6 2 4 2" xfId="8311"/>
    <cellStyle name="20 % - Accent6 2 2 6 2 5" xfId="2808"/>
    <cellStyle name="20 % - Accent6 2 2 6 2 5 2" xfId="9096"/>
    <cellStyle name="20 % - Accent6 2 2 6 2 6" xfId="3597"/>
    <cellStyle name="20 % - Accent6 2 2 6 2 6 2" xfId="9885"/>
    <cellStyle name="20 % - Accent6 2 2 6 2 7" xfId="4386"/>
    <cellStyle name="20 % - Accent6 2 2 6 2 7 2" xfId="10671"/>
    <cellStyle name="20 % - Accent6 2 2 6 2 8" xfId="5172"/>
    <cellStyle name="20 % - Accent6 2 2 6 2 8 2" xfId="11457"/>
    <cellStyle name="20 % - Accent6 2 2 6 2 9" xfId="5956"/>
    <cellStyle name="20 % - Accent6 2 2 6 2 9 2" xfId="12241"/>
    <cellStyle name="20 % - Accent6 2 2 6 3" xfId="642"/>
    <cellStyle name="20 % - Accent6 2 2 6 3 2" xfId="1434"/>
    <cellStyle name="20 % - Accent6 2 2 6 3 2 2" xfId="7722"/>
    <cellStyle name="20 % - Accent6 2 2 6 3 3" xfId="2219"/>
    <cellStyle name="20 % - Accent6 2 2 6 3 3 2" xfId="8507"/>
    <cellStyle name="20 % - Accent6 2 2 6 3 4" xfId="3004"/>
    <cellStyle name="20 % - Accent6 2 2 6 3 4 2" xfId="9292"/>
    <cellStyle name="20 % - Accent6 2 2 6 3 5" xfId="3793"/>
    <cellStyle name="20 % - Accent6 2 2 6 3 5 2" xfId="10081"/>
    <cellStyle name="20 % - Accent6 2 2 6 3 6" xfId="4582"/>
    <cellStyle name="20 % - Accent6 2 2 6 3 6 2" xfId="10867"/>
    <cellStyle name="20 % - Accent6 2 2 6 3 7" xfId="5368"/>
    <cellStyle name="20 % - Accent6 2 2 6 3 7 2" xfId="11653"/>
    <cellStyle name="20 % - Accent6 2 2 6 3 8" xfId="6152"/>
    <cellStyle name="20 % - Accent6 2 2 6 3 8 2" xfId="12437"/>
    <cellStyle name="20 % - Accent6 2 2 6 3 9" xfId="6937"/>
    <cellStyle name="20 % - Accent6 2 2 6 4" xfId="1042"/>
    <cellStyle name="20 % - Accent6 2 2 6 4 2" xfId="7330"/>
    <cellStyle name="20 % - Accent6 2 2 6 5" xfId="1827"/>
    <cellStyle name="20 % - Accent6 2 2 6 5 2" xfId="8115"/>
    <cellStyle name="20 % - Accent6 2 2 6 6" xfId="2612"/>
    <cellStyle name="20 % - Accent6 2 2 6 6 2" xfId="8900"/>
    <cellStyle name="20 % - Accent6 2 2 6 7" xfId="3401"/>
    <cellStyle name="20 % - Accent6 2 2 6 7 2" xfId="9689"/>
    <cellStyle name="20 % - Accent6 2 2 6 8" xfId="4190"/>
    <cellStyle name="20 % - Accent6 2 2 6 8 2" xfId="10475"/>
    <cellStyle name="20 % - Accent6 2 2 6 9" xfId="4976"/>
    <cellStyle name="20 % - Accent6 2 2 6 9 2" xfId="11261"/>
    <cellStyle name="20 % - Accent6 2 2 7" xfId="273"/>
    <cellStyle name="20 % - Accent6 2 2 7 10" xfId="5788"/>
    <cellStyle name="20 % - Accent6 2 2 7 10 2" xfId="12073"/>
    <cellStyle name="20 % - Accent6 2 2 7 11" xfId="6573"/>
    <cellStyle name="20 % - Accent6 2 2 7 2" xfId="469"/>
    <cellStyle name="20 % - Accent6 2 2 7 2 10" xfId="6769"/>
    <cellStyle name="20 % - Accent6 2 2 7 2 2" xfId="866"/>
    <cellStyle name="20 % - Accent6 2 2 7 2 2 2" xfId="1658"/>
    <cellStyle name="20 % - Accent6 2 2 7 2 2 2 2" xfId="7946"/>
    <cellStyle name="20 % - Accent6 2 2 7 2 2 3" xfId="2443"/>
    <cellStyle name="20 % - Accent6 2 2 7 2 2 3 2" xfId="8731"/>
    <cellStyle name="20 % - Accent6 2 2 7 2 2 4" xfId="3228"/>
    <cellStyle name="20 % - Accent6 2 2 7 2 2 4 2" xfId="9516"/>
    <cellStyle name="20 % - Accent6 2 2 7 2 2 5" xfId="4017"/>
    <cellStyle name="20 % - Accent6 2 2 7 2 2 5 2" xfId="10305"/>
    <cellStyle name="20 % - Accent6 2 2 7 2 2 6" xfId="4806"/>
    <cellStyle name="20 % - Accent6 2 2 7 2 2 6 2" xfId="11091"/>
    <cellStyle name="20 % - Accent6 2 2 7 2 2 7" xfId="5592"/>
    <cellStyle name="20 % - Accent6 2 2 7 2 2 7 2" xfId="11877"/>
    <cellStyle name="20 % - Accent6 2 2 7 2 2 8" xfId="6376"/>
    <cellStyle name="20 % - Accent6 2 2 7 2 2 8 2" xfId="12661"/>
    <cellStyle name="20 % - Accent6 2 2 7 2 2 9" xfId="7161"/>
    <cellStyle name="20 % - Accent6 2 2 7 2 3" xfId="1266"/>
    <cellStyle name="20 % - Accent6 2 2 7 2 3 2" xfId="7554"/>
    <cellStyle name="20 % - Accent6 2 2 7 2 4" xfId="2051"/>
    <cellStyle name="20 % - Accent6 2 2 7 2 4 2" xfId="8339"/>
    <cellStyle name="20 % - Accent6 2 2 7 2 5" xfId="2836"/>
    <cellStyle name="20 % - Accent6 2 2 7 2 5 2" xfId="9124"/>
    <cellStyle name="20 % - Accent6 2 2 7 2 6" xfId="3625"/>
    <cellStyle name="20 % - Accent6 2 2 7 2 6 2" xfId="9913"/>
    <cellStyle name="20 % - Accent6 2 2 7 2 7" xfId="4414"/>
    <cellStyle name="20 % - Accent6 2 2 7 2 7 2" xfId="10699"/>
    <cellStyle name="20 % - Accent6 2 2 7 2 8" xfId="5200"/>
    <cellStyle name="20 % - Accent6 2 2 7 2 8 2" xfId="11485"/>
    <cellStyle name="20 % - Accent6 2 2 7 2 9" xfId="5984"/>
    <cellStyle name="20 % - Accent6 2 2 7 2 9 2" xfId="12269"/>
    <cellStyle name="20 % - Accent6 2 2 7 3" xfId="670"/>
    <cellStyle name="20 % - Accent6 2 2 7 3 2" xfId="1462"/>
    <cellStyle name="20 % - Accent6 2 2 7 3 2 2" xfId="7750"/>
    <cellStyle name="20 % - Accent6 2 2 7 3 3" xfId="2247"/>
    <cellStyle name="20 % - Accent6 2 2 7 3 3 2" xfId="8535"/>
    <cellStyle name="20 % - Accent6 2 2 7 3 4" xfId="3032"/>
    <cellStyle name="20 % - Accent6 2 2 7 3 4 2" xfId="9320"/>
    <cellStyle name="20 % - Accent6 2 2 7 3 5" xfId="3821"/>
    <cellStyle name="20 % - Accent6 2 2 7 3 5 2" xfId="10109"/>
    <cellStyle name="20 % - Accent6 2 2 7 3 6" xfId="4610"/>
    <cellStyle name="20 % - Accent6 2 2 7 3 6 2" xfId="10895"/>
    <cellStyle name="20 % - Accent6 2 2 7 3 7" xfId="5396"/>
    <cellStyle name="20 % - Accent6 2 2 7 3 7 2" xfId="11681"/>
    <cellStyle name="20 % - Accent6 2 2 7 3 8" xfId="6180"/>
    <cellStyle name="20 % - Accent6 2 2 7 3 8 2" xfId="12465"/>
    <cellStyle name="20 % - Accent6 2 2 7 3 9" xfId="6965"/>
    <cellStyle name="20 % - Accent6 2 2 7 4" xfId="1070"/>
    <cellStyle name="20 % - Accent6 2 2 7 4 2" xfId="7358"/>
    <cellStyle name="20 % - Accent6 2 2 7 5" xfId="1855"/>
    <cellStyle name="20 % - Accent6 2 2 7 5 2" xfId="8143"/>
    <cellStyle name="20 % - Accent6 2 2 7 6" xfId="2640"/>
    <cellStyle name="20 % - Accent6 2 2 7 6 2" xfId="8928"/>
    <cellStyle name="20 % - Accent6 2 2 7 7" xfId="3429"/>
    <cellStyle name="20 % - Accent6 2 2 7 7 2" xfId="9717"/>
    <cellStyle name="20 % - Accent6 2 2 7 8" xfId="4218"/>
    <cellStyle name="20 % - Accent6 2 2 7 8 2" xfId="10503"/>
    <cellStyle name="20 % - Accent6 2 2 7 9" xfId="5004"/>
    <cellStyle name="20 % - Accent6 2 2 7 9 2" xfId="11289"/>
    <cellStyle name="20 % - Accent6 2 2 8" xfId="301"/>
    <cellStyle name="20 % - Accent6 2 2 8 10" xfId="6601"/>
    <cellStyle name="20 % - Accent6 2 2 8 2" xfId="698"/>
    <cellStyle name="20 % - Accent6 2 2 8 2 2" xfId="1490"/>
    <cellStyle name="20 % - Accent6 2 2 8 2 2 2" xfId="7778"/>
    <cellStyle name="20 % - Accent6 2 2 8 2 3" xfId="2275"/>
    <cellStyle name="20 % - Accent6 2 2 8 2 3 2" xfId="8563"/>
    <cellStyle name="20 % - Accent6 2 2 8 2 4" xfId="3060"/>
    <cellStyle name="20 % - Accent6 2 2 8 2 4 2" xfId="9348"/>
    <cellStyle name="20 % - Accent6 2 2 8 2 5" xfId="3849"/>
    <cellStyle name="20 % - Accent6 2 2 8 2 5 2" xfId="10137"/>
    <cellStyle name="20 % - Accent6 2 2 8 2 6" xfId="4638"/>
    <cellStyle name="20 % - Accent6 2 2 8 2 6 2" xfId="10923"/>
    <cellStyle name="20 % - Accent6 2 2 8 2 7" xfId="5424"/>
    <cellStyle name="20 % - Accent6 2 2 8 2 7 2" xfId="11709"/>
    <cellStyle name="20 % - Accent6 2 2 8 2 8" xfId="6208"/>
    <cellStyle name="20 % - Accent6 2 2 8 2 8 2" xfId="12493"/>
    <cellStyle name="20 % - Accent6 2 2 8 2 9" xfId="6993"/>
    <cellStyle name="20 % - Accent6 2 2 8 3" xfId="1098"/>
    <cellStyle name="20 % - Accent6 2 2 8 3 2" xfId="7386"/>
    <cellStyle name="20 % - Accent6 2 2 8 4" xfId="1883"/>
    <cellStyle name="20 % - Accent6 2 2 8 4 2" xfId="8171"/>
    <cellStyle name="20 % - Accent6 2 2 8 5" xfId="2668"/>
    <cellStyle name="20 % - Accent6 2 2 8 5 2" xfId="8956"/>
    <cellStyle name="20 % - Accent6 2 2 8 6" xfId="3457"/>
    <cellStyle name="20 % - Accent6 2 2 8 6 2" xfId="9745"/>
    <cellStyle name="20 % - Accent6 2 2 8 7" xfId="4246"/>
    <cellStyle name="20 % - Accent6 2 2 8 7 2" xfId="10531"/>
    <cellStyle name="20 % - Accent6 2 2 8 8" xfId="5032"/>
    <cellStyle name="20 % - Accent6 2 2 8 8 2" xfId="11317"/>
    <cellStyle name="20 % - Accent6 2 2 8 9" xfId="5816"/>
    <cellStyle name="20 % - Accent6 2 2 8 9 2" xfId="12101"/>
    <cellStyle name="20 % - Accent6 2 2 9" xfId="502"/>
    <cellStyle name="20 % - Accent6 2 2 9 2" xfId="1294"/>
    <cellStyle name="20 % - Accent6 2 2 9 2 2" xfId="7582"/>
    <cellStyle name="20 % - Accent6 2 2 9 3" xfId="2079"/>
    <cellStyle name="20 % - Accent6 2 2 9 3 2" xfId="8367"/>
    <cellStyle name="20 % - Accent6 2 2 9 4" xfId="2864"/>
    <cellStyle name="20 % - Accent6 2 2 9 4 2" xfId="9152"/>
    <cellStyle name="20 % - Accent6 2 2 9 5" xfId="3653"/>
    <cellStyle name="20 % - Accent6 2 2 9 5 2" xfId="9941"/>
    <cellStyle name="20 % - Accent6 2 2 9 6" xfId="4442"/>
    <cellStyle name="20 % - Accent6 2 2 9 6 2" xfId="10727"/>
    <cellStyle name="20 % - Accent6 2 2 9 7" xfId="5228"/>
    <cellStyle name="20 % - Accent6 2 2 9 7 2" xfId="11513"/>
    <cellStyle name="20 % - Accent6 2 2 9 8" xfId="6012"/>
    <cellStyle name="20 % - Accent6 2 2 9 8 2" xfId="12297"/>
    <cellStyle name="20 % - Accent6 2 2 9 9" xfId="6797"/>
    <cellStyle name="20 % - Accent6 2 3" xfId="118"/>
    <cellStyle name="20 % - Accent6 2 3 10" xfId="5634"/>
    <cellStyle name="20 % - Accent6 2 3 10 2" xfId="11919"/>
    <cellStyle name="20 % - Accent6 2 3 11" xfId="6419"/>
    <cellStyle name="20 % - Accent6 2 3 2" xfId="315"/>
    <cellStyle name="20 % - Accent6 2 3 2 10" xfId="6615"/>
    <cellStyle name="20 % - Accent6 2 3 2 2" xfId="712"/>
    <cellStyle name="20 % - Accent6 2 3 2 2 2" xfId="1504"/>
    <cellStyle name="20 % - Accent6 2 3 2 2 2 2" xfId="7792"/>
    <cellStyle name="20 % - Accent6 2 3 2 2 3" xfId="2289"/>
    <cellStyle name="20 % - Accent6 2 3 2 2 3 2" xfId="8577"/>
    <cellStyle name="20 % - Accent6 2 3 2 2 4" xfId="3074"/>
    <cellStyle name="20 % - Accent6 2 3 2 2 4 2" xfId="9362"/>
    <cellStyle name="20 % - Accent6 2 3 2 2 5" xfId="3863"/>
    <cellStyle name="20 % - Accent6 2 3 2 2 5 2" xfId="10151"/>
    <cellStyle name="20 % - Accent6 2 3 2 2 6" xfId="4652"/>
    <cellStyle name="20 % - Accent6 2 3 2 2 6 2" xfId="10937"/>
    <cellStyle name="20 % - Accent6 2 3 2 2 7" xfId="5438"/>
    <cellStyle name="20 % - Accent6 2 3 2 2 7 2" xfId="11723"/>
    <cellStyle name="20 % - Accent6 2 3 2 2 8" xfId="6222"/>
    <cellStyle name="20 % - Accent6 2 3 2 2 8 2" xfId="12507"/>
    <cellStyle name="20 % - Accent6 2 3 2 2 9" xfId="7007"/>
    <cellStyle name="20 % - Accent6 2 3 2 3" xfId="1112"/>
    <cellStyle name="20 % - Accent6 2 3 2 3 2" xfId="7400"/>
    <cellStyle name="20 % - Accent6 2 3 2 4" xfId="1897"/>
    <cellStyle name="20 % - Accent6 2 3 2 4 2" xfId="8185"/>
    <cellStyle name="20 % - Accent6 2 3 2 5" xfId="2682"/>
    <cellStyle name="20 % - Accent6 2 3 2 5 2" xfId="8970"/>
    <cellStyle name="20 % - Accent6 2 3 2 6" xfId="3471"/>
    <cellStyle name="20 % - Accent6 2 3 2 6 2" xfId="9759"/>
    <cellStyle name="20 % - Accent6 2 3 2 7" xfId="4260"/>
    <cellStyle name="20 % - Accent6 2 3 2 7 2" xfId="10545"/>
    <cellStyle name="20 % - Accent6 2 3 2 8" xfId="5046"/>
    <cellStyle name="20 % - Accent6 2 3 2 8 2" xfId="11331"/>
    <cellStyle name="20 % - Accent6 2 3 2 9" xfId="5830"/>
    <cellStyle name="20 % - Accent6 2 3 2 9 2" xfId="12115"/>
    <cellStyle name="20 % - Accent6 2 3 3" xfId="516"/>
    <cellStyle name="20 % - Accent6 2 3 3 2" xfId="1308"/>
    <cellStyle name="20 % - Accent6 2 3 3 2 2" xfId="7596"/>
    <cellStyle name="20 % - Accent6 2 3 3 3" xfId="2093"/>
    <cellStyle name="20 % - Accent6 2 3 3 3 2" xfId="8381"/>
    <cellStyle name="20 % - Accent6 2 3 3 4" xfId="2878"/>
    <cellStyle name="20 % - Accent6 2 3 3 4 2" xfId="9166"/>
    <cellStyle name="20 % - Accent6 2 3 3 5" xfId="3667"/>
    <cellStyle name="20 % - Accent6 2 3 3 5 2" xfId="9955"/>
    <cellStyle name="20 % - Accent6 2 3 3 6" xfId="4456"/>
    <cellStyle name="20 % - Accent6 2 3 3 6 2" xfId="10741"/>
    <cellStyle name="20 % - Accent6 2 3 3 7" xfId="5242"/>
    <cellStyle name="20 % - Accent6 2 3 3 7 2" xfId="11527"/>
    <cellStyle name="20 % - Accent6 2 3 3 8" xfId="6026"/>
    <cellStyle name="20 % - Accent6 2 3 3 8 2" xfId="12311"/>
    <cellStyle name="20 % - Accent6 2 3 3 9" xfId="6811"/>
    <cellStyle name="20 % - Accent6 2 3 4" xfId="916"/>
    <cellStyle name="20 % - Accent6 2 3 4 2" xfId="7204"/>
    <cellStyle name="20 % - Accent6 2 3 5" xfId="1701"/>
    <cellStyle name="20 % - Accent6 2 3 5 2" xfId="7989"/>
    <cellStyle name="20 % - Accent6 2 3 6" xfId="2486"/>
    <cellStyle name="20 % - Accent6 2 3 6 2" xfId="8774"/>
    <cellStyle name="20 % - Accent6 2 3 7" xfId="3275"/>
    <cellStyle name="20 % - Accent6 2 3 7 2" xfId="9563"/>
    <cellStyle name="20 % - Accent6 2 3 8" xfId="4064"/>
    <cellStyle name="20 % - Accent6 2 3 8 2" xfId="10349"/>
    <cellStyle name="20 % - Accent6 2 3 9" xfId="4850"/>
    <cellStyle name="20 % - Accent6 2 3 9 2" xfId="11135"/>
    <cellStyle name="20 % - Accent6 2 4" xfId="147"/>
    <cellStyle name="20 % - Accent6 2 4 10" xfId="5662"/>
    <cellStyle name="20 % - Accent6 2 4 10 2" xfId="11947"/>
    <cellStyle name="20 % - Accent6 2 4 11" xfId="6447"/>
    <cellStyle name="20 % - Accent6 2 4 2" xfId="343"/>
    <cellStyle name="20 % - Accent6 2 4 2 10" xfId="6643"/>
    <cellStyle name="20 % - Accent6 2 4 2 2" xfId="740"/>
    <cellStyle name="20 % - Accent6 2 4 2 2 2" xfId="1532"/>
    <cellStyle name="20 % - Accent6 2 4 2 2 2 2" xfId="7820"/>
    <cellStyle name="20 % - Accent6 2 4 2 2 3" xfId="2317"/>
    <cellStyle name="20 % - Accent6 2 4 2 2 3 2" xfId="8605"/>
    <cellStyle name="20 % - Accent6 2 4 2 2 4" xfId="3102"/>
    <cellStyle name="20 % - Accent6 2 4 2 2 4 2" xfId="9390"/>
    <cellStyle name="20 % - Accent6 2 4 2 2 5" xfId="3891"/>
    <cellStyle name="20 % - Accent6 2 4 2 2 5 2" xfId="10179"/>
    <cellStyle name="20 % - Accent6 2 4 2 2 6" xfId="4680"/>
    <cellStyle name="20 % - Accent6 2 4 2 2 6 2" xfId="10965"/>
    <cellStyle name="20 % - Accent6 2 4 2 2 7" xfId="5466"/>
    <cellStyle name="20 % - Accent6 2 4 2 2 7 2" xfId="11751"/>
    <cellStyle name="20 % - Accent6 2 4 2 2 8" xfId="6250"/>
    <cellStyle name="20 % - Accent6 2 4 2 2 8 2" xfId="12535"/>
    <cellStyle name="20 % - Accent6 2 4 2 2 9" xfId="7035"/>
    <cellStyle name="20 % - Accent6 2 4 2 3" xfId="1140"/>
    <cellStyle name="20 % - Accent6 2 4 2 3 2" xfId="7428"/>
    <cellStyle name="20 % - Accent6 2 4 2 4" xfId="1925"/>
    <cellStyle name="20 % - Accent6 2 4 2 4 2" xfId="8213"/>
    <cellStyle name="20 % - Accent6 2 4 2 5" xfId="2710"/>
    <cellStyle name="20 % - Accent6 2 4 2 5 2" xfId="8998"/>
    <cellStyle name="20 % - Accent6 2 4 2 6" xfId="3499"/>
    <cellStyle name="20 % - Accent6 2 4 2 6 2" xfId="9787"/>
    <cellStyle name="20 % - Accent6 2 4 2 7" xfId="4288"/>
    <cellStyle name="20 % - Accent6 2 4 2 7 2" xfId="10573"/>
    <cellStyle name="20 % - Accent6 2 4 2 8" xfId="5074"/>
    <cellStyle name="20 % - Accent6 2 4 2 8 2" xfId="11359"/>
    <cellStyle name="20 % - Accent6 2 4 2 9" xfId="5858"/>
    <cellStyle name="20 % - Accent6 2 4 2 9 2" xfId="12143"/>
    <cellStyle name="20 % - Accent6 2 4 3" xfId="544"/>
    <cellStyle name="20 % - Accent6 2 4 3 2" xfId="1336"/>
    <cellStyle name="20 % - Accent6 2 4 3 2 2" xfId="7624"/>
    <cellStyle name="20 % - Accent6 2 4 3 3" xfId="2121"/>
    <cellStyle name="20 % - Accent6 2 4 3 3 2" xfId="8409"/>
    <cellStyle name="20 % - Accent6 2 4 3 4" xfId="2906"/>
    <cellStyle name="20 % - Accent6 2 4 3 4 2" xfId="9194"/>
    <cellStyle name="20 % - Accent6 2 4 3 5" xfId="3695"/>
    <cellStyle name="20 % - Accent6 2 4 3 5 2" xfId="9983"/>
    <cellStyle name="20 % - Accent6 2 4 3 6" xfId="4484"/>
    <cellStyle name="20 % - Accent6 2 4 3 6 2" xfId="10769"/>
    <cellStyle name="20 % - Accent6 2 4 3 7" xfId="5270"/>
    <cellStyle name="20 % - Accent6 2 4 3 7 2" xfId="11555"/>
    <cellStyle name="20 % - Accent6 2 4 3 8" xfId="6054"/>
    <cellStyle name="20 % - Accent6 2 4 3 8 2" xfId="12339"/>
    <cellStyle name="20 % - Accent6 2 4 3 9" xfId="6839"/>
    <cellStyle name="20 % - Accent6 2 4 4" xfId="944"/>
    <cellStyle name="20 % - Accent6 2 4 4 2" xfId="7232"/>
    <cellStyle name="20 % - Accent6 2 4 5" xfId="1729"/>
    <cellStyle name="20 % - Accent6 2 4 5 2" xfId="8017"/>
    <cellStyle name="20 % - Accent6 2 4 6" xfId="2514"/>
    <cellStyle name="20 % - Accent6 2 4 6 2" xfId="8802"/>
    <cellStyle name="20 % - Accent6 2 4 7" xfId="3303"/>
    <cellStyle name="20 % - Accent6 2 4 7 2" xfId="9591"/>
    <cellStyle name="20 % - Accent6 2 4 8" xfId="4092"/>
    <cellStyle name="20 % - Accent6 2 4 8 2" xfId="10377"/>
    <cellStyle name="20 % - Accent6 2 4 9" xfId="4878"/>
    <cellStyle name="20 % - Accent6 2 4 9 2" xfId="11163"/>
    <cellStyle name="20 % - Accent6 2 5" xfId="175"/>
    <cellStyle name="20 % - Accent6 2 5 10" xfId="5690"/>
    <cellStyle name="20 % - Accent6 2 5 10 2" xfId="11975"/>
    <cellStyle name="20 % - Accent6 2 5 11" xfId="6475"/>
    <cellStyle name="20 % - Accent6 2 5 2" xfId="371"/>
    <cellStyle name="20 % - Accent6 2 5 2 10" xfId="6671"/>
    <cellStyle name="20 % - Accent6 2 5 2 2" xfId="768"/>
    <cellStyle name="20 % - Accent6 2 5 2 2 2" xfId="1560"/>
    <cellStyle name="20 % - Accent6 2 5 2 2 2 2" xfId="7848"/>
    <cellStyle name="20 % - Accent6 2 5 2 2 3" xfId="2345"/>
    <cellStyle name="20 % - Accent6 2 5 2 2 3 2" xfId="8633"/>
    <cellStyle name="20 % - Accent6 2 5 2 2 4" xfId="3130"/>
    <cellStyle name="20 % - Accent6 2 5 2 2 4 2" xfId="9418"/>
    <cellStyle name="20 % - Accent6 2 5 2 2 5" xfId="3919"/>
    <cellStyle name="20 % - Accent6 2 5 2 2 5 2" xfId="10207"/>
    <cellStyle name="20 % - Accent6 2 5 2 2 6" xfId="4708"/>
    <cellStyle name="20 % - Accent6 2 5 2 2 6 2" xfId="10993"/>
    <cellStyle name="20 % - Accent6 2 5 2 2 7" xfId="5494"/>
    <cellStyle name="20 % - Accent6 2 5 2 2 7 2" xfId="11779"/>
    <cellStyle name="20 % - Accent6 2 5 2 2 8" xfId="6278"/>
    <cellStyle name="20 % - Accent6 2 5 2 2 8 2" xfId="12563"/>
    <cellStyle name="20 % - Accent6 2 5 2 2 9" xfId="7063"/>
    <cellStyle name="20 % - Accent6 2 5 2 3" xfId="1168"/>
    <cellStyle name="20 % - Accent6 2 5 2 3 2" xfId="7456"/>
    <cellStyle name="20 % - Accent6 2 5 2 4" xfId="1953"/>
    <cellStyle name="20 % - Accent6 2 5 2 4 2" xfId="8241"/>
    <cellStyle name="20 % - Accent6 2 5 2 5" xfId="2738"/>
    <cellStyle name="20 % - Accent6 2 5 2 5 2" xfId="9026"/>
    <cellStyle name="20 % - Accent6 2 5 2 6" xfId="3527"/>
    <cellStyle name="20 % - Accent6 2 5 2 6 2" xfId="9815"/>
    <cellStyle name="20 % - Accent6 2 5 2 7" xfId="4316"/>
    <cellStyle name="20 % - Accent6 2 5 2 7 2" xfId="10601"/>
    <cellStyle name="20 % - Accent6 2 5 2 8" xfId="5102"/>
    <cellStyle name="20 % - Accent6 2 5 2 8 2" xfId="11387"/>
    <cellStyle name="20 % - Accent6 2 5 2 9" xfId="5886"/>
    <cellStyle name="20 % - Accent6 2 5 2 9 2" xfId="12171"/>
    <cellStyle name="20 % - Accent6 2 5 3" xfId="572"/>
    <cellStyle name="20 % - Accent6 2 5 3 2" xfId="1364"/>
    <cellStyle name="20 % - Accent6 2 5 3 2 2" xfId="7652"/>
    <cellStyle name="20 % - Accent6 2 5 3 3" xfId="2149"/>
    <cellStyle name="20 % - Accent6 2 5 3 3 2" xfId="8437"/>
    <cellStyle name="20 % - Accent6 2 5 3 4" xfId="2934"/>
    <cellStyle name="20 % - Accent6 2 5 3 4 2" xfId="9222"/>
    <cellStyle name="20 % - Accent6 2 5 3 5" xfId="3723"/>
    <cellStyle name="20 % - Accent6 2 5 3 5 2" xfId="10011"/>
    <cellStyle name="20 % - Accent6 2 5 3 6" xfId="4512"/>
    <cellStyle name="20 % - Accent6 2 5 3 6 2" xfId="10797"/>
    <cellStyle name="20 % - Accent6 2 5 3 7" xfId="5298"/>
    <cellStyle name="20 % - Accent6 2 5 3 7 2" xfId="11583"/>
    <cellStyle name="20 % - Accent6 2 5 3 8" xfId="6082"/>
    <cellStyle name="20 % - Accent6 2 5 3 8 2" xfId="12367"/>
    <cellStyle name="20 % - Accent6 2 5 3 9" xfId="6867"/>
    <cellStyle name="20 % - Accent6 2 5 4" xfId="972"/>
    <cellStyle name="20 % - Accent6 2 5 4 2" xfId="7260"/>
    <cellStyle name="20 % - Accent6 2 5 5" xfId="1757"/>
    <cellStyle name="20 % - Accent6 2 5 5 2" xfId="8045"/>
    <cellStyle name="20 % - Accent6 2 5 6" xfId="2542"/>
    <cellStyle name="20 % - Accent6 2 5 6 2" xfId="8830"/>
    <cellStyle name="20 % - Accent6 2 5 7" xfId="3331"/>
    <cellStyle name="20 % - Accent6 2 5 7 2" xfId="9619"/>
    <cellStyle name="20 % - Accent6 2 5 8" xfId="4120"/>
    <cellStyle name="20 % - Accent6 2 5 8 2" xfId="10405"/>
    <cellStyle name="20 % - Accent6 2 5 9" xfId="4906"/>
    <cellStyle name="20 % - Accent6 2 5 9 2" xfId="11191"/>
    <cellStyle name="20 % - Accent6 2 6" xfId="203"/>
    <cellStyle name="20 % - Accent6 2 6 10" xfId="5718"/>
    <cellStyle name="20 % - Accent6 2 6 10 2" xfId="12003"/>
    <cellStyle name="20 % - Accent6 2 6 11" xfId="6503"/>
    <cellStyle name="20 % - Accent6 2 6 2" xfId="399"/>
    <cellStyle name="20 % - Accent6 2 6 2 10" xfId="6699"/>
    <cellStyle name="20 % - Accent6 2 6 2 2" xfId="796"/>
    <cellStyle name="20 % - Accent6 2 6 2 2 2" xfId="1588"/>
    <cellStyle name="20 % - Accent6 2 6 2 2 2 2" xfId="7876"/>
    <cellStyle name="20 % - Accent6 2 6 2 2 3" xfId="2373"/>
    <cellStyle name="20 % - Accent6 2 6 2 2 3 2" xfId="8661"/>
    <cellStyle name="20 % - Accent6 2 6 2 2 4" xfId="3158"/>
    <cellStyle name="20 % - Accent6 2 6 2 2 4 2" xfId="9446"/>
    <cellStyle name="20 % - Accent6 2 6 2 2 5" xfId="3947"/>
    <cellStyle name="20 % - Accent6 2 6 2 2 5 2" xfId="10235"/>
    <cellStyle name="20 % - Accent6 2 6 2 2 6" xfId="4736"/>
    <cellStyle name="20 % - Accent6 2 6 2 2 6 2" xfId="11021"/>
    <cellStyle name="20 % - Accent6 2 6 2 2 7" xfId="5522"/>
    <cellStyle name="20 % - Accent6 2 6 2 2 7 2" xfId="11807"/>
    <cellStyle name="20 % - Accent6 2 6 2 2 8" xfId="6306"/>
    <cellStyle name="20 % - Accent6 2 6 2 2 8 2" xfId="12591"/>
    <cellStyle name="20 % - Accent6 2 6 2 2 9" xfId="7091"/>
    <cellStyle name="20 % - Accent6 2 6 2 3" xfId="1196"/>
    <cellStyle name="20 % - Accent6 2 6 2 3 2" xfId="7484"/>
    <cellStyle name="20 % - Accent6 2 6 2 4" xfId="1981"/>
    <cellStyle name="20 % - Accent6 2 6 2 4 2" xfId="8269"/>
    <cellStyle name="20 % - Accent6 2 6 2 5" xfId="2766"/>
    <cellStyle name="20 % - Accent6 2 6 2 5 2" xfId="9054"/>
    <cellStyle name="20 % - Accent6 2 6 2 6" xfId="3555"/>
    <cellStyle name="20 % - Accent6 2 6 2 6 2" xfId="9843"/>
    <cellStyle name="20 % - Accent6 2 6 2 7" xfId="4344"/>
    <cellStyle name="20 % - Accent6 2 6 2 7 2" xfId="10629"/>
    <cellStyle name="20 % - Accent6 2 6 2 8" xfId="5130"/>
    <cellStyle name="20 % - Accent6 2 6 2 8 2" xfId="11415"/>
    <cellStyle name="20 % - Accent6 2 6 2 9" xfId="5914"/>
    <cellStyle name="20 % - Accent6 2 6 2 9 2" xfId="12199"/>
    <cellStyle name="20 % - Accent6 2 6 3" xfId="600"/>
    <cellStyle name="20 % - Accent6 2 6 3 2" xfId="1392"/>
    <cellStyle name="20 % - Accent6 2 6 3 2 2" xfId="7680"/>
    <cellStyle name="20 % - Accent6 2 6 3 3" xfId="2177"/>
    <cellStyle name="20 % - Accent6 2 6 3 3 2" xfId="8465"/>
    <cellStyle name="20 % - Accent6 2 6 3 4" xfId="2962"/>
    <cellStyle name="20 % - Accent6 2 6 3 4 2" xfId="9250"/>
    <cellStyle name="20 % - Accent6 2 6 3 5" xfId="3751"/>
    <cellStyle name="20 % - Accent6 2 6 3 5 2" xfId="10039"/>
    <cellStyle name="20 % - Accent6 2 6 3 6" xfId="4540"/>
    <cellStyle name="20 % - Accent6 2 6 3 6 2" xfId="10825"/>
    <cellStyle name="20 % - Accent6 2 6 3 7" xfId="5326"/>
    <cellStyle name="20 % - Accent6 2 6 3 7 2" xfId="11611"/>
    <cellStyle name="20 % - Accent6 2 6 3 8" xfId="6110"/>
    <cellStyle name="20 % - Accent6 2 6 3 8 2" xfId="12395"/>
    <cellStyle name="20 % - Accent6 2 6 3 9" xfId="6895"/>
    <cellStyle name="20 % - Accent6 2 6 4" xfId="1000"/>
    <cellStyle name="20 % - Accent6 2 6 4 2" xfId="7288"/>
    <cellStyle name="20 % - Accent6 2 6 5" xfId="1785"/>
    <cellStyle name="20 % - Accent6 2 6 5 2" xfId="8073"/>
    <cellStyle name="20 % - Accent6 2 6 6" xfId="2570"/>
    <cellStyle name="20 % - Accent6 2 6 6 2" xfId="8858"/>
    <cellStyle name="20 % - Accent6 2 6 7" xfId="3359"/>
    <cellStyle name="20 % - Accent6 2 6 7 2" xfId="9647"/>
    <cellStyle name="20 % - Accent6 2 6 8" xfId="4148"/>
    <cellStyle name="20 % - Accent6 2 6 8 2" xfId="10433"/>
    <cellStyle name="20 % - Accent6 2 6 9" xfId="4934"/>
    <cellStyle name="20 % - Accent6 2 6 9 2" xfId="11219"/>
    <cellStyle name="20 % - Accent6 2 7" xfId="231"/>
    <cellStyle name="20 % - Accent6 2 7 10" xfId="5746"/>
    <cellStyle name="20 % - Accent6 2 7 10 2" xfId="12031"/>
    <cellStyle name="20 % - Accent6 2 7 11" xfId="6531"/>
    <cellStyle name="20 % - Accent6 2 7 2" xfId="427"/>
    <cellStyle name="20 % - Accent6 2 7 2 10" xfId="6727"/>
    <cellStyle name="20 % - Accent6 2 7 2 2" xfId="824"/>
    <cellStyle name="20 % - Accent6 2 7 2 2 2" xfId="1616"/>
    <cellStyle name="20 % - Accent6 2 7 2 2 2 2" xfId="7904"/>
    <cellStyle name="20 % - Accent6 2 7 2 2 3" xfId="2401"/>
    <cellStyle name="20 % - Accent6 2 7 2 2 3 2" xfId="8689"/>
    <cellStyle name="20 % - Accent6 2 7 2 2 4" xfId="3186"/>
    <cellStyle name="20 % - Accent6 2 7 2 2 4 2" xfId="9474"/>
    <cellStyle name="20 % - Accent6 2 7 2 2 5" xfId="3975"/>
    <cellStyle name="20 % - Accent6 2 7 2 2 5 2" xfId="10263"/>
    <cellStyle name="20 % - Accent6 2 7 2 2 6" xfId="4764"/>
    <cellStyle name="20 % - Accent6 2 7 2 2 6 2" xfId="11049"/>
    <cellStyle name="20 % - Accent6 2 7 2 2 7" xfId="5550"/>
    <cellStyle name="20 % - Accent6 2 7 2 2 7 2" xfId="11835"/>
    <cellStyle name="20 % - Accent6 2 7 2 2 8" xfId="6334"/>
    <cellStyle name="20 % - Accent6 2 7 2 2 8 2" xfId="12619"/>
    <cellStyle name="20 % - Accent6 2 7 2 2 9" xfId="7119"/>
    <cellStyle name="20 % - Accent6 2 7 2 3" xfId="1224"/>
    <cellStyle name="20 % - Accent6 2 7 2 3 2" xfId="7512"/>
    <cellStyle name="20 % - Accent6 2 7 2 4" xfId="2009"/>
    <cellStyle name="20 % - Accent6 2 7 2 4 2" xfId="8297"/>
    <cellStyle name="20 % - Accent6 2 7 2 5" xfId="2794"/>
    <cellStyle name="20 % - Accent6 2 7 2 5 2" xfId="9082"/>
    <cellStyle name="20 % - Accent6 2 7 2 6" xfId="3583"/>
    <cellStyle name="20 % - Accent6 2 7 2 6 2" xfId="9871"/>
    <cellStyle name="20 % - Accent6 2 7 2 7" xfId="4372"/>
    <cellStyle name="20 % - Accent6 2 7 2 7 2" xfId="10657"/>
    <cellStyle name="20 % - Accent6 2 7 2 8" xfId="5158"/>
    <cellStyle name="20 % - Accent6 2 7 2 8 2" xfId="11443"/>
    <cellStyle name="20 % - Accent6 2 7 2 9" xfId="5942"/>
    <cellStyle name="20 % - Accent6 2 7 2 9 2" xfId="12227"/>
    <cellStyle name="20 % - Accent6 2 7 3" xfId="628"/>
    <cellStyle name="20 % - Accent6 2 7 3 2" xfId="1420"/>
    <cellStyle name="20 % - Accent6 2 7 3 2 2" xfId="7708"/>
    <cellStyle name="20 % - Accent6 2 7 3 3" xfId="2205"/>
    <cellStyle name="20 % - Accent6 2 7 3 3 2" xfId="8493"/>
    <cellStyle name="20 % - Accent6 2 7 3 4" xfId="2990"/>
    <cellStyle name="20 % - Accent6 2 7 3 4 2" xfId="9278"/>
    <cellStyle name="20 % - Accent6 2 7 3 5" xfId="3779"/>
    <cellStyle name="20 % - Accent6 2 7 3 5 2" xfId="10067"/>
    <cellStyle name="20 % - Accent6 2 7 3 6" xfId="4568"/>
    <cellStyle name="20 % - Accent6 2 7 3 6 2" xfId="10853"/>
    <cellStyle name="20 % - Accent6 2 7 3 7" xfId="5354"/>
    <cellStyle name="20 % - Accent6 2 7 3 7 2" xfId="11639"/>
    <cellStyle name="20 % - Accent6 2 7 3 8" xfId="6138"/>
    <cellStyle name="20 % - Accent6 2 7 3 8 2" xfId="12423"/>
    <cellStyle name="20 % - Accent6 2 7 3 9" xfId="6923"/>
    <cellStyle name="20 % - Accent6 2 7 4" xfId="1028"/>
    <cellStyle name="20 % - Accent6 2 7 4 2" xfId="7316"/>
    <cellStyle name="20 % - Accent6 2 7 5" xfId="1813"/>
    <cellStyle name="20 % - Accent6 2 7 5 2" xfId="8101"/>
    <cellStyle name="20 % - Accent6 2 7 6" xfId="2598"/>
    <cellStyle name="20 % - Accent6 2 7 6 2" xfId="8886"/>
    <cellStyle name="20 % - Accent6 2 7 7" xfId="3387"/>
    <cellStyle name="20 % - Accent6 2 7 7 2" xfId="9675"/>
    <cellStyle name="20 % - Accent6 2 7 8" xfId="4176"/>
    <cellStyle name="20 % - Accent6 2 7 8 2" xfId="10461"/>
    <cellStyle name="20 % - Accent6 2 7 9" xfId="4962"/>
    <cellStyle name="20 % - Accent6 2 7 9 2" xfId="11247"/>
    <cellStyle name="20 % - Accent6 2 8" xfId="259"/>
    <cellStyle name="20 % - Accent6 2 8 10" xfId="5774"/>
    <cellStyle name="20 % - Accent6 2 8 10 2" xfId="12059"/>
    <cellStyle name="20 % - Accent6 2 8 11" xfId="6559"/>
    <cellStyle name="20 % - Accent6 2 8 2" xfId="455"/>
    <cellStyle name="20 % - Accent6 2 8 2 10" xfId="6755"/>
    <cellStyle name="20 % - Accent6 2 8 2 2" xfId="852"/>
    <cellStyle name="20 % - Accent6 2 8 2 2 2" xfId="1644"/>
    <cellStyle name="20 % - Accent6 2 8 2 2 2 2" xfId="7932"/>
    <cellStyle name="20 % - Accent6 2 8 2 2 3" xfId="2429"/>
    <cellStyle name="20 % - Accent6 2 8 2 2 3 2" xfId="8717"/>
    <cellStyle name="20 % - Accent6 2 8 2 2 4" xfId="3214"/>
    <cellStyle name="20 % - Accent6 2 8 2 2 4 2" xfId="9502"/>
    <cellStyle name="20 % - Accent6 2 8 2 2 5" xfId="4003"/>
    <cellStyle name="20 % - Accent6 2 8 2 2 5 2" xfId="10291"/>
    <cellStyle name="20 % - Accent6 2 8 2 2 6" xfId="4792"/>
    <cellStyle name="20 % - Accent6 2 8 2 2 6 2" xfId="11077"/>
    <cellStyle name="20 % - Accent6 2 8 2 2 7" xfId="5578"/>
    <cellStyle name="20 % - Accent6 2 8 2 2 7 2" xfId="11863"/>
    <cellStyle name="20 % - Accent6 2 8 2 2 8" xfId="6362"/>
    <cellStyle name="20 % - Accent6 2 8 2 2 8 2" xfId="12647"/>
    <cellStyle name="20 % - Accent6 2 8 2 2 9" xfId="7147"/>
    <cellStyle name="20 % - Accent6 2 8 2 3" xfId="1252"/>
    <cellStyle name="20 % - Accent6 2 8 2 3 2" xfId="7540"/>
    <cellStyle name="20 % - Accent6 2 8 2 4" xfId="2037"/>
    <cellStyle name="20 % - Accent6 2 8 2 4 2" xfId="8325"/>
    <cellStyle name="20 % - Accent6 2 8 2 5" xfId="2822"/>
    <cellStyle name="20 % - Accent6 2 8 2 5 2" xfId="9110"/>
    <cellStyle name="20 % - Accent6 2 8 2 6" xfId="3611"/>
    <cellStyle name="20 % - Accent6 2 8 2 6 2" xfId="9899"/>
    <cellStyle name="20 % - Accent6 2 8 2 7" xfId="4400"/>
    <cellStyle name="20 % - Accent6 2 8 2 7 2" xfId="10685"/>
    <cellStyle name="20 % - Accent6 2 8 2 8" xfId="5186"/>
    <cellStyle name="20 % - Accent6 2 8 2 8 2" xfId="11471"/>
    <cellStyle name="20 % - Accent6 2 8 2 9" xfId="5970"/>
    <cellStyle name="20 % - Accent6 2 8 2 9 2" xfId="12255"/>
    <cellStyle name="20 % - Accent6 2 8 3" xfId="656"/>
    <cellStyle name="20 % - Accent6 2 8 3 2" xfId="1448"/>
    <cellStyle name="20 % - Accent6 2 8 3 2 2" xfId="7736"/>
    <cellStyle name="20 % - Accent6 2 8 3 3" xfId="2233"/>
    <cellStyle name="20 % - Accent6 2 8 3 3 2" xfId="8521"/>
    <cellStyle name="20 % - Accent6 2 8 3 4" xfId="3018"/>
    <cellStyle name="20 % - Accent6 2 8 3 4 2" xfId="9306"/>
    <cellStyle name="20 % - Accent6 2 8 3 5" xfId="3807"/>
    <cellStyle name="20 % - Accent6 2 8 3 5 2" xfId="10095"/>
    <cellStyle name="20 % - Accent6 2 8 3 6" xfId="4596"/>
    <cellStyle name="20 % - Accent6 2 8 3 6 2" xfId="10881"/>
    <cellStyle name="20 % - Accent6 2 8 3 7" xfId="5382"/>
    <cellStyle name="20 % - Accent6 2 8 3 7 2" xfId="11667"/>
    <cellStyle name="20 % - Accent6 2 8 3 8" xfId="6166"/>
    <cellStyle name="20 % - Accent6 2 8 3 8 2" xfId="12451"/>
    <cellStyle name="20 % - Accent6 2 8 3 9" xfId="6951"/>
    <cellStyle name="20 % - Accent6 2 8 4" xfId="1056"/>
    <cellStyle name="20 % - Accent6 2 8 4 2" xfId="7344"/>
    <cellStyle name="20 % - Accent6 2 8 5" xfId="1841"/>
    <cellStyle name="20 % - Accent6 2 8 5 2" xfId="8129"/>
    <cellStyle name="20 % - Accent6 2 8 6" xfId="2626"/>
    <cellStyle name="20 % - Accent6 2 8 6 2" xfId="8914"/>
    <cellStyle name="20 % - Accent6 2 8 7" xfId="3415"/>
    <cellStyle name="20 % - Accent6 2 8 7 2" xfId="9703"/>
    <cellStyle name="20 % - Accent6 2 8 8" xfId="4204"/>
    <cellStyle name="20 % - Accent6 2 8 8 2" xfId="10489"/>
    <cellStyle name="20 % - Accent6 2 8 9" xfId="4990"/>
    <cellStyle name="20 % - Accent6 2 8 9 2" xfId="11275"/>
    <cellStyle name="20 % - Accent6 2 9" xfId="287"/>
    <cellStyle name="20 % - Accent6 2 9 10" xfId="6587"/>
    <cellStyle name="20 % - Accent6 2 9 2" xfId="684"/>
    <cellStyle name="20 % - Accent6 2 9 2 2" xfId="1476"/>
    <cellStyle name="20 % - Accent6 2 9 2 2 2" xfId="7764"/>
    <cellStyle name="20 % - Accent6 2 9 2 3" xfId="2261"/>
    <cellStyle name="20 % - Accent6 2 9 2 3 2" xfId="8549"/>
    <cellStyle name="20 % - Accent6 2 9 2 4" xfId="3046"/>
    <cellStyle name="20 % - Accent6 2 9 2 4 2" xfId="9334"/>
    <cellStyle name="20 % - Accent6 2 9 2 5" xfId="3835"/>
    <cellStyle name="20 % - Accent6 2 9 2 5 2" xfId="10123"/>
    <cellStyle name="20 % - Accent6 2 9 2 6" xfId="4624"/>
    <cellStyle name="20 % - Accent6 2 9 2 6 2" xfId="10909"/>
    <cellStyle name="20 % - Accent6 2 9 2 7" xfId="5410"/>
    <cellStyle name="20 % - Accent6 2 9 2 7 2" xfId="11695"/>
    <cellStyle name="20 % - Accent6 2 9 2 8" xfId="6194"/>
    <cellStyle name="20 % - Accent6 2 9 2 8 2" xfId="12479"/>
    <cellStyle name="20 % - Accent6 2 9 2 9" xfId="6979"/>
    <cellStyle name="20 % - Accent6 2 9 3" xfId="1084"/>
    <cellStyle name="20 % - Accent6 2 9 3 2" xfId="7372"/>
    <cellStyle name="20 % - Accent6 2 9 4" xfId="1869"/>
    <cellStyle name="20 % - Accent6 2 9 4 2" xfId="8157"/>
    <cellStyle name="20 % - Accent6 2 9 5" xfId="2654"/>
    <cellStyle name="20 % - Accent6 2 9 5 2" xfId="8942"/>
    <cellStyle name="20 % - Accent6 2 9 6" xfId="3443"/>
    <cellStyle name="20 % - Accent6 2 9 6 2" xfId="9731"/>
    <cellStyle name="20 % - Accent6 2 9 7" xfId="4232"/>
    <cellStyle name="20 % - Accent6 2 9 7 2" xfId="10517"/>
    <cellStyle name="20 % - Accent6 2 9 8" xfId="5018"/>
    <cellStyle name="20 % - Accent6 2 9 8 2" xfId="11303"/>
    <cellStyle name="20 % - Accent6 2 9 9" xfId="5802"/>
    <cellStyle name="20 % - Accent6 2 9 9 2" xfId="12087"/>
    <cellStyle name="20% - Colore 1" xfId="1" builtinId="30" customBuiltin="1"/>
    <cellStyle name="20% - Colore 2" xfId="3" builtinId="34" customBuiltin="1"/>
    <cellStyle name="20% - Colore 3" xfId="5" builtinId="38" customBuiltin="1"/>
    <cellStyle name="20% - Colore 4" xfId="7" builtinId="42" customBuiltin="1"/>
    <cellStyle name="20% - Colore 5" xfId="9" builtinId="46" customBuiltin="1"/>
    <cellStyle name="20% - Colore 6" xfId="11" builtinId="50" customBuiltin="1"/>
    <cellStyle name="40 % - Accent1 2" xfId="14"/>
    <cellStyle name="40 % - Accent1 2 10" xfId="489"/>
    <cellStyle name="40 % - Accent1 2 10 2" xfId="1281"/>
    <cellStyle name="40 % - Accent1 2 10 2 2" xfId="7569"/>
    <cellStyle name="40 % - Accent1 2 10 3" xfId="2066"/>
    <cellStyle name="40 % - Accent1 2 10 3 2" xfId="8354"/>
    <cellStyle name="40 % - Accent1 2 10 4" xfId="2851"/>
    <cellStyle name="40 % - Accent1 2 10 4 2" xfId="9139"/>
    <cellStyle name="40 % - Accent1 2 10 5" xfId="3640"/>
    <cellStyle name="40 % - Accent1 2 10 5 2" xfId="9928"/>
    <cellStyle name="40 % - Accent1 2 10 6" xfId="4429"/>
    <cellStyle name="40 % - Accent1 2 10 6 2" xfId="10714"/>
    <cellStyle name="40 % - Accent1 2 10 7" xfId="5215"/>
    <cellStyle name="40 % - Accent1 2 10 7 2" xfId="11500"/>
    <cellStyle name="40 % - Accent1 2 10 8" xfId="5999"/>
    <cellStyle name="40 % - Accent1 2 10 8 2" xfId="12284"/>
    <cellStyle name="40 % - Accent1 2 10 9" xfId="6784"/>
    <cellStyle name="40 % - Accent1 2 11" xfId="889"/>
    <cellStyle name="40 % - Accent1 2 11 2" xfId="7177"/>
    <cellStyle name="40 % - Accent1 2 12" xfId="1674"/>
    <cellStyle name="40 % - Accent1 2 12 2" xfId="7962"/>
    <cellStyle name="40 % - Accent1 2 13" xfId="2459"/>
    <cellStyle name="40 % - Accent1 2 13 2" xfId="8747"/>
    <cellStyle name="40 % - Accent1 2 14" xfId="3248"/>
    <cellStyle name="40 % - Accent1 2 14 2" xfId="9536"/>
    <cellStyle name="40 % - Accent1 2 15" xfId="4037"/>
    <cellStyle name="40 % - Accent1 2 15 2" xfId="10322"/>
    <cellStyle name="40 % - Accent1 2 16" xfId="4823"/>
    <cellStyle name="40 % - Accent1 2 16 2" xfId="11108"/>
    <cellStyle name="40 % - Accent1 2 17" xfId="5607"/>
    <cellStyle name="40 % - Accent1 2 17 2" xfId="11892"/>
    <cellStyle name="40 % - Accent1 2 18" xfId="6392"/>
    <cellStyle name="40 % - Accent1 2 2" xfId="103"/>
    <cellStyle name="40 % - Accent1 2 2 10" xfId="903"/>
    <cellStyle name="40 % - Accent1 2 2 10 2" xfId="7191"/>
    <cellStyle name="40 % - Accent1 2 2 11" xfId="1688"/>
    <cellStyle name="40 % - Accent1 2 2 11 2" xfId="7976"/>
    <cellStyle name="40 % - Accent1 2 2 12" xfId="2473"/>
    <cellStyle name="40 % - Accent1 2 2 12 2" xfId="8761"/>
    <cellStyle name="40 % - Accent1 2 2 13" xfId="3262"/>
    <cellStyle name="40 % - Accent1 2 2 13 2" xfId="9550"/>
    <cellStyle name="40 % - Accent1 2 2 14" xfId="4051"/>
    <cellStyle name="40 % - Accent1 2 2 14 2" xfId="10336"/>
    <cellStyle name="40 % - Accent1 2 2 15" xfId="4837"/>
    <cellStyle name="40 % - Accent1 2 2 15 2" xfId="11122"/>
    <cellStyle name="40 % - Accent1 2 2 16" xfId="5621"/>
    <cellStyle name="40 % - Accent1 2 2 16 2" xfId="11906"/>
    <cellStyle name="40 % - Accent1 2 2 17" xfId="6406"/>
    <cellStyle name="40 % - Accent1 2 2 2" xfId="134"/>
    <cellStyle name="40 % - Accent1 2 2 2 10" xfId="5649"/>
    <cellStyle name="40 % - Accent1 2 2 2 10 2" xfId="11934"/>
    <cellStyle name="40 % - Accent1 2 2 2 11" xfId="6434"/>
    <cellStyle name="40 % - Accent1 2 2 2 2" xfId="330"/>
    <cellStyle name="40 % - Accent1 2 2 2 2 10" xfId="6630"/>
    <cellStyle name="40 % - Accent1 2 2 2 2 2" xfId="727"/>
    <cellStyle name="40 % - Accent1 2 2 2 2 2 2" xfId="1519"/>
    <cellStyle name="40 % - Accent1 2 2 2 2 2 2 2" xfId="7807"/>
    <cellStyle name="40 % - Accent1 2 2 2 2 2 3" xfId="2304"/>
    <cellStyle name="40 % - Accent1 2 2 2 2 2 3 2" xfId="8592"/>
    <cellStyle name="40 % - Accent1 2 2 2 2 2 4" xfId="3089"/>
    <cellStyle name="40 % - Accent1 2 2 2 2 2 4 2" xfId="9377"/>
    <cellStyle name="40 % - Accent1 2 2 2 2 2 5" xfId="3878"/>
    <cellStyle name="40 % - Accent1 2 2 2 2 2 5 2" xfId="10166"/>
    <cellStyle name="40 % - Accent1 2 2 2 2 2 6" xfId="4667"/>
    <cellStyle name="40 % - Accent1 2 2 2 2 2 6 2" xfId="10952"/>
    <cellStyle name="40 % - Accent1 2 2 2 2 2 7" xfId="5453"/>
    <cellStyle name="40 % - Accent1 2 2 2 2 2 7 2" xfId="11738"/>
    <cellStyle name="40 % - Accent1 2 2 2 2 2 8" xfId="6237"/>
    <cellStyle name="40 % - Accent1 2 2 2 2 2 8 2" xfId="12522"/>
    <cellStyle name="40 % - Accent1 2 2 2 2 2 9" xfId="7022"/>
    <cellStyle name="40 % - Accent1 2 2 2 2 3" xfId="1127"/>
    <cellStyle name="40 % - Accent1 2 2 2 2 3 2" xfId="7415"/>
    <cellStyle name="40 % - Accent1 2 2 2 2 4" xfId="1912"/>
    <cellStyle name="40 % - Accent1 2 2 2 2 4 2" xfId="8200"/>
    <cellStyle name="40 % - Accent1 2 2 2 2 5" xfId="2697"/>
    <cellStyle name="40 % - Accent1 2 2 2 2 5 2" xfId="8985"/>
    <cellStyle name="40 % - Accent1 2 2 2 2 6" xfId="3486"/>
    <cellStyle name="40 % - Accent1 2 2 2 2 6 2" xfId="9774"/>
    <cellStyle name="40 % - Accent1 2 2 2 2 7" xfId="4275"/>
    <cellStyle name="40 % - Accent1 2 2 2 2 7 2" xfId="10560"/>
    <cellStyle name="40 % - Accent1 2 2 2 2 8" xfId="5061"/>
    <cellStyle name="40 % - Accent1 2 2 2 2 8 2" xfId="11346"/>
    <cellStyle name="40 % - Accent1 2 2 2 2 9" xfId="5845"/>
    <cellStyle name="40 % - Accent1 2 2 2 2 9 2" xfId="12130"/>
    <cellStyle name="40 % - Accent1 2 2 2 3" xfId="531"/>
    <cellStyle name="40 % - Accent1 2 2 2 3 2" xfId="1323"/>
    <cellStyle name="40 % - Accent1 2 2 2 3 2 2" xfId="7611"/>
    <cellStyle name="40 % - Accent1 2 2 2 3 3" xfId="2108"/>
    <cellStyle name="40 % - Accent1 2 2 2 3 3 2" xfId="8396"/>
    <cellStyle name="40 % - Accent1 2 2 2 3 4" xfId="2893"/>
    <cellStyle name="40 % - Accent1 2 2 2 3 4 2" xfId="9181"/>
    <cellStyle name="40 % - Accent1 2 2 2 3 5" xfId="3682"/>
    <cellStyle name="40 % - Accent1 2 2 2 3 5 2" xfId="9970"/>
    <cellStyle name="40 % - Accent1 2 2 2 3 6" xfId="4471"/>
    <cellStyle name="40 % - Accent1 2 2 2 3 6 2" xfId="10756"/>
    <cellStyle name="40 % - Accent1 2 2 2 3 7" xfId="5257"/>
    <cellStyle name="40 % - Accent1 2 2 2 3 7 2" xfId="11542"/>
    <cellStyle name="40 % - Accent1 2 2 2 3 8" xfId="6041"/>
    <cellStyle name="40 % - Accent1 2 2 2 3 8 2" xfId="12326"/>
    <cellStyle name="40 % - Accent1 2 2 2 3 9" xfId="6826"/>
    <cellStyle name="40 % - Accent1 2 2 2 4" xfId="931"/>
    <cellStyle name="40 % - Accent1 2 2 2 4 2" xfId="7219"/>
    <cellStyle name="40 % - Accent1 2 2 2 5" xfId="1716"/>
    <cellStyle name="40 % - Accent1 2 2 2 5 2" xfId="8004"/>
    <cellStyle name="40 % - Accent1 2 2 2 6" xfId="2501"/>
    <cellStyle name="40 % - Accent1 2 2 2 6 2" xfId="8789"/>
    <cellStyle name="40 % - Accent1 2 2 2 7" xfId="3290"/>
    <cellStyle name="40 % - Accent1 2 2 2 7 2" xfId="9578"/>
    <cellStyle name="40 % - Accent1 2 2 2 8" xfId="4079"/>
    <cellStyle name="40 % - Accent1 2 2 2 8 2" xfId="10364"/>
    <cellStyle name="40 % - Accent1 2 2 2 9" xfId="4865"/>
    <cellStyle name="40 % - Accent1 2 2 2 9 2" xfId="11150"/>
    <cellStyle name="40 % - Accent1 2 2 3" xfId="162"/>
    <cellStyle name="40 % - Accent1 2 2 3 10" xfId="5677"/>
    <cellStyle name="40 % - Accent1 2 2 3 10 2" xfId="11962"/>
    <cellStyle name="40 % - Accent1 2 2 3 11" xfId="6462"/>
    <cellStyle name="40 % - Accent1 2 2 3 2" xfId="358"/>
    <cellStyle name="40 % - Accent1 2 2 3 2 10" xfId="6658"/>
    <cellStyle name="40 % - Accent1 2 2 3 2 2" xfId="755"/>
    <cellStyle name="40 % - Accent1 2 2 3 2 2 2" xfId="1547"/>
    <cellStyle name="40 % - Accent1 2 2 3 2 2 2 2" xfId="7835"/>
    <cellStyle name="40 % - Accent1 2 2 3 2 2 3" xfId="2332"/>
    <cellStyle name="40 % - Accent1 2 2 3 2 2 3 2" xfId="8620"/>
    <cellStyle name="40 % - Accent1 2 2 3 2 2 4" xfId="3117"/>
    <cellStyle name="40 % - Accent1 2 2 3 2 2 4 2" xfId="9405"/>
    <cellStyle name="40 % - Accent1 2 2 3 2 2 5" xfId="3906"/>
    <cellStyle name="40 % - Accent1 2 2 3 2 2 5 2" xfId="10194"/>
    <cellStyle name="40 % - Accent1 2 2 3 2 2 6" xfId="4695"/>
    <cellStyle name="40 % - Accent1 2 2 3 2 2 6 2" xfId="10980"/>
    <cellStyle name="40 % - Accent1 2 2 3 2 2 7" xfId="5481"/>
    <cellStyle name="40 % - Accent1 2 2 3 2 2 7 2" xfId="11766"/>
    <cellStyle name="40 % - Accent1 2 2 3 2 2 8" xfId="6265"/>
    <cellStyle name="40 % - Accent1 2 2 3 2 2 8 2" xfId="12550"/>
    <cellStyle name="40 % - Accent1 2 2 3 2 2 9" xfId="7050"/>
    <cellStyle name="40 % - Accent1 2 2 3 2 3" xfId="1155"/>
    <cellStyle name="40 % - Accent1 2 2 3 2 3 2" xfId="7443"/>
    <cellStyle name="40 % - Accent1 2 2 3 2 4" xfId="1940"/>
    <cellStyle name="40 % - Accent1 2 2 3 2 4 2" xfId="8228"/>
    <cellStyle name="40 % - Accent1 2 2 3 2 5" xfId="2725"/>
    <cellStyle name="40 % - Accent1 2 2 3 2 5 2" xfId="9013"/>
    <cellStyle name="40 % - Accent1 2 2 3 2 6" xfId="3514"/>
    <cellStyle name="40 % - Accent1 2 2 3 2 6 2" xfId="9802"/>
    <cellStyle name="40 % - Accent1 2 2 3 2 7" xfId="4303"/>
    <cellStyle name="40 % - Accent1 2 2 3 2 7 2" xfId="10588"/>
    <cellStyle name="40 % - Accent1 2 2 3 2 8" xfId="5089"/>
    <cellStyle name="40 % - Accent1 2 2 3 2 8 2" xfId="11374"/>
    <cellStyle name="40 % - Accent1 2 2 3 2 9" xfId="5873"/>
    <cellStyle name="40 % - Accent1 2 2 3 2 9 2" xfId="12158"/>
    <cellStyle name="40 % - Accent1 2 2 3 3" xfId="559"/>
    <cellStyle name="40 % - Accent1 2 2 3 3 2" xfId="1351"/>
    <cellStyle name="40 % - Accent1 2 2 3 3 2 2" xfId="7639"/>
    <cellStyle name="40 % - Accent1 2 2 3 3 3" xfId="2136"/>
    <cellStyle name="40 % - Accent1 2 2 3 3 3 2" xfId="8424"/>
    <cellStyle name="40 % - Accent1 2 2 3 3 4" xfId="2921"/>
    <cellStyle name="40 % - Accent1 2 2 3 3 4 2" xfId="9209"/>
    <cellStyle name="40 % - Accent1 2 2 3 3 5" xfId="3710"/>
    <cellStyle name="40 % - Accent1 2 2 3 3 5 2" xfId="9998"/>
    <cellStyle name="40 % - Accent1 2 2 3 3 6" xfId="4499"/>
    <cellStyle name="40 % - Accent1 2 2 3 3 6 2" xfId="10784"/>
    <cellStyle name="40 % - Accent1 2 2 3 3 7" xfId="5285"/>
    <cellStyle name="40 % - Accent1 2 2 3 3 7 2" xfId="11570"/>
    <cellStyle name="40 % - Accent1 2 2 3 3 8" xfId="6069"/>
    <cellStyle name="40 % - Accent1 2 2 3 3 8 2" xfId="12354"/>
    <cellStyle name="40 % - Accent1 2 2 3 3 9" xfId="6854"/>
    <cellStyle name="40 % - Accent1 2 2 3 4" xfId="959"/>
    <cellStyle name="40 % - Accent1 2 2 3 4 2" xfId="7247"/>
    <cellStyle name="40 % - Accent1 2 2 3 5" xfId="1744"/>
    <cellStyle name="40 % - Accent1 2 2 3 5 2" xfId="8032"/>
    <cellStyle name="40 % - Accent1 2 2 3 6" xfId="2529"/>
    <cellStyle name="40 % - Accent1 2 2 3 6 2" xfId="8817"/>
    <cellStyle name="40 % - Accent1 2 2 3 7" xfId="3318"/>
    <cellStyle name="40 % - Accent1 2 2 3 7 2" xfId="9606"/>
    <cellStyle name="40 % - Accent1 2 2 3 8" xfId="4107"/>
    <cellStyle name="40 % - Accent1 2 2 3 8 2" xfId="10392"/>
    <cellStyle name="40 % - Accent1 2 2 3 9" xfId="4893"/>
    <cellStyle name="40 % - Accent1 2 2 3 9 2" xfId="11178"/>
    <cellStyle name="40 % - Accent1 2 2 4" xfId="190"/>
    <cellStyle name="40 % - Accent1 2 2 4 10" xfId="5705"/>
    <cellStyle name="40 % - Accent1 2 2 4 10 2" xfId="11990"/>
    <cellStyle name="40 % - Accent1 2 2 4 11" xfId="6490"/>
    <cellStyle name="40 % - Accent1 2 2 4 2" xfId="386"/>
    <cellStyle name="40 % - Accent1 2 2 4 2 10" xfId="6686"/>
    <cellStyle name="40 % - Accent1 2 2 4 2 2" xfId="783"/>
    <cellStyle name="40 % - Accent1 2 2 4 2 2 2" xfId="1575"/>
    <cellStyle name="40 % - Accent1 2 2 4 2 2 2 2" xfId="7863"/>
    <cellStyle name="40 % - Accent1 2 2 4 2 2 3" xfId="2360"/>
    <cellStyle name="40 % - Accent1 2 2 4 2 2 3 2" xfId="8648"/>
    <cellStyle name="40 % - Accent1 2 2 4 2 2 4" xfId="3145"/>
    <cellStyle name="40 % - Accent1 2 2 4 2 2 4 2" xfId="9433"/>
    <cellStyle name="40 % - Accent1 2 2 4 2 2 5" xfId="3934"/>
    <cellStyle name="40 % - Accent1 2 2 4 2 2 5 2" xfId="10222"/>
    <cellStyle name="40 % - Accent1 2 2 4 2 2 6" xfId="4723"/>
    <cellStyle name="40 % - Accent1 2 2 4 2 2 6 2" xfId="11008"/>
    <cellStyle name="40 % - Accent1 2 2 4 2 2 7" xfId="5509"/>
    <cellStyle name="40 % - Accent1 2 2 4 2 2 7 2" xfId="11794"/>
    <cellStyle name="40 % - Accent1 2 2 4 2 2 8" xfId="6293"/>
    <cellStyle name="40 % - Accent1 2 2 4 2 2 8 2" xfId="12578"/>
    <cellStyle name="40 % - Accent1 2 2 4 2 2 9" xfId="7078"/>
    <cellStyle name="40 % - Accent1 2 2 4 2 3" xfId="1183"/>
    <cellStyle name="40 % - Accent1 2 2 4 2 3 2" xfId="7471"/>
    <cellStyle name="40 % - Accent1 2 2 4 2 4" xfId="1968"/>
    <cellStyle name="40 % - Accent1 2 2 4 2 4 2" xfId="8256"/>
    <cellStyle name="40 % - Accent1 2 2 4 2 5" xfId="2753"/>
    <cellStyle name="40 % - Accent1 2 2 4 2 5 2" xfId="9041"/>
    <cellStyle name="40 % - Accent1 2 2 4 2 6" xfId="3542"/>
    <cellStyle name="40 % - Accent1 2 2 4 2 6 2" xfId="9830"/>
    <cellStyle name="40 % - Accent1 2 2 4 2 7" xfId="4331"/>
    <cellStyle name="40 % - Accent1 2 2 4 2 7 2" xfId="10616"/>
    <cellStyle name="40 % - Accent1 2 2 4 2 8" xfId="5117"/>
    <cellStyle name="40 % - Accent1 2 2 4 2 8 2" xfId="11402"/>
    <cellStyle name="40 % - Accent1 2 2 4 2 9" xfId="5901"/>
    <cellStyle name="40 % - Accent1 2 2 4 2 9 2" xfId="12186"/>
    <cellStyle name="40 % - Accent1 2 2 4 3" xfId="587"/>
    <cellStyle name="40 % - Accent1 2 2 4 3 2" xfId="1379"/>
    <cellStyle name="40 % - Accent1 2 2 4 3 2 2" xfId="7667"/>
    <cellStyle name="40 % - Accent1 2 2 4 3 3" xfId="2164"/>
    <cellStyle name="40 % - Accent1 2 2 4 3 3 2" xfId="8452"/>
    <cellStyle name="40 % - Accent1 2 2 4 3 4" xfId="2949"/>
    <cellStyle name="40 % - Accent1 2 2 4 3 4 2" xfId="9237"/>
    <cellStyle name="40 % - Accent1 2 2 4 3 5" xfId="3738"/>
    <cellStyle name="40 % - Accent1 2 2 4 3 5 2" xfId="10026"/>
    <cellStyle name="40 % - Accent1 2 2 4 3 6" xfId="4527"/>
    <cellStyle name="40 % - Accent1 2 2 4 3 6 2" xfId="10812"/>
    <cellStyle name="40 % - Accent1 2 2 4 3 7" xfId="5313"/>
    <cellStyle name="40 % - Accent1 2 2 4 3 7 2" xfId="11598"/>
    <cellStyle name="40 % - Accent1 2 2 4 3 8" xfId="6097"/>
    <cellStyle name="40 % - Accent1 2 2 4 3 8 2" xfId="12382"/>
    <cellStyle name="40 % - Accent1 2 2 4 3 9" xfId="6882"/>
    <cellStyle name="40 % - Accent1 2 2 4 4" xfId="987"/>
    <cellStyle name="40 % - Accent1 2 2 4 4 2" xfId="7275"/>
    <cellStyle name="40 % - Accent1 2 2 4 5" xfId="1772"/>
    <cellStyle name="40 % - Accent1 2 2 4 5 2" xfId="8060"/>
    <cellStyle name="40 % - Accent1 2 2 4 6" xfId="2557"/>
    <cellStyle name="40 % - Accent1 2 2 4 6 2" xfId="8845"/>
    <cellStyle name="40 % - Accent1 2 2 4 7" xfId="3346"/>
    <cellStyle name="40 % - Accent1 2 2 4 7 2" xfId="9634"/>
    <cellStyle name="40 % - Accent1 2 2 4 8" xfId="4135"/>
    <cellStyle name="40 % - Accent1 2 2 4 8 2" xfId="10420"/>
    <cellStyle name="40 % - Accent1 2 2 4 9" xfId="4921"/>
    <cellStyle name="40 % - Accent1 2 2 4 9 2" xfId="11206"/>
    <cellStyle name="40 % - Accent1 2 2 5" xfId="218"/>
    <cellStyle name="40 % - Accent1 2 2 5 10" xfId="5733"/>
    <cellStyle name="40 % - Accent1 2 2 5 10 2" xfId="12018"/>
    <cellStyle name="40 % - Accent1 2 2 5 11" xfId="6518"/>
    <cellStyle name="40 % - Accent1 2 2 5 2" xfId="414"/>
    <cellStyle name="40 % - Accent1 2 2 5 2 10" xfId="6714"/>
    <cellStyle name="40 % - Accent1 2 2 5 2 2" xfId="811"/>
    <cellStyle name="40 % - Accent1 2 2 5 2 2 2" xfId="1603"/>
    <cellStyle name="40 % - Accent1 2 2 5 2 2 2 2" xfId="7891"/>
    <cellStyle name="40 % - Accent1 2 2 5 2 2 3" xfId="2388"/>
    <cellStyle name="40 % - Accent1 2 2 5 2 2 3 2" xfId="8676"/>
    <cellStyle name="40 % - Accent1 2 2 5 2 2 4" xfId="3173"/>
    <cellStyle name="40 % - Accent1 2 2 5 2 2 4 2" xfId="9461"/>
    <cellStyle name="40 % - Accent1 2 2 5 2 2 5" xfId="3962"/>
    <cellStyle name="40 % - Accent1 2 2 5 2 2 5 2" xfId="10250"/>
    <cellStyle name="40 % - Accent1 2 2 5 2 2 6" xfId="4751"/>
    <cellStyle name="40 % - Accent1 2 2 5 2 2 6 2" xfId="11036"/>
    <cellStyle name="40 % - Accent1 2 2 5 2 2 7" xfId="5537"/>
    <cellStyle name="40 % - Accent1 2 2 5 2 2 7 2" xfId="11822"/>
    <cellStyle name="40 % - Accent1 2 2 5 2 2 8" xfId="6321"/>
    <cellStyle name="40 % - Accent1 2 2 5 2 2 8 2" xfId="12606"/>
    <cellStyle name="40 % - Accent1 2 2 5 2 2 9" xfId="7106"/>
    <cellStyle name="40 % - Accent1 2 2 5 2 3" xfId="1211"/>
    <cellStyle name="40 % - Accent1 2 2 5 2 3 2" xfId="7499"/>
    <cellStyle name="40 % - Accent1 2 2 5 2 4" xfId="1996"/>
    <cellStyle name="40 % - Accent1 2 2 5 2 4 2" xfId="8284"/>
    <cellStyle name="40 % - Accent1 2 2 5 2 5" xfId="2781"/>
    <cellStyle name="40 % - Accent1 2 2 5 2 5 2" xfId="9069"/>
    <cellStyle name="40 % - Accent1 2 2 5 2 6" xfId="3570"/>
    <cellStyle name="40 % - Accent1 2 2 5 2 6 2" xfId="9858"/>
    <cellStyle name="40 % - Accent1 2 2 5 2 7" xfId="4359"/>
    <cellStyle name="40 % - Accent1 2 2 5 2 7 2" xfId="10644"/>
    <cellStyle name="40 % - Accent1 2 2 5 2 8" xfId="5145"/>
    <cellStyle name="40 % - Accent1 2 2 5 2 8 2" xfId="11430"/>
    <cellStyle name="40 % - Accent1 2 2 5 2 9" xfId="5929"/>
    <cellStyle name="40 % - Accent1 2 2 5 2 9 2" xfId="12214"/>
    <cellStyle name="40 % - Accent1 2 2 5 3" xfId="615"/>
    <cellStyle name="40 % - Accent1 2 2 5 3 2" xfId="1407"/>
    <cellStyle name="40 % - Accent1 2 2 5 3 2 2" xfId="7695"/>
    <cellStyle name="40 % - Accent1 2 2 5 3 3" xfId="2192"/>
    <cellStyle name="40 % - Accent1 2 2 5 3 3 2" xfId="8480"/>
    <cellStyle name="40 % - Accent1 2 2 5 3 4" xfId="2977"/>
    <cellStyle name="40 % - Accent1 2 2 5 3 4 2" xfId="9265"/>
    <cellStyle name="40 % - Accent1 2 2 5 3 5" xfId="3766"/>
    <cellStyle name="40 % - Accent1 2 2 5 3 5 2" xfId="10054"/>
    <cellStyle name="40 % - Accent1 2 2 5 3 6" xfId="4555"/>
    <cellStyle name="40 % - Accent1 2 2 5 3 6 2" xfId="10840"/>
    <cellStyle name="40 % - Accent1 2 2 5 3 7" xfId="5341"/>
    <cellStyle name="40 % - Accent1 2 2 5 3 7 2" xfId="11626"/>
    <cellStyle name="40 % - Accent1 2 2 5 3 8" xfId="6125"/>
    <cellStyle name="40 % - Accent1 2 2 5 3 8 2" xfId="12410"/>
    <cellStyle name="40 % - Accent1 2 2 5 3 9" xfId="6910"/>
    <cellStyle name="40 % - Accent1 2 2 5 4" xfId="1015"/>
    <cellStyle name="40 % - Accent1 2 2 5 4 2" xfId="7303"/>
    <cellStyle name="40 % - Accent1 2 2 5 5" xfId="1800"/>
    <cellStyle name="40 % - Accent1 2 2 5 5 2" xfId="8088"/>
    <cellStyle name="40 % - Accent1 2 2 5 6" xfId="2585"/>
    <cellStyle name="40 % - Accent1 2 2 5 6 2" xfId="8873"/>
    <cellStyle name="40 % - Accent1 2 2 5 7" xfId="3374"/>
    <cellStyle name="40 % - Accent1 2 2 5 7 2" xfId="9662"/>
    <cellStyle name="40 % - Accent1 2 2 5 8" xfId="4163"/>
    <cellStyle name="40 % - Accent1 2 2 5 8 2" xfId="10448"/>
    <cellStyle name="40 % - Accent1 2 2 5 9" xfId="4949"/>
    <cellStyle name="40 % - Accent1 2 2 5 9 2" xfId="11234"/>
    <cellStyle name="40 % - Accent1 2 2 6" xfId="246"/>
    <cellStyle name="40 % - Accent1 2 2 6 10" xfId="5761"/>
    <cellStyle name="40 % - Accent1 2 2 6 10 2" xfId="12046"/>
    <cellStyle name="40 % - Accent1 2 2 6 11" xfId="6546"/>
    <cellStyle name="40 % - Accent1 2 2 6 2" xfId="442"/>
    <cellStyle name="40 % - Accent1 2 2 6 2 10" xfId="6742"/>
    <cellStyle name="40 % - Accent1 2 2 6 2 2" xfId="839"/>
    <cellStyle name="40 % - Accent1 2 2 6 2 2 2" xfId="1631"/>
    <cellStyle name="40 % - Accent1 2 2 6 2 2 2 2" xfId="7919"/>
    <cellStyle name="40 % - Accent1 2 2 6 2 2 3" xfId="2416"/>
    <cellStyle name="40 % - Accent1 2 2 6 2 2 3 2" xfId="8704"/>
    <cellStyle name="40 % - Accent1 2 2 6 2 2 4" xfId="3201"/>
    <cellStyle name="40 % - Accent1 2 2 6 2 2 4 2" xfId="9489"/>
    <cellStyle name="40 % - Accent1 2 2 6 2 2 5" xfId="3990"/>
    <cellStyle name="40 % - Accent1 2 2 6 2 2 5 2" xfId="10278"/>
    <cellStyle name="40 % - Accent1 2 2 6 2 2 6" xfId="4779"/>
    <cellStyle name="40 % - Accent1 2 2 6 2 2 6 2" xfId="11064"/>
    <cellStyle name="40 % - Accent1 2 2 6 2 2 7" xfId="5565"/>
    <cellStyle name="40 % - Accent1 2 2 6 2 2 7 2" xfId="11850"/>
    <cellStyle name="40 % - Accent1 2 2 6 2 2 8" xfId="6349"/>
    <cellStyle name="40 % - Accent1 2 2 6 2 2 8 2" xfId="12634"/>
    <cellStyle name="40 % - Accent1 2 2 6 2 2 9" xfId="7134"/>
    <cellStyle name="40 % - Accent1 2 2 6 2 3" xfId="1239"/>
    <cellStyle name="40 % - Accent1 2 2 6 2 3 2" xfId="7527"/>
    <cellStyle name="40 % - Accent1 2 2 6 2 4" xfId="2024"/>
    <cellStyle name="40 % - Accent1 2 2 6 2 4 2" xfId="8312"/>
    <cellStyle name="40 % - Accent1 2 2 6 2 5" xfId="2809"/>
    <cellStyle name="40 % - Accent1 2 2 6 2 5 2" xfId="9097"/>
    <cellStyle name="40 % - Accent1 2 2 6 2 6" xfId="3598"/>
    <cellStyle name="40 % - Accent1 2 2 6 2 6 2" xfId="9886"/>
    <cellStyle name="40 % - Accent1 2 2 6 2 7" xfId="4387"/>
    <cellStyle name="40 % - Accent1 2 2 6 2 7 2" xfId="10672"/>
    <cellStyle name="40 % - Accent1 2 2 6 2 8" xfId="5173"/>
    <cellStyle name="40 % - Accent1 2 2 6 2 8 2" xfId="11458"/>
    <cellStyle name="40 % - Accent1 2 2 6 2 9" xfId="5957"/>
    <cellStyle name="40 % - Accent1 2 2 6 2 9 2" xfId="12242"/>
    <cellStyle name="40 % - Accent1 2 2 6 3" xfId="643"/>
    <cellStyle name="40 % - Accent1 2 2 6 3 2" xfId="1435"/>
    <cellStyle name="40 % - Accent1 2 2 6 3 2 2" xfId="7723"/>
    <cellStyle name="40 % - Accent1 2 2 6 3 3" xfId="2220"/>
    <cellStyle name="40 % - Accent1 2 2 6 3 3 2" xfId="8508"/>
    <cellStyle name="40 % - Accent1 2 2 6 3 4" xfId="3005"/>
    <cellStyle name="40 % - Accent1 2 2 6 3 4 2" xfId="9293"/>
    <cellStyle name="40 % - Accent1 2 2 6 3 5" xfId="3794"/>
    <cellStyle name="40 % - Accent1 2 2 6 3 5 2" xfId="10082"/>
    <cellStyle name="40 % - Accent1 2 2 6 3 6" xfId="4583"/>
    <cellStyle name="40 % - Accent1 2 2 6 3 6 2" xfId="10868"/>
    <cellStyle name="40 % - Accent1 2 2 6 3 7" xfId="5369"/>
    <cellStyle name="40 % - Accent1 2 2 6 3 7 2" xfId="11654"/>
    <cellStyle name="40 % - Accent1 2 2 6 3 8" xfId="6153"/>
    <cellStyle name="40 % - Accent1 2 2 6 3 8 2" xfId="12438"/>
    <cellStyle name="40 % - Accent1 2 2 6 3 9" xfId="6938"/>
    <cellStyle name="40 % - Accent1 2 2 6 4" xfId="1043"/>
    <cellStyle name="40 % - Accent1 2 2 6 4 2" xfId="7331"/>
    <cellStyle name="40 % - Accent1 2 2 6 5" xfId="1828"/>
    <cellStyle name="40 % - Accent1 2 2 6 5 2" xfId="8116"/>
    <cellStyle name="40 % - Accent1 2 2 6 6" xfId="2613"/>
    <cellStyle name="40 % - Accent1 2 2 6 6 2" xfId="8901"/>
    <cellStyle name="40 % - Accent1 2 2 6 7" xfId="3402"/>
    <cellStyle name="40 % - Accent1 2 2 6 7 2" xfId="9690"/>
    <cellStyle name="40 % - Accent1 2 2 6 8" xfId="4191"/>
    <cellStyle name="40 % - Accent1 2 2 6 8 2" xfId="10476"/>
    <cellStyle name="40 % - Accent1 2 2 6 9" xfId="4977"/>
    <cellStyle name="40 % - Accent1 2 2 6 9 2" xfId="11262"/>
    <cellStyle name="40 % - Accent1 2 2 7" xfId="274"/>
    <cellStyle name="40 % - Accent1 2 2 7 10" xfId="5789"/>
    <cellStyle name="40 % - Accent1 2 2 7 10 2" xfId="12074"/>
    <cellStyle name="40 % - Accent1 2 2 7 11" xfId="6574"/>
    <cellStyle name="40 % - Accent1 2 2 7 2" xfId="470"/>
    <cellStyle name="40 % - Accent1 2 2 7 2 10" xfId="6770"/>
    <cellStyle name="40 % - Accent1 2 2 7 2 2" xfId="867"/>
    <cellStyle name="40 % - Accent1 2 2 7 2 2 2" xfId="1659"/>
    <cellStyle name="40 % - Accent1 2 2 7 2 2 2 2" xfId="7947"/>
    <cellStyle name="40 % - Accent1 2 2 7 2 2 3" xfId="2444"/>
    <cellStyle name="40 % - Accent1 2 2 7 2 2 3 2" xfId="8732"/>
    <cellStyle name="40 % - Accent1 2 2 7 2 2 4" xfId="3229"/>
    <cellStyle name="40 % - Accent1 2 2 7 2 2 4 2" xfId="9517"/>
    <cellStyle name="40 % - Accent1 2 2 7 2 2 5" xfId="4018"/>
    <cellStyle name="40 % - Accent1 2 2 7 2 2 5 2" xfId="10306"/>
    <cellStyle name="40 % - Accent1 2 2 7 2 2 6" xfId="4807"/>
    <cellStyle name="40 % - Accent1 2 2 7 2 2 6 2" xfId="11092"/>
    <cellStyle name="40 % - Accent1 2 2 7 2 2 7" xfId="5593"/>
    <cellStyle name="40 % - Accent1 2 2 7 2 2 7 2" xfId="11878"/>
    <cellStyle name="40 % - Accent1 2 2 7 2 2 8" xfId="6377"/>
    <cellStyle name="40 % - Accent1 2 2 7 2 2 8 2" xfId="12662"/>
    <cellStyle name="40 % - Accent1 2 2 7 2 2 9" xfId="7162"/>
    <cellStyle name="40 % - Accent1 2 2 7 2 3" xfId="1267"/>
    <cellStyle name="40 % - Accent1 2 2 7 2 3 2" xfId="7555"/>
    <cellStyle name="40 % - Accent1 2 2 7 2 4" xfId="2052"/>
    <cellStyle name="40 % - Accent1 2 2 7 2 4 2" xfId="8340"/>
    <cellStyle name="40 % - Accent1 2 2 7 2 5" xfId="2837"/>
    <cellStyle name="40 % - Accent1 2 2 7 2 5 2" xfId="9125"/>
    <cellStyle name="40 % - Accent1 2 2 7 2 6" xfId="3626"/>
    <cellStyle name="40 % - Accent1 2 2 7 2 6 2" xfId="9914"/>
    <cellStyle name="40 % - Accent1 2 2 7 2 7" xfId="4415"/>
    <cellStyle name="40 % - Accent1 2 2 7 2 7 2" xfId="10700"/>
    <cellStyle name="40 % - Accent1 2 2 7 2 8" xfId="5201"/>
    <cellStyle name="40 % - Accent1 2 2 7 2 8 2" xfId="11486"/>
    <cellStyle name="40 % - Accent1 2 2 7 2 9" xfId="5985"/>
    <cellStyle name="40 % - Accent1 2 2 7 2 9 2" xfId="12270"/>
    <cellStyle name="40 % - Accent1 2 2 7 3" xfId="671"/>
    <cellStyle name="40 % - Accent1 2 2 7 3 2" xfId="1463"/>
    <cellStyle name="40 % - Accent1 2 2 7 3 2 2" xfId="7751"/>
    <cellStyle name="40 % - Accent1 2 2 7 3 3" xfId="2248"/>
    <cellStyle name="40 % - Accent1 2 2 7 3 3 2" xfId="8536"/>
    <cellStyle name="40 % - Accent1 2 2 7 3 4" xfId="3033"/>
    <cellStyle name="40 % - Accent1 2 2 7 3 4 2" xfId="9321"/>
    <cellStyle name="40 % - Accent1 2 2 7 3 5" xfId="3822"/>
    <cellStyle name="40 % - Accent1 2 2 7 3 5 2" xfId="10110"/>
    <cellStyle name="40 % - Accent1 2 2 7 3 6" xfId="4611"/>
    <cellStyle name="40 % - Accent1 2 2 7 3 6 2" xfId="10896"/>
    <cellStyle name="40 % - Accent1 2 2 7 3 7" xfId="5397"/>
    <cellStyle name="40 % - Accent1 2 2 7 3 7 2" xfId="11682"/>
    <cellStyle name="40 % - Accent1 2 2 7 3 8" xfId="6181"/>
    <cellStyle name="40 % - Accent1 2 2 7 3 8 2" xfId="12466"/>
    <cellStyle name="40 % - Accent1 2 2 7 3 9" xfId="6966"/>
    <cellStyle name="40 % - Accent1 2 2 7 4" xfId="1071"/>
    <cellStyle name="40 % - Accent1 2 2 7 4 2" xfId="7359"/>
    <cellStyle name="40 % - Accent1 2 2 7 5" xfId="1856"/>
    <cellStyle name="40 % - Accent1 2 2 7 5 2" xfId="8144"/>
    <cellStyle name="40 % - Accent1 2 2 7 6" xfId="2641"/>
    <cellStyle name="40 % - Accent1 2 2 7 6 2" xfId="8929"/>
    <cellStyle name="40 % - Accent1 2 2 7 7" xfId="3430"/>
    <cellStyle name="40 % - Accent1 2 2 7 7 2" xfId="9718"/>
    <cellStyle name="40 % - Accent1 2 2 7 8" xfId="4219"/>
    <cellStyle name="40 % - Accent1 2 2 7 8 2" xfId="10504"/>
    <cellStyle name="40 % - Accent1 2 2 7 9" xfId="5005"/>
    <cellStyle name="40 % - Accent1 2 2 7 9 2" xfId="11290"/>
    <cellStyle name="40 % - Accent1 2 2 8" xfId="302"/>
    <cellStyle name="40 % - Accent1 2 2 8 10" xfId="6602"/>
    <cellStyle name="40 % - Accent1 2 2 8 2" xfId="699"/>
    <cellStyle name="40 % - Accent1 2 2 8 2 2" xfId="1491"/>
    <cellStyle name="40 % - Accent1 2 2 8 2 2 2" xfId="7779"/>
    <cellStyle name="40 % - Accent1 2 2 8 2 3" xfId="2276"/>
    <cellStyle name="40 % - Accent1 2 2 8 2 3 2" xfId="8564"/>
    <cellStyle name="40 % - Accent1 2 2 8 2 4" xfId="3061"/>
    <cellStyle name="40 % - Accent1 2 2 8 2 4 2" xfId="9349"/>
    <cellStyle name="40 % - Accent1 2 2 8 2 5" xfId="3850"/>
    <cellStyle name="40 % - Accent1 2 2 8 2 5 2" xfId="10138"/>
    <cellStyle name="40 % - Accent1 2 2 8 2 6" xfId="4639"/>
    <cellStyle name="40 % - Accent1 2 2 8 2 6 2" xfId="10924"/>
    <cellStyle name="40 % - Accent1 2 2 8 2 7" xfId="5425"/>
    <cellStyle name="40 % - Accent1 2 2 8 2 7 2" xfId="11710"/>
    <cellStyle name="40 % - Accent1 2 2 8 2 8" xfId="6209"/>
    <cellStyle name="40 % - Accent1 2 2 8 2 8 2" xfId="12494"/>
    <cellStyle name="40 % - Accent1 2 2 8 2 9" xfId="6994"/>
    <cellStyle name="40 % - Accent1 2 2 8 3" xfId="1099"/>
    <cellStyle name="40 % - Accent1 2 2 8 3 2" xfId="7387"/>
    <cellStyle name="40 % - Accent1 2 2 8 4" xfId="1884"/>
    <cellStyle name="40 % - Accent1 2 2 8 4 2" xfId="8172"/>
    <cellStyle name="40 % - Accent1 2 2 8 5" xfId="2669"/>
    <cellStyle name="40 % - Accent1 2 2 8 5 2" xfId="8957"/>
    <cellStyle name="40 % - Accent1 2 2 8 6" xfId="3458"/>
    <cellStyle name="40 % - Accent1 2 2 8 6 2" xfId="9746"/>
    <cellStyle name="40 % - Accent1 2 2 8 7" xfId="4247"/>
    <cellStyle name="40 % - Accent1 2 2 8 7 2" xfId="10532"/>
    <cellStyle name="40 % - Accent1 2 2 8 8" xfId="5033"/>
    <cellStyle name="40 % - Accent1 2 2 8 8 2" xfId="11318"/>
    <cellStyle name="40 % - Accent1 2 2 8 9" xfId="5817"/>
    <cellStyle name="40 % - Accent1 2 2 8 9 2" xfId="12102"/>
    <cellStyle name="40 % - Accent1 2 2 9" xfId="503"/>
    <cellStyle name="40 % - Accent1 2 2 9 2" xfId="1295"/>
    <cellStyle name="40 % - Accent1 2 2 9 2 2" xfId="7583"/>
    <cellStyle name="40 % - Accent1 2 2 9 3" xfId="2080"/>
    <cellStyle name="40 % - Accent1 2 2 9 3 2" xfId="8368"/>
    <cellStyle name="40 % - Accent1 2 2 9 4" xfId="2865"/>
    <cellStyle name="40 % - Accent1 2 2 9 4 2" xfId="9153"/>
    <cellStyle name="40 % - Accent1 2 2 9 5" xfId="3654"/>
    <cellStyle name="40 % - Accent1 2 2 9 5 2" xfId="9942"/>
    <cellStyle name="40 % - Accent1 2 2 9 6" xfId="4443"/>
    <cellStyle name="40 % - Accent1 2 2 9 6 2" xfId="10728"/>
    <cellStyle name="40 % - Accent1 2 2 9 7" xfId="5229"/>
    <cellStyle name="40 % - Accent1 2 2 9 7 2" xfId="11514"/>
    <cellStyle name="40 % - Accent1 2 2 9 8" xfId="6013"/>
    <cellStyle name="40 % - Accent1 2 2 9 8 2" xfId="12298"/>
    <cellStyle name="40 % - Accent1 2 2 9 9" xfId="6798"/>
    <cellStyle name="40 % - Accent1 2 3" xfId="119"/>
    <cellStyle name="40 % - Accent1 2 3 10" xfId="5635"/>
    <cellStyle name="40 % - Accent1 2 3 10 2" xfId="11920"/>
    <cellStyle name="40 % - Accent1 2 3 11" xfId="6420"/>
    <cellStyle name="40 % - Accent1 2 3 2" xfId="316"/>
    <cellStyle name="40 % - Accent1 2 3 2 10" xfId="6616"/>
    <cellStyle name="40 % - Accent1 2 3 2 2" xfId="713"/>
    <cellStyle name="40 % - Accent1 2 3 2 2 2" xfId="1505"/>
    <cellStyle name="40 % - Accent1 2 3 2 2 2 2" xfId="7793"/>
    <cellStyle name="40 % - Accent1 2 3 2 2 3" xfId="2290"/>
    <cellStyle name="40 % - Accent1 2 3 2 2 3 2" xfId="8578"/>
    <cellStyle name="40 % - Accent1 2 3 2 2 4" xfId="3075"/>
    <cellStyle name="40 % - Accent1 2 3 2 2 4 2" xfId="9363"/>
    <cellStyle name="40 % - Accent1 2 3 2 2 5" xfId="3864"/>
    <cellStyle name="40 % - Accent1 2 3 2 2 5 2" xfId="10152"/>
    <cellStyle name="40 % - Accent1 2 3 2 2 6" xfId="4653"/>
    <cellStyle name="40 % - Accent1 2 3 2 2 6 2" xfId="10938"/>
    <cellStyle name="40 % - Accent1 2 3 2 2 7" xfId="5439"/>
    <cellStyle name="40 % - Accent1 2 3 2 2 7 2" xfId="11724"/>
    <cellStyle name="40 % - Accent1 2 3 2 2 8" xfId="6223"/>
    <cellStyle name="40 % - Accent1 2 3 2 2 8 2" xfId="12508"/>
    <cellStyle name="40 % - Accent1 2 3 2 2 9" xfId="7008"/>
    <cellStyle name="40 % - Accent1 2 3 2 3" xfId="1113"/>
    <cellStyle name="40 % - Accent1 2 3 2 3 2" xfId="7401"/>
    <cellStyle name="40 % - Accent1 2 3 2 4" xfId="1898"/>
    <cellStyle name="40 % - Accent1 2 3 2 4 2" xfId="8186"/>
    <cellStyle name="40 % - Accent1 2 3 2 5" xfId="2683"/>
    <cellStyle name="40 % - Accent1 2 3 2 5 2" xfId="8971"/>
    <cellStyle name="40 % - Accent1 2 3 2 6" xfId="3472"/>
    <cellStyle name="40 % - Accent1 2 3 2 6 2" xfId="9760"/>
    <cellStyle name="40 % - Accent1 2 3 2 7" xfId="4261"/>
    <cellStyle name="40 % - Accent1 2 3 2 7 2" xfId="10546"/>
    <cellStyle name="40 % - Accent1 2 3 2 8" xfId="5047"/>
    <cellStyle name="40 % - Accent1 2 3 2 8 2" xfId="11332"/>
    <cellStyle name="40 % - Accent1 2 3 2 9" xfId="5831"/>
    <cellStyle name="40 % - Accent1 2 3 2 9 2" xfId="12116"/>
    <cellStyle name="40 % - Accent1 2 3 3" xfId="517"/>
    <cellStyle name="40 % - Accent1 2 3 3 2" xfId="1309"/>
    <cellStyle name="40 % - Accent1 2 3 3 2 2" xfId="7597"/>
    <cellStyle name="40 % - Accent1 2 3 3 3" xfId="2094"/>
    <cellStyle name="40 % - Accent1 2 3 3 3 2" xfId="8382"/>
    <cellStyle name="40 % - Accent1 2 3 3 4" xfId="2879"/>
    <cellStyle name="40 % - Accent1 2 3 3 4 2" xfId="9167"/>
    <cellStyle name="40 % - Accent1 2 3 3 5" xfId="3668"/>
    <cellStyle name="40 % - Accent1 2 3 3 5 2" xfId="9956"/>
    <cellStyle name="40 % - Accent1 2 3 3 6" xfId="4457"/>
    <cellStyle name="40 % - Accent1 2 3 3 6 2" xfId="10742"/>
    <cellStyle name="40 % - Accent1 2 3 3 7" xfId="5243"/>
    <cellStyle name="40 % - Accent1 2 3 3 7 2" xfId="11528"/>
    <cellStyle name="40 % - Accent1 2 3 3 8" xfId="6027"/>
    <cellStyle name="40 % - Accent1 2 3 3 8 2" xfId="12312"/>
    <cellStyle name="40 % - Accent1 2 3 3 9" xfId="6812"/>
    <cellStyle name="40 % - Accent1 2 3 4" xfId="917"/>
    <cellStyle name="40 % - Accent1 2 3 4 2" xfId="7205"/>
    <cellStyle name="40 % - Accent1 2 3 5" xfId="1702"/>
    <cellStyle name="40 % - Accent1 2 3 5 2" xfId="7990"/>
    <cellStyle name="40 % - Accent1 2 3 6" xfId="2487"/>
    <cellStyle name="40 % - Accent1 2 3 6 2" xfId="8775"/>
    <cellStyle name="40 % - Accent1 2 3 7" xfId="3276"/>
    <cellStyle name="40 % - Accent1 2 3 7 2" xfId="9564"/>
    <cellStyle name="40 % - Accent1 2 3 8" xfId="4065"/>
    <cellStyle name="40 % - Accent1 2 3 8 2" xfId="10350"/>
    <cellStyle name="40 % - Accent1 2 3 9" xfId="4851"/>
    <cellStyle name="40 % - Accent1 2 3 9 2" xfId="11136"/>
    <cellStyle name="40 % - Accent1 2 4" xfId="148"/>
    <cellStyle name="40 % - Accent1 2 4 10" xfId="5663"/>
    <cellStyle name="40 % - Accent1 2 4 10 2" xfId="11948"/>
    <cellStyle name="40 % - Accent1 2 4 11" xfId="6448"/>
    <cellStyle name="40 % - Accent1 2 4 2" xfId="344"/>
    <cellStyle name="40 % - Accent1 2 4 2 10" xfId="6644"/>
    <cellStyle name="40 % - Accent1 2 4 2 2" xfId="741"/>
    <cellStyle name="40 % - Accent1 2 4 2 2 2" xfId="1533"/>
    <cellStyle name="40 % - Accent1 2 4 2 2 2 2" xfId="7821"/>
    <cellStyle name="40 % - Accent1 2 4 2 2 3" xfId="2318"/>
    <cellStyle name="40 % - Accent1 2 4 2 2 3 2" xfId="8606"/>
    <cellStyle name="40 % - Accent1 2 4 2 2 4" xfId="3103"/>
    <cellStyle name="40 % - Accent1 2 4 2 2 4 2" xfId="9391"/>
    <cellStyle name="40 % - Accent1 2 4 2 2 5" xfId="3892"/>
    <cellStyle name="40 % - Accent1 2 4 2 2 5 2" xfId="10180"/>
    <cellStyle name="40 % - Accent1 2 4 2 2 6" xfId="4681"/>
    <cellStyle name="40 % - Accent1 2 4 2 2 6 2" xfId="10966"/>
    <cellStyle name="40 % - Accent1 2 4 2 2 7" xfId="5467"/>
    <cellStyle name="40 % - Accent1 2 4 2 2 7 2" xfId="11752"/>
    <cellStyle name="40 % - Accent1 2 4 2 2 8" xfId="6251"/>
    <cellStyle name="40 % - Accent1 2 4 2 2 8 2" xfId="12536"/>
    <cellStyle name="40 % - Accent1 2 4 2 2 9" xfId="7036"/>
    <cellStyle name="40 % - Accent1 2 4 2 3" xfId="1141"/>
    <cellStyle name="40 % - Accent1 2 4 2 3 2" xfId="7429"/>
    <cellStyle name="40 % - Accent1 2 4 2 4" xfId="1926"/>
    <cellStyle name="40 % - Accent1 2 4 2 4 2" xfId="8214"/>
    <cellStyle name="40 % - Accent1 2 4 2 5" xfId="2711"/>
    <cellStyle name="40 % - Accent1 2 4 2 5 2" xfId="8999"/>
    <cellStyle name="40 % - Accent1 2 4 2 6" xfId="3500"/>
    <cellStyle name="40 % - Accent1 2 4 2 6 2" xfId="9788"/>
    <cellStyle name="40 % - Accent1 2 4 2 7" xfId="4289"/>
    <cellStyle name="40 % - Accent1 2 4 2 7 2" xfId="10574"/>
    <cellStyle name="40 % - Accent1 2 4 2 8" xfId="5075"/>
    <cellStyle name="40 % - Accent1 2 4 2 8 2" xfId="11360"/>
    <cellStyle name="40 % - Accent1 2 4 2 9" xfId="5859"/>
    <cellStyle name="40 % - Accent1 2 4 2 9 2" xfId="12144"/>
    <cellStyle name="40 % - Accent1 2 4 3" xfId="545"/>
    <cellStyle name="40 % - Accent1 2 4 3 2" xfId="1337"/>
    <cellStyle name="40 % - Accent1 2 4 3 2 2" xfId="7625"/>
    <cellStyle name="40 % - Accent1 2 4 3 3" xfId="2122"/>
    <cellStyle name="40 % - Accent1 2 4 3 3 2" xfId="8410"/>
    <cellStyle name="40 % - Accent1 2 4 3 4" xfId="2907"/>
    <cellStyle name="40 % - Accent1 2 4 3 4 2" xfId="9195"/>
    <cellStyle name="40 % - Accent1 2 4 3 5" xfId="3696"/>
    <cellStyle name="40 % - Accent1 2 4 3 5 2" xfId="9984"/>
    <cellStyle name="40 % - Accent1 2 4 3 6" xfId="4485"/>
    <cellStyle name="40 % - Accent1 2 4 3 6 2" xfId="10770"/>
    <cellStyle name="40 % - Accent1 2 4 3 7" xfId="5271"/>
    <cellStyle name="40 % - Accent1 2 4 3 7 2" xfId="11556"/>
    <cellStyle name="40 % - Accent1 2 4 3 8" xfId="6055"/>
    <cellStyle name="40 % - Accent1 2 4 3 8 2" xfId="12340"/>
    <cellStyle name="40 % - Accent1 2 4 3 9" xfId="6840"/>
    <cellStyle name="40 % - Accent1 2 4 4" xfId="945"/>
    <cellStyle name="40 % - Accent1 2 4 4 2" xfId="7233"/>
    <cellStyle name="40 % - Accent1 2 4 5" xfId="1730"/>
    <cellStyle name="40 % - Accent1 2 4 5 2" xfId="8018"/>
    <cellStyle name="40 % - Accent1 2 4 6" xfId="2515"/>
    <cellStyle name="40 % - Accent1 2 4 6 2" xfId="8803"/>
    <cellStyle name="40 % - Accent1 2 4 7" xfId="3304"/>
    <cellStyle name="40 % - Accent1 2 4 7 2" xfId="9592"/>
    <cellStyle name="40 % - Accent1 2 4 8" xfId="4093"/>
    <cellStyle name="40 % - Accent1 2 4 8 2" xfId="10378"/>
    <cellStyle name="40 % - Accent1 2 4 9" xfId="4879"/>
    <cellStyle name="40 % - Accent1 2 4 9 2" xfId="11164"/>
    <cellStyle name="40 % - Accent1 2 5" xfId="176"/>
    <cellStyle name="40 % - Accent1 2 5 10" xfId="5691"/>
    <cellStyle name="40 % - Accent1 2 5 10 2" xfId="11976"/>
    <cellStyle name="40 % - Accent1 2 5 11" xfId="6476"/>
    <cellStyle name="40 % - Accent1 2 5 2" xfId="372"/>
    <cellStyle name="40 % - Accent1 2 5 2 10" xfId="6672"/>
    <cellStyle name="40 % - Accent1 2 5 2 2" xfId="769"/>
    <cellStyle name="40 % - Accent1 2 5 2 2 2" xfId="1561"/>
    <cellStyle name="40 % - Accent1 2 5 2 2 2 2" xfId="7849"/>
    <cellStyle name="40 % - Accent1 2 5 2 2 3" xfId="2346"/>
    <cellStyle name="40 % - Accent1 2 5 2 2 3 2" xfId="8634"/>
    <cellStyle name="40 % - Accent1 2 5 2 2 4" xfId="3131"/>
    <cellStyle name="40 % - Accent1 2 5 2 2 4 2" xfId="9419"/>
    <cellStyle name="40 % - Accent1 2 5 2 2 5" xfId="3920"/>
    <cellStyle name="40 % - Accent1 2 5 2 2 5 2" xfId="10208"/>
    <cellStyle name="40 % - Accent1 2 5 2 2 6" xfId="4709"/>
    <cellStyle name="40 % - Accent1 2 5 2 2 6 2" xfId="10994"/>
    <cellStyle name="40 % - Accent1 2 5 2 2 7" xfId="5495"/>
    <cellStyle name="40 % - Accent1 2 5 2 2 7 2" xfId="11780"/>
    <cellStyle name="40 % - Accent1 2 5 2 2 8" xfId="6279"/>
    <cellStyle name="40 % - Accent1 2 5 2 2 8 2" xfId="12564"/>
    <cellStyle name="40 % - Accent1 2 5 2 2 9" xfId="7064"/>
    <cellStyle name="40 % - Accent1 2 5 2 3" xfId="1169"/>
    <cellStyle name="40 % - Accent1 2 5 2 3 2" xfId="7457"/>
    <cellStyle name="40 % - Accent1 2 5 2 4" xfId="1954"/>
    <cellStyle name="40 % - Accent1 2 5 2 4 2" xfId="8242"/>
    <cellStyle name="40 % - Accent1 2 5 2 5" xfId="2739"/>
    <cellStyle name="40 % - Accent1 2 5 2 5 2" xfId="9027"/>
    <cellStyle name="40 % - Accent1 2 5 2 6" xfId="3528"/>
    <cellStyle name="40 % - Accent1 2 5 2 6 2" xfId="9816"/>
    <cellStyle name="40 % - Accent1 2 5 2 7" xfId="4317"/>
    <cellStyle name="40 % - Accent1 2 5 2 7 2" xfId="10602"/>
    <cellStyle name="40 % - Accent1 2 5 2 8" xfId="5103"/>
    <cellStyle name="40 % - Accent1 2 5 2 8 2" xfId="11388"/>
    <cellStyle name="40 % - Accent1 2 5 2 9" xfId="5887"/>
    <cellStyle name="40 % - Accent1 2 5 2 9 2" xfId="12172"/>
    <cellStyle name="40 % - Accent1 2 5 3" xfId="573"/>
    <cellStyle name="40 % - Accent1 2 5 3 2" xfId="1365"/>
    <cellStyle name="40 % - Accent1 2 5 3 2 2" xfId="7653"/>
    <cellStyle name="40 % - Accent1 2 5 3 3" xfId="2150"/>
    <cellStyle name="40 % - Accent1 2 5 3 3 2" xfId="8438"/>
    <cellStyle name="40 % - Accent1 2 5 3 4" xfId="2935"/>
    <cellStyle name="40 % - Accent1 2 5 3 4 2" xfId="9223"/>
    <cellStyle name="40 % - Accent1 2 5 3 5" xfId="3724"/>
    <cellStyle name="40 % - Accent1 2 5 3 5 2" xfId="10012"/>
    <cellStyle name="40 % - Accent1 2 5 3 6" xfId="4513"/>
    <cellStyle name="40 % - Accent1 2 5 3 6 2" xfId="10798"/>
    <cellStyle name="40 % - Accent1 2 5 3 7" xfId="5299"/>
    <cellStyle name="40 % - Accent1 2 5 3 7 2" xfId="11584"/>
    <cellStyle name="40 % - Accent1 2 5 3 8" xfId="6083"/>
    <cellStyle name="40 % - Accent1 2 5 3 8 2" xfId="12368"/>
    <cellStyle name="40 % - Accent1 2 5 3 9" xfId="6868"/>
    <cellStyle name="40 % - Accent1 2 5 4" xfId="973"/>
    <cellStyle name="40 % - Accent1 2 5 4 2" xfId="7261"/>
    <cellStyle name="40 % - Accent1 2 5 5" xfId="1758"/>
    <cellStyle name="40 % - Accent1 2 5 5 2" xfId="8046"/>
    <cellStyle name="40 % - Accent1 2 5 6" xfId="2543"/>
    <cellStyle name="40 % - Accent1 2 5 6 2" xfId="8831"/>
    <cellStyle name="40 % - Accent1 2 5 7" xfId="3332"/>
    <cellStyle name="40 % - Accent1 2 5 7 2" xfId="9620"/>
    <cellStyle name="40 % - Accent1 2 5 8" xfId="4121"/>
    <cellStyle name="40 % - Accent1 2 5 8 2" xfId="10406"/>
    <cellStyle name="40 % - Accent1 2 5 9" xfId="4907"/>
    <cellStyle name="40 % - Accent1 2 5 9 2" xfId="11192"/>
    <cellStyle name="40 % - Accent1 2 6" xfId="204"/>
    <cellStyle name="40 % - Accent1 2 6 10" xfId="5719"/>
    <cellStyle name="40 % - Accent1 2 6 10 2" xfId="12004"/>
    <cellStyle name="40 % - Accent1 2 6 11" xfId="6504"/>
    <cellStyle name="40 % - Accent1 2 6 2" xfId="400"/>
    <cellStyle name="40 % - Accent1 2 6 2 10" xfId="6700"/>
    <cellStyle name="40 % - Accent1 2 6 2 2" xfId="797"/>
    <cellStyle name="40 % - Accent1 2 6 2 2 2" xfId="1589"/>
    <cellStyle name="40 % - Accent1 2 6 2 2 2 2" xfId="7877"/>
    <cellStyle name="40 % - Accent1 2 6 2 2 3" xfId="2374"/>
    <cellStyle name="40 % - Accent1 2 6 2 2 3 2" xfId="8662"/>
    <cellStyle name="40 % - Accent1 2 6 2 2 4" xfId="3159"/>
    <cellStyle name="40 % - Accent1 2 6 2 2 4 2" xfId="9447"/>
    <cellStyle name="40 % - Accent1 2 6 2 2 5" xfId="3948"/>
    <cellStyle name="40 % - Accent1 2 6 2 2 5 2" xfId="10236"/>
    <cellStyle name="40 % - Accent1 2 6 2 2 6" xfId="4737"/>
    <cellStyle name="40 % - Accent1 2 6 2 2 6 2" xfId="11022"/>
    <cellStyle name="40 % - Accent1 2 6 2 2 7" xfId="5523"/>
    <cellStyle name="40 % - Accent1 2 6 2 2 7 2" xfId="11808"/>
    <cellStyle name="40 % - Accent1 2 6 2 2 8" xfId="6307"/>
    <cellStyle name="40 % - Accent1 2 6 2 2 8 2" xfId="12592"/>
    <cellStyle name="40 % - Accent1 2 6 2 2 9" xfId="7092"/>
    <cellStyle name="40 % - Accent1 2 6 2 3" xfId="1197"/>
    <cellStyle name="40 % - Accent1 2 6 2 3 2" xfId="7485"/>
    <cellStyle name="40 % - Accent1 2 6 2 4" xfId="1982"/>
    <cellStyle name="40 % - Accent1 2 6 2 4 2" xfId="8270"/>
    <cellStyle name="40 % - Accent1 2 6 2 5" xfId="2767"/>
    <cellStyle name="40 % - Accent1 2 6 2 5 2" xfId="9055"/>
    <cellStyle name="40 % - Accent1 2 6 2 6" xfId="3556"/>
    <cellStyle name="40 % - Accent1 2 6 2 6 2" xfId="9844"/>
    <cellStyle name="40 % - Accent1 2 6 2 7" xfId="4345"/>
    <cellStyle name="40 % - Accent1 2 6 2 7 2" xfId="10630"/>
    <cellStyle name="40 % - Accent1 2 6 2 8" xfId="5131"/>
    <cellStyle name="40 % - Accent1 2 6 2 8 2" xfId="11416"/>
    <cellStyle name="40 % - Accent1 2 6 2 9" xfId="5915"/>
    <cellStyle name="40 % - Accent1 2 6 2 9 2" xfId="12200"/>
    <cellStyle name="40 % - Accent1 2 6 3" xfId="601"/>
    <cellStyle name="40 % - Accent1 2 6 3 2" xfId="1393"/>
    <cellStyle name="40 % - Accent1 2 6 3 2 2" xfId="7681"/>
    <cellStyle name="40 % - Accent1 2 6 3 3" xfId="2178"/>
    <cellStyle name="40 % - Accent1 2 6 3 3 2" xfId="8466"/>
    <cellStyle name="40 % - Accent1 2 6 3 4" xfId="2963"/>
    <cellStyle name="40 % - Accent1 2 6 3 4 2" xfId="9251"/>
    <cellStyle name="40 % - Accent1 2 6 3 5" xfId="3752"/>
    <cellStyle name="40 % - Accent1 2 6 3 5 2" xfId="10040"/>
    <cellStyle name="40 % - Accent1 2 6 3 6" xfId="4541"/>
    <cellStyle name="40 % - Accent1 2 6 3 6 2" xfId="10826"/>
    <cellStyle name="40 % - Accent1 2 6 3 7" xfId="5327"/>
    <cellStyle name="40 % - Accent1 2 6 3 7 2" xfId="11612"/>
    <cellStyle name="40 % - Accent1 2 6 3 8" xfId="6111"/>
    <cellStyle name="40 % - Accent1 2 6 3 8 2" xfId="12396"/>
    <cellStyle name="40 % - Accent1 2 6 3 9" xfId="6896"/>
    <cellStyle name="40 % - Accent1 2 6 4" xfId="1001"/>
    <cellStyle name="40 % - Accent1 2 6 4 2" xfId="7289"/>
    <cellStyle name="40 % - Accent1 2 6 5" xfId="1786"/>
    <cellStyle name="40 % - Accent1 2 6 5 2" xfId="8074"/>
    <cellStyle name="40 % - Accent1 2 6 6" xfId="2571"/>
    <cellStyle name="40 % - Accent1 2 6 6 2" xfId="8859"/>
    <cellStyle name="40 % - Accent1 2 6 7" xfId="3360"/>
    <cellStyle name="40 % - Accent1 2 6 7 2" xfId="9648"/>
    <cellStyle name="40 % - Accent1 2 6 8" xfId="4149"/>
    <cellStyle name="40 % - Accent1 2 6 8 2" xfId="10434"/>
    <cellStyle name="40 % - Accent1 2 6 9" xfId="4935"/>
    <cellStyle name="40 % - Accent1 2 6 9 2" xfId="11220"/>
    <cellStyle name="40 % - Accent1 2 7" xfId="232"/>
    <cellStyle name="40 % - Accent1 2 7 10" xfId="5747"/>
    <cellStyle name="40 % - Accent1 2 7 10 2" xfId="12032"/>
    <cellStyle name="40 % - Accent1 2 7 11" xfId="6532"/>
    <cellStyle name="40 % - Accent1 2 7 2" xfId="428"/>
    <cellStyle name="40 % - Accent1 2 7 2 10" xfId="6728"/>
    <cellStyle name="40 % - Accent1 2 7 2 2" xfId="825"/>
    <cellStyle name="40 % - Accent1 2 7 2 2 2" xfId="1617"/>
    <cellStyle name="40 % - Accent1 2 7 2 2 2 2" xfId="7905"/>
    <cellStyle name="40 % - Accent1 2 7 2 2 3" xfId="2402"/>
    <cellStyle name="40 % - Accent1 2 7 2 2 3 2" xfId="8690"/>
    <cellStyle name="40 % - Accent1 2 7 2 2 4" xfId="3187"/>
    <cellStyle name="40 % - Accent1 2 7 2 2 4 2" xfId="9475"/>
    <cellStyle name="40 % - Accent1 2 7 2 2 5" xfId="3976"/>
    <cellStyle name="40 % - Accent1 2 7 2 2 5 2" xfId="10264"/>
    <cellStyle name="40 % - Accent1 2 7 2 2 6" xfId="4765"/>
    <cellStyle name="40 % - Accent1 2 7 2 2 6 2" xfId="11050"/>
    <cellStyle name="40 % - Accent1 2 7 2 2 7" xfId="5551"/>
    <cellStyle name="40 % - Accent1 2 7 2 2 7 2" xfId="11836"/>
    <cellStyle name="40 % - Accent1 2 7 2 2 8" xfId="6335"/>
    <cellStyle name="40 % - Accent1 2 7 2 2 8 2" xfId="12620"/>
    <cellStyle name="40 % - Accent1 2 7 2 2 9" xfId="7120"/>
    <cellStyle name="40 % - Accent1 2 7 2 3" xfId="1225"/>
    <cellStyle name="40 % - Accent1 2 7 2 3 2" xfId="7513"/>
    <cellStyle name="40 % - Accent1 2 7 2 4" xfId="2010"/>
    <cellStyle name="40 % - Accent1 2 7 2 4 2" xfId="8298"/>
    <cellStyle name="40 % - Accent1 2 7 2 5" xfId="2795"/>
    <cellStyle name="40 % - Accent1 2 7 2 5 2" xfId="9083"/>
    <cellStyle name="40 % - Accent1 2 7 2 6" xfId="3584"/>
    <cellStyle name="40 % - Accent1 2 7 2 6 2" xfId="9872"/>
    <cellStyle name="40 % - Accent1 2 7 2 7" xfId="4373"/>
    <cellStyle name="40 % - Accent1 2 7 2 7 2" xfId="10658"/>
    <cellStyle name="40 % - Accent1 2 7 2 8" xfId="5159"/>
    <cellStyle name="40 % - Accent1 2 7 2 8 2" xfId="11444"/>
    <cellStyle name="40 % - Accent1 2 7 2 9" xfId="5943"/>
    <cellStyle name="40 % - Accent1 2 7 2 9 2" xfId="12228"/>
    <cellStyle name="40 % - Accent1 2 7 3" xfId="629"/>
    <cellStyle name="40 % - Accent1 2 7 3 2" xfId="1421"/>
    <cellStyle name="40 % - Accent1 2 7 3 2 2" xfId="7709"/>
    <cellStyle name="40 % - Accent1 2 7 3 3" xfId="2206"/>
    <cellStyle name="40 % - Accent1 2 7 3 3 2" xfId="8494"/>
    <cellStyle name="40 % - Accent1 2 7 3 4" xfId="2991"/>
    <cellStyle name="40 % - Accent1 2 7 3 4 2" xfId="9279"/>
    <cellStyle name="40 % - Accent1 2 7 3 5" xfId="3780"/>
    <cellStyle name="40 % - Accent1 2 7 3 5 2" xfId="10068"/>
    <cellStyle name="40 % - Accent1 2 7 3 6" xfId="4569"/>
    <cellStyle name="40 % - Accent1 2 7 3 6 2" xfId="10854"/>
    <cellStyle name="40 % - Accent1 2 7 3 7" xfId="5355"/>
    <cellStyle name="40 % - Accent1 2 7 3 7 2" xfId="11640"/>
    <cellStyle name="40 % - Accent1 2 7 3 8" xfId="6139"/>
    <cellStyle name="40 % - Accent1 2 7 3 8 2" xfId="12424"/>
    <cellStyle name="40 % - Accent1 2 7 3 9" xfId="6924"/>
    <cellStyle name="40 % - Accent1 2 7 4" xfId="1029"/>
    <cellStyle name="40 % - Accent1 2 7 4 2" xfId="7317"/>
    <cellStyle name="40 % - Accent1 2 7 5" xfId="1814"/>
    <cellStyle name="40 % - Accent1 2 7 5 2" xfId="8102"/>
    <cellStyle name="40 % - Accent1 2 7 6" xfId="2599"/>
    <cellStyle name="40 % - Accent1 2 7 6 2" xfId="8887"/>
    <cellStyle name="40 % - Accent1 2 7 7" xfId="3388"/>
    <cellStyle name="40 % - Accent1 2 7 7 2" xfId="9676"/>
    <cellStyle name="40 % - Accent1 2 7 8" xfId="4177"/>
    <cellStyle name="40 % - Accent1 2 7 8 2" xfId="10462"/>
    <cellStyle name="40 % - Accent1 2 7 9" xfId="4963"/>
    <cellStyle name="40 % - Accent1 2 7 9 2" xfId="11248"/>
    <cellStyle name="40 % - Accent1 2 8" xfId="260"/>
    <cellStyle name="40 % - Accent1 2 8 10" xfId="5775"/>
    <cellStyle name="40 % - Accent1 2 8 10 2" xfId="12060"/>
    <cellStyle name="40 % - Accent1 2 8 11" xfId="6560"/>
    <cellStyle name="40 % - Accent1 2 8 2" xfId="456"/>
    <cellStyle name="40 % - Accent1 2 8 2 10" xfId="6756"/>
    <cellStyle name="40 % - Accent1 2 8 2 2" xfId="853"/>
    <cellStyle name="40 % - Accent1 2 8 2 2 2" xfId="1645"/>
    <cellStyle name="40 % - Accent1 2 8 2 2 2 2" xfId="7933"/>
    <cellStyle name="40 % - Accent1 2 8 2 2 3" xfId="2430"/>
    <cellStyle name="40 % - Accent1 2 8 2 2 3 2" xfId="8718"/>
    <cellStyle name="40 % - Accent1 2 8 2 2 4" xfId="3215"/>
    <cellStyle name="40 % - Accent1 2 8 2 2 4 2" xfId="9503"/>
    <cellStyle name="40 % - Accent1 2 8 2 2 5" xfId="4004"/>
    <cellStyle name="40 % - Accent1 2 8 2 2 5 2" xfId="10292"/>
    <cellStyle name="40 % - Accent1 2 8 2 2 6" xfId="4793"/>
    <cellStyle name="40 % - Accent1 2 8 2 2 6 2" xfId="11078"/>
    <cellStyle name="40 % - Accent1 2 8 2 2 7" xfId="5579"/>
    <cellStyle name="40 % - Accent1 2 8 2 2 7 2" xfId="11864"/>
    <cellStyle name="40 % - Accent1 2 8 2 2 8" xfId="6363"/>
    <cellStyle name="40 % - Accent1 2 8 2 2 8 2" xfId="12648"/>
    <cellStyle name="40 % - Accent1 2 8 2 2 9" xfId="7148"/>
    <cellStyle name="40 % - Accent1 2 8 2 3" xfId="1253"/>
    <cellStyle name="40 % - Accent1 2 8 2 3 2" xfId="7541"/>
    <cellStyle name="40 % - Accent1 2 8 2 4" xfId="2038"/>
    <cellStyle name="40 % - Accent1 2 8 2 4 2" xfId="8326"/>
    <cellStyle name="40 % - Accent1 2 8 2 5" xfId="2823"/>
    <cellStyle name="40 % - Accent1 2 8 2 5 2" xfId="9111"/>
    <cellStyle name="40 % - Accent1 2 8 2 6" xfId="3612"/>
    <cellStyle name="40 % - Accent1 2 8 2 6 2" xfId="9900"/>
    <cellStyle name="40 % - Accent1 2 8 2 7" xfId="4401"/>
    <cellStyle name="40 % - Accent1 2 8 2 7 2" xfId="10686"/>
    <cellStyle name="40 % - Accent1 2 8 2 8" xfId="5187"/>
    <cellStyle name="40 % - Accent1 2 8 2 8 2" xfId="11472"/>
    <cellStyle name="40 % - Accent1 2 8 2 9" xfId="5971"/>
    <cellStyle name="40 % - Accent1 2 8 2 9 2" xfId="12256"/>
    <cellStyle name="40 % - Accent1 2 8 3" xfId="657"/>
    <cellStyle name="40 % - Accent1 2 8 3 2" xfId="1449"/>
    <cellStyle name="40 % - Accent1 2 8 3 2 2" xfId="7737"/>
    <cellStyle name="40 % - Accent1 2 8 3 3" xfId="2234"/>
    <cellStyle name="40 % - Accent1 2 8 3 3 2" xfId="8522"/>
    <cellStyle name="40 % - Accent1 2 8 3 4" xfId="3019"/>
    <cellStyle name="40 % - Accent1 2 8 3 4 2" xfId="9307"/>
    <cellStyle name="40 % - Accent1 2 8 3 5" xfId="3808"/>
    <cellStyle name="40 % - Accent1 2 8 3 5 2" xfId="10096"/>
    <cellStyle name="40 % - Accent1 2 8 3 6" xfId="4597"/>
    <cellStyle name="40 % - Accent1 2 8 3 6 2" xfId="10882"/>
    <cellStyle name="40 % - Accent1 2 8 3 7" xfId="5383"/>
    <cellStyle name="40 % - Accent1 2 8 3 7 2" xfId="11668"/>
    <cellStyle name="40 % - Accent1 2 8 3 8" xfId="6167"/>
    <cellStyle name="40 % - Accent1 2 8 3 8 2" xfId="12452"/>
    <cellStyle name="40 % - Accent1 2 8 3 9" xfId="6952"/>
    <cellStyle name="40 % - Accent1 2 8 4" xfId="1057"/>
    <cellStyle name="40 % - Accent1 2 8 4 2" xfId="7345"/>
    <cellStyle name="40 % - Accent1 2 8 5" xfId="1842"/>
    <cellStyle name="40 % - Accent1 2 8 5 2" xfId="8130"/>
    <cellStyle name="40 % - Accent1 2 8 6" xfId="2627"/>
    <cellStyle name="40 % - Accent1 2 8 6 2" xfId="8915"/>
    <cellStyle name="40 % - Accent1 2 8 7" xfId="3416"/>
    <cellStyle name="40 % - Accent1 2 8 7 2" xfId="9704"/>
    <cellStyle name="40 % - Accent1 2 8 8" xfId="4205"/>
    <cellStyle name="40 % - Accent1 2 8 8 2" xfId="10490"/>
    <cellStyle name="40 % - Accent1 2 8 9" xfId="4991"/>
    <cellStyle name="40 % - Accent1 2 8 9 2" xfId="11276"/>
    <cellStyle name="40 % - Accent1 2 9" xfId="288"/>
    <cellStyle name="40 % - Accent1 2 9 10" xfId="6588"/>
    <cellStyle name="40 % - Accent1 2 9 2" xfId="685"/>
    <cellStyle name="40 % - Accent1 2 9 2 2" xfId="1477"/>
    <cellStyle name="40 % - Accent1 2 9 2 2 2" xfId="7765"/>
    <cellStyle name="40 % - Accent1 2 9 2 3" xfId="2262"/>
    <cellStyle name="40 % - Accent1 2 9 2 3 2" xfId="8550"/>
    <cellStyle name="40 % - Accent1 2 9 2 4" xfId="3047"/>
    <cellStyle name="40 % - Accent1 2 9 2 4 2" xfId="9335"/>
    <cellStyle name="40 % - Accent1 2 9 2 5" xfId="3836"/>
    <cellStyle name="40 % - Accent1 2 9 2 5 2" xfId="10124"/>
    <cellStyle name="40 % - Accent1 2 9 2 6" xfId="4625"/>
    <cellStyle name="40 % - Accent1 2 9 2 6 2" xfId="10910"/>
    <cellStyle name="40 % - Accent1 2 9 2 7" xfId="5411"/>
    <cellStyle name="40 % - Accent1 2 9 2 7 2" xfId="11696"/>
    <cellStyle name="40 % - Accent1 2 9 2 8" xfId="6195"/>
    <cellStyle name="40 % - Accent1 2 9 2 8 2" xfId="12480"/>
    <cellStyle name="40 % - Accent1 2 9 2 9" xfId="6980"/>
    <cellStyle name="40 % - Accent1 2 9 3" xfId="1085"/>
    <cellStyle name="40 % - Accent1 2 9 3 2" xfId="7373"/>
    <cellStyle name="40 % - Accent1 2 9 4" xfId="1870"/>
    <cellStyle name="40 % - Accent1 2 9 4 2" xfId="8158"/>
    <cellStyle name="40 % - Accent1 2 9 5" xfId="2655"/>
    <cellStyle name="40 % - Accent1 2 9 5 2" xfId="8943"/>
    <cellStyle name="40 % - Accent1 2 9 6" xfId="3444"/>
    <cellStyle name="40 % - Accent1 2 9 6 2" xfId="9732"/>
    <cellStyle name="40 % - Accent1 2 9 7" xfId="4233"/>
    <cellStyle name="40 % - Accent1 2 9 7 2" xfId="10518"/>
    <cellStyle name="40 % - Accent1 2 9 8" xfId="5019"/>
    <cellStyle name="40 % - Accent1 2 9 8 2" xfId="11304"/>
    <cellStyle name="40 % - Accent1 2 9 9" xfId="5803"/>
    <cellStyle name="40 % - Accent1 2 9 9 2" xfId="12088"/>
    <cellStyle name="40 % - Accent2 2" xfId="16"/>
    <cellStyle name="40 % - Accent2 2 10" xfId="490"/>
    <cellStyle name="40 % - Accent2 2 10 2" xfId="1282"/>
    <cellStyle name="40 % - Accent2 2 10 2 2" xfId="7570"/>
    <cellStyle name="40 % - Accent2 2 10 3" xfId="2067"/>
    <cellStyle name="40 % - Accent2 2 10 3 2" xfId="8355"/>
    <cellStyle name="40 % - Accent2 2 10 4" xfId="2852"/>
    <cellStyle name="40 % - Accent2 2 10 4 2" xfId="9140"/>
    <cellStyle name="40 % - Accent2 2 10 5" xfId="3641"/>
    <cellStyle name="40 % - Accent2 2 10 5 2" xfId="9929"/>
    <cellStyle name="40 % - Accent2 2 10 6" xfId="4430"/>
    <cellStyle name="40 % - Accent2 2 10 6 2" xfId="10715"/>
    <cellStyle name="40 % - Accent2 2 10 7" xfId="5216"/>
    <cellStyle name="40 % - Accent2 2 10 7 2" xfId="11501"/>
    <cellStyle name="40 % - Accent2 2 10 8" xfId="6000"/>
    <cellStyle name="40 % - Accent2 2 10 8 2" xfId="12285"/>
    <cellStyle name="40 % - Accent2 2 10 9" xfId="6785"/>
    <cellStyle name="40 % - Accent2 2 11" xfId="890"/>
    <cellStyle name="40 % - Accent2 2 11 2" xfId="7178"/>
    <cellStyle name="40 % - Accent2 2 12" xfId="1675"/>
    <cellStyle name="40 % - Accent2 2 12 2" xfId="7963"/>
    <cellStyle name="40 % - Accent2 2 13" xfId="2460"/>
    <cellStyle name="40 % - Accent2 2 13 2" xfId="8748"/>
    <cellStyle name="40 % - Accent2 2 14" xfId="3249"/>
    <cellStyle name="40 % - Accent2 2 14 2" xfId="9537"/>
    <cellStyle name="40 % - Accent2 2 15" xfId="4038"/>
    <cellStyle name="40 % - Accent2 2 15 2" xfId="10323"/>
    <cellStyle name="40 % - Accent2 2 16" xfId="4824"/>
    <cellStyle name="40 % - Accent2 2 16 2" xfId="11109"/>
    <cellStyle name="40 % - Accent2 2 17" xfId="5608"/>
    <cellStyle name="40 % - Accent2 2 17 2" xfId="11893"/>
    <cellStyle name="40 % - Accent2 2 18" xfId="6393"/>
    <cellStyle name="40 % - Accent2 2 2" xfId="104"/>
    <cellStyle name="40 % - Accent2 2 2 10" xfId="904"/>
    <cellStyle name="40 % - Accent2 2 2 10 2" xfId="7192"/>
    <cellStyle name="40 % - Accent2 2 2 11" xfId="1689"/>
    <cellStyle name="40 % - Accent2 2 2 11 2" xfId="7977"/>
    <cellStyle name="40 % - Accent2 2 2 12" xfId="2474"/>
    <cellStyle name="40 % - Accent2 2 2 12 2" xfId="8762"/>
    <cellStyle name="40 % - Accent2 2 2 13" xfId="3263"/>
    <cellStyle name="40 % - Accent2 2 2 13 2" xfId="9551"/>
    <cellStyle name="40 % - Accent2 2 2 14" xfId="4052"/>
    <cellStyle name="40 % - Accent2 2 2 14 2" xfId="10337"/>
    <cellStyle name="40 % - Accent2 2 2 15" xfId="4838"/>
    <cellStyle name="40 % - Accent2 2 2 15 2" xfId="11123"/>
    <cellStyle name="40 % - Accent2 2 2 16" xfId="5622"/>
    <cellStyle name="40 % - Accent2 2 2 16 2" xfId="11907"/>
    <cellStyle name="40 % - Accent2 2 2 17" xfId="6407"/>
    <cellStyle name="40 % - Accent2 2 2 2" xfId="135"/>
    <cellStyle name="40 % - Accent2 2 2 2 10" xfId="5650"/>
    <cellStyle name="40 % - Accent2 2 2 2 10 2" xfId="11935"/>
    <cellStyle name="40 % - Accent2 2 2 2 11" xfId="6435"/>
    <cellStyle name="40 % - Accent2 2 2 2 2" xfId="331"/>
    <cellStyle name="40 % - Accent2 2 2 2 2 10" xfId="6631"/>
    <cellStyle name="40 % - Accent2 2 2 2 2 2" xfId="728"/>
    <cellStyle name="40 % - Accent2 2 2 2 2 2 2" xfId="1520"/>
    <cellStyle name="40 % - Accent2 2 2 2 2 2 2 2" xfId="7808"/>
    <cellStyle name="40 % - Accent2 2 2 2 2 2 3" xfId="2305"/>
    <cellStyle name="40 % - Accent2 2 2 2 2 2 3 2" xfId="8593"/>
    <cellStyle name="40 % - Accent2 2 2 2 2 2 4" xfId="3090"/>
    <cellStyle name="40 % - Accent2 2 2 2 2 2 4 2" xfId="9378"/>
    <cellStyle name="40 % - Accent2 2 2 2 2 2 5" xfId="3879"/>
    <cellStyle name="40 % - Accent2 2 2 2 2 2 5 2" xfId="10167"/>
    <cellStyle name="40 % - Accent2 2 2 2 2 2 6" xfId="4668"/>
    <cellStyle name="40 % - Accent2 2 2 2 2 2 6 2" xfId="10953"/>
    <cellStyle name="40 % - Accent2 2 2 2 2 2 7" xfId="5454"/>
    <cellStyle name="40 % - Accent2 2 2 2 2 2 7 2" xfId="11739"/>
    <cellStyle name="40 % - Accent2 2 2 2 2 2 8" xfId="6238"/>
    <cellStyle name="40 % - Accent2 2 2 2 2 2 8 2" xfId="12523"/>
    <cellStyle name="40 % - Accent2 2 2 2 2 2 9" xfId="7023"/>
    <cellStyle name="40 % - Accent2 2 2 2 2 3" xfId="1128"/>
    <cellStyle name="40 % - Accent2 2 2 2 2 3 2" xfId="7416"/>
    <cellStyle name="40 % - Accent2 2 2 2 2 4" xfId="1913"/>
    <cellStyle name="40 % - Accent2 2 2 2 2 4 2" xfId="8201"/>
    <cellStyle name="40 % - Accent2 2 2 2 2 5" xfId="2698"/>
    <cellStyle name="40 % - Accent2 2 2 2 2 5 2" xfId="8986"/>
    <cellStyle name="40 % - Accent2 2 2 2 2 6" xfId="3487"/>
    <cellStyle name="40 % - Accent2 2 2 2 2 6 2" xfId="9775"/>
    <cellStyle name="40 % - Accent2 2 2 2 2 7" xfId="4276"/>
    <cellStyle name="40 % - Accent2 2 2 2 2 7 2" xfId="10561"/>
    <cellStyle name="40 % - Accent2 2 2 2 2 8" xfId="5062"/>
    <cellStyle name="40 % - Accent2 2 2 2 2 8 2" xfId="11347"/>
    <cellStyle name="40 % - Accent2 2 2 2 2 9" xfId="5846"/>
    <cellStyle name="40 % - Accent2 2 2 2 2 9 2" xfId="12131"/>
    <cellStyle name="40 % - Accent2 2 2 2 3" xfId="532"/>
    <cellStyle name="40 % - Accent2 2 2 2 3 2" xfId="1324"/>
    <cellStyle name="40 % - Accent2 2 2 2 3 2 2" xfId="7612"/>
    <cellStyle name="40 % - Accent2 2 2 2 3 3" xfId="2109"/>
    <cellStyle name="40 % - Accent2 2 2 2 3 3 2" xfId="8397"/>
    <cellStyle name="40 % - Accent2 2 2 2 3 4" xfId="2894"/>
    <cellStyle name="40 % - Accent2 2 2 2 3 4 2" xfId="9182"/>
    <cellStyle name="40 % - Accent2 2 2 2 3 5" xfId="3683"/>
    <cellStyle name="40 % - Accent2 2 2 2 3 5 2" xfId="9971"/>
    <cellStyle name="40 % - Accent2 2 2 2 3 6" xfId="4472"/>
    <cellStyle name="40 % - Accent2 2 2 2 3 6 2" xfId="10757"/>
    <cellStyle name="40 % - Accent2 2 2 2 3 7" xfId="5258"/>
    <cellStyle name="40 % - Accent2 2 2 2 3 7 2" xfId="11543"/>
    <cellStyle name="40 % - Accent2 2 2 2 3 8" xfId="6042"/>
    <cellStyle name="40 % - Accent2 2 2 2 3 8 2" xfId="12327"/>
    <cellStyle name="40 % - Accent2 2 2 2 3 9" xfId="6827"/>
    <cellStyle name="40 % - Accent2 2 2 2 4" xfId="932"/>
    <cellStyle name="40 % - Accent2 2 2 2 4 2" xfId="7220"/>
    <cellStyle name="40 % - Accent2 2 2 2 5" xfId="1717"/>
    <cellStyle name="40 % - Accent2 2 2 2 5 2" xfId="8005"/>
    <cellStyle name="40 % - Accent2 2 2 2 6" xfId="2502"/>
    <cellStyle name="40 % - Accent2 2 2 2 6 2" xfId="8790"/>
    <cellStyle name="40 % - Accent2 2 2 2 7" xfId="3291"/>
    <cellStyle name="40 % - Accent2 2 2 2 7 2" xfId="9579"/>
    <cellStyle name="40 % - Accent2 2 2 2 8" xfId="4080"/>
    <cellStyle name="40 % - Accent2 2 2 2 8 2" xfId="10365"/>
    <cellStyle name="40 % - Accent2 2 2 2 9" xfId="4866"/>
    <cellStyle name="40 % - Accent2 2 2 2 9 2" xfId="11151"/>
    <cellStyle name="40 % - Accent2 2 2 3" xfId="163"/>
    <cellStyle name="40 % - Accent2 2 2 3 10" xfId="5678"/>
    <cellStyle name="40 % - Accent2 2 2 3 10 2" xfId="11963"/>
    <cellStyle name="40 % - Accent2 2 2 3 11" xfId="6463"/>
    <cellStyle name="40 % - Accent2 2 2 3 2" xfId="359"/>
    <cellStyle name="40 % - Accent2 2 2 3 2 10" xfId="6659"/>
    <cellStyle name="40 % - Accent2 2 2 3 2 2" xfId="756"/>
    <cellStyle name="40 % - Accent2 2 2 3 2 2 2" xfId="1548"/>
    <cellStyle name="40 % - Accent2 2 2 3 2 2 2 2" xfId="7836"/>
    <cellStyle name="40 % - Accent2 2 2 3 2 2 3" xfId="2333"/>
    <cellStyle name="40 % - Accent2 2 2 3 2 2 3 2" xfId="8621"/>
    <cellStyle name="40 % - Accent2 2 2 3 2 2 4" xfId="3118"/>
    <cellStyle name="40 % - Accent2 2 2 3 2 2 4 2" xfId="9406"/>
    <cellStyle name="40 % - Accent2 2 2 3 2 2 5" xfId="3907"/>
    <cellStyle name="40 % - Accent2 2 2 3 2 2 5 2" xfId="10195"/>
    <cellStyle name="40 % - Accent2 2 2 3 2 2 6" xfId="4696"/>
    <cellStyle name="40 % - Accent2 2 2 3 2 2 6 2" xfId="10981"/>
    <cellStyle name="40 % - Accent2 2 2 3 2 2 7" xfId="5482"/>
    <cellStyle name="40 % - Accent2 2 2 3 2 2 7 2" xfId="11767"/>
    <cellStyle name="40 % - Accent2 2 2 3 2 2 8" xfId="6266"/>
    <cellStyle name="40 % - Accent2 2 2 3 2 2 8 2" xfId="12551"/>
    <cellStyle name="40 % - Accent2 2 2 3 2 2 9" xfId="7051"/>
    <cellStyle name="40 % - Accent2 2 2 3 2 3" xfId="1156"/>
    <cellStyle name="40 % - Accent2 2 2 3 2 3 2" xfId="7444"/>
    <cellStyle name="40 % - Accent2 2 2 3 2 4" xfId="1941"/>
    <cellStyle name="40 % - Accent2 2 2 3 2 4 2" xfId="8229"/>
    <cellStyle name="40 % - Accent2 2 2 3 2 5" xfId="2726"/>
    <cellStyle name="40 % - Accent2 2 2 3 2 5 2" xfId="9014"/>
    <cellStyle name="40 % - Accent2 2 2 3 2 6" xfId="3515"/>
    <cellStyle name="40 % - Accent2 2 2 3 2 6 2" xfId="9803"/>
    <cellStyle name="40 % - Accent2 2 2 3 2 7" xfId="4304"/>
    <cellStyle name="40 % - Accent2 2 2 3 2 7 2" xfId="10589"/>
    <cellStyle name="40 % - Accent2 2 2 3 2 8" xfId="5090"/>
    <cellStyle name="40 % - Accent2 2 2 3 2 8 2" xfId="11375"/>
    <cellStyle name="40 % - Accent2 2 2 3 2 9" xfId="5874"/>
    <cellStyle name="40 % - Accent2 2 2 3 2 9 2" xfId="12159"/>
    <cellStyle name="40 % - Accent2 2 2 3 3" xfId="560"/>
    <cellStyle name="40 % - Accent2 2 2 3 3 2" xfId="1352"/>
    <cellStyle name="40 % - Accent2 2 2 3 3 2 2" xfId="7640"/>
    <cellStyle name="40 % - Accent2 2 2 3 3 3" xfId="2137"/>
    <cellStyle name="40 % - Accent2 2 2 3 3 3 2" xfId="8425"/>
    <cellStyle name="40 % - Accent2 2 2 3 3 4" xfId="2922"/>
    <cellStyle name="40 % - Accent2 2 2 3 3 4 2" xfId="9210"/>
    <cellStyle name="40 % - Accent2 2 2 3 3 5" xfId="3711"/>
    <cellStyle name="40 % - Accent2 2 2 3 3 5 2" xfId="9999"/>
    <cellStyle name="40 % - Accent2 2 2 3 3 6" xfId="4500"/>
    <cellStyle name="40 % - Accent2 2 2 3 3 6 2" xfId="10785"/>
    <cellStyle name="40 % - Accent2 2 2 3 3 7" xfId="5286"/>
    <cellStyle name="40 % - Accent2 2 2 3 3 7 2" xfId="11571"/>
    <cellStyle name="40 % - Accent2 2 2 3 3 8" xfId="6070"/>
    <cellStyle name="40 % - Accent2 2 2 3 3 8 2" xfId="12355"/>
    <cellStyle name="40 % - Accent2 2 2 3 3 9" xfId="6855"/>
    <cellStyle name="40 % - Accent2 2 2 3 4" xfId="960"/>
    <cellStyle name="40 % - Accent2 2 2 3 4 2" xfId="7248"/>
    <cellStyle name="40 % - Accent2 2 2 3 5" xfId="1745"/>
    <cellStyle name="40 % - Accent2 2 2 3 5 2" xfId="8033"/>
    <cellStyle name="40 % - Accent2 2 2 3 6" xfId="2530"/>
    <cellStyle name="40 % - Accent2 2 2 3 6 2" xfId="8818"/>
    <cellStyle name="40 % - Accent2 2 2 3 7" xfId="3319"/>
    <cellStyle name="40 % - Accent2 2 2 3 7 2" xfId="9607"/>
    <cellStyle name="40 % - Accent2 2 2 3 8" xfId="4108"/>
    <cellStyle name="40 % - Accent2 2 2 3 8 2" xfId="10393"/>
    <cellStyle name="40 % - Accent2 2 2 3 9" xfId="4894"/>
    <cellStyle name="40 % - Accent2 2 2 3 9 2" xfId="11179"/>
    <cellStyle name="40 % - Accent2 2 2 4" xfId="191"/>
    <cellStyle name="40 % - Accent2 2 2 4 10" xfId="5706"/>
    <cellStyle name="40 % - Accent2 2 2 4 10 2" xfId="11991"/>
    <cellStyle name="40 % - Accent2 2 2 4 11" xfId="6491"/>
    <cellStyle name="40 % - Accent2 2 2 4 2" xfId="387"/>
    <cellStyle name="40 % - Accent2 2 2 4 2 10" xfId="6687"/>
    <cellStyle name="40 % - Accent2 2 2 4 2 2" xfId="784"/>
    <cellStyle name="40 % - Accent2 2 2 4 2 2 2" xfId="1576"/>
    <cellStyle name="40 % - Accent2 2 2 4 2 2 2 2" xfId="7864"/>
    <cellStyle name="40 % - Accent2 2 2 4 2 2 3" xfId="2361"/>
    <cellStyle name="40 % - Accent2 2 2 4 2 2 3 2" xfId="8649"/>
    <cellStyle name="40 % - Accent2 2 2 4 2 2 4" xfId="3146"/>
    <cellStyle name="40 % - Accent2 2 2 4 2 2 4 2" xfId="9434"/>
    <cellStyle name="40 % - Accent2 2 2 4 2 2 5" xfId="3935"/>
    <cellStyle name="40 % - Accent2 2 2 4 2 2 5 2" xfId="10223"/>
    <cellStyle name="40 % - Accent2 2 2 4 2 2 6" xfId="4724"/>
    <cellStyle name="40 % - Accent2 2 2 4 2 2 6 2" xfId="11009"/>
    <cellStyle name="40 % - Accent2 2 2 4 2 2 7" xfId="5510"/>
    <cellStyle name="40 % - Accent2 2 2 4 2 2 7 2" xfId="11795"/>
    <cellStyle name="40 % - Accent2 2 2 4 2 2 8" xfId="6294"/>
    <cellStyle name="40 % - Accent2 2 2 4 2 2 8 2" xfId="12579"/>
    <cellStyle name="40 % - Accent2 2 2 4 2 2 9" xfId="7079"/>
    <cellStyle name="40 % - Accent2 2 2 4 2 3" xfId="1184"/>
    <cellStyle name="40 % - Accent2 2 2 4 2 3 2" xfId="7472"/>
    <cellStyle name="40 % - Accent2 2 2 4 2 4" xfId="1969"/>
    <cellStyle name="40 % - Accent2 2 2 4 2 4 2" xfId="8257"/>
    <cellStyle name="40 % - Accent2 2 2 4 2 5" xfId="2754"/>
    <cellStyle name="40 % - Accent2 2 2 4 2 5 2" xfId="9042"/>
    <cellStyle name="40 % - Accent2 2 2 4 2 6" xfId="3543"/>
    <cellStyle name="40 % - Accent2 2 2 4 2 6 2" xfId="9831"/>
    <cellStyle name="40 % - Accent2 2 2 4 2 7" xfId="4332"/>
    <cellStyle name="40 % - Accent2 2 2 4 2 7 2" xfId="10617"/>
    <cellStyle name="40 % - Accent2 2 2 4 2 8" xfId="5118"/>
    <cellStyle name="40 % - Accent2 2 2 4 2 8 2" xfId="11403"/>
    <cellStyle name="40 % - Accent2 2 2 4 2 9" xfId="5902"/>
    <cellStyle name="40 % - Accent2 2 2 4 2 9 2" xfId="12187"/>
    <cellStyle name="40 % - Accent2 2 2 4 3" xfId="588"/>
    <cellStyle name="40 % - Accent2 2 2 4 3 2" xfId="1380"/>
    <cellStyle name="40 % - Accent2 2 2 4 3 2 2" xfId="7668"/>
    <cellStyle name="40 % - Accent2 2 2 4 3 3" xfId="2165"/>
    <cellStyle name="40 % - Accent2 2 2 4 3 3 2" xfId="8453"/>
    <cellStyle name="40 % - Accent2 2 2 4 3 4" xfId="2950"/>
    <cellStyle name="40 % - Accent2 2 2 4 3 4 2" xfId="9238"/>
    <cellStyle name="40 % - Accent2 2 2 4 3 5" xfId="3739"/>
    <cellStyle name="40 % - Accent2 2 2 4 3 5 2" xfId="10027"/>
    <cellStyle name="40 % - Accent2 2 2 4 3 6" xfId="4528"/>
    <cellStyle name="40 % - Accent2 2 2 4 3 6 2" xfId="10813"/>
    <cellStyle name="40 % - Accent2 2 2 4 3 7" xfId="5314"/>
    <cellStyle name="40 % - Accent2 2 2 4 3 7 2" xfId="11599"/>
    <cellStyle name="40 % - Accent2 2 2 4 3 8" xfId="6098"/>
    <cellStyle name="40 % - Accent2 2 2 4 3 8 2" xfId="12383"/>
    <cellStyle name="40 % - Accent2 2 2 4 3 9" xfId="6883"/>
    <cellStyle name="40 % - Accent2 2 2 4 4" xfId="988"/>
    <cellStyle name="40 % - Accent2 2 2 4 4 2" xfId="7276"/>
    <cellStyle name="40 % - Accent2 2 2 4 5" xfId="1773"/>
    <cellStyle name="40 % - Accent2 2 2 4 5 2" xfId="8061"/>
    <cellStyle name="40 % - Accent2 2 2 4 6" xfId="2558"/>
    <cellStyle name="40 % - Accent2 2 2 4 6 2" xfId="8846"/>
    <cellStyle name="40 % - Accent2 2 2 4 7" xfId="3347"/>
    <cellStyle name="40 % - Accent2 2 2 4 7 2" xfId="9635"/>
    <cellStyle name="40 % - Accent2 2 2 4 8" xfId="4136"/>
    <cellStyle name="40 % - Accent2 2 2 4 8 2" xfId="10421"/>
    <cellStyle name="40 % - Accent2 2 2 4 9" xfId="4922"/>
    <cellStyle name="40 % - Accent2 2 2 4 9 2" xfId="11207"/>
    <cellStyle name="40 % - Accent2 2 2 5" xfId="219"/>
    <cellStyle name="40 % - Accent2 2 2 5 10" xfId="5734"/>
    <cellStyle name="40 % - Accent2 2 2 5 10 2" xfId="12019"/>
    <cellStyle name="40 % - Accent2 2 2 5 11" xfId="6519"/>
    <cellStyle name="40 % - Accent2 2 2 5 2" xfId="415"/>
    <cellStyle name="40 % - Accent2 2 2 5 2 10" xfId="6715"/>
    <cellStyle name="40 % - Accent2 2 2 5 2 2" xfId="812"/>
    <cellStyle name="40 % - Accent2 2 2 5 2 2 2" xfId="1604"/>
    <cellStyle name="40 % - Accent2 2 2 5 2 2 2 2" xfId="7892"/>
    <cellStyle name="40 % - Accent2 2 2 5 2 2 3" xfId="2389"/>
    <cellStyle name="40 % - Accent2 2 2 5 2 2 3 2" xfId="8677"/>
    <cellStyle name="40 % - Accent2 2 2 5 2 2 4" xfId="3174"/>
    <cellStyle name="40 % - Accent2 2 2 5 2 2 4 2" xfId="9462"/>
    <cellStyle name="40 % - Accent2 2 2 5 2 2 5" xfId="3963"/>
    <cellStyle name="40 % - Accent2 2 2 5 2 2 5 2" xfId="10251"/>
    <cellStyle name="40 % - Accent2 2 2 5 2 2 6" xfId="4752"/>
    <cellStyle name="40 % - Accent2 2 2 5 2 2 6 2" xfId="11037"/>
    <cellStyle name="40 % - Accent2 2 2 5 2 2 7" xfId="5538"/>
    <cellStyle name="40 % - Accent2 2 2 5 2 2 7 2" xfId="11823"/>
    <cellStyle name="40 % - Accent2 2 2 5 2 2 8" xfId="6322"/>
    <cellStyle name="40 % - Accent2 2 2 5 2 2 8 2" xfId="12607"/>
    <cellStyle name="40 % - Accent2 2 2 5 2 2 9" xfId="7107"/>
    <cellStyle name="40 % - Accent2 2 2 5 2 3" xfId="1212"/>
    <cellStyle name="40 % - Accent2 2 2 5 2 3 2" xfId="7500"/>
    <cellStyle name="40 % - Accent2 2 2 5 2 4" xfId="1997"/>
    <cellStyle name="40 % - Accent2 2 2 5 2 4 2" xfId="8285"/>
    <cellStyle name="40 % - Accent2 2 2 5 2 5" xfId="2782"/>
    <cellStyle name="40 % - Accent2 2 2 5 2 5 2" xfId="9070"/>
    <cellStyle name="40 % - Accent2 2 2 5 2 6" xfId="3571"/>
    <cellStyle name="40 % - Accent2 2 2 5 2 6 2" xfId="9859"/>
    <cellStyle name="40 % - Accent2 2 2 5 2 7" xfId="4360"/>
    <cellStyle name="40 % - Accent2 2 2 5 2 7 2" xfId="10645"/>
    <cellStyle name="40 % - Accent2 2 2 5 2 8" xfId="5146"/>
    <cellStyle name="40 % - Accent2 2 2 5 2 8 2" xfId="11431"/>
    <cellStyle name="40 % - Accent2 2 2 5 2 9" xfId="5930"/>
    <cellStyle name="40 % - Accent2 2 2 5 2 9 2" xfId="12215"/>
    <cellStyle name="40 % - Accent2 2 2 5 3" xfId="616"/>
    <cellStyle name="40 % - Accent2 2 2 5 3 2" xfId="1408"/>
    <cellStyle name="40 % - Accent2 2 2 5 3 2 2" xfId="7696"/>
    <cellStyle name="40 % - Accent2 2 2 5 3 3" xfId="2193"/>
    <cellStyle name="40 % - Accent2 2 2 5 3 3 2" xfId="8481"/>
    <cellStyle name="40 % - Accent2 2 2 5 3 4" xfId="2978"/>
    <cellStyle name="40 % - Accent2 2 2 5 3 4 2" xfId="9266"/>
    <cellStyle name="40 % - Accent2 2 2 5 3 5" xfId="3767"/>
    <cellStyle name="40 % - Accent2 2 2 5 3 5 2" xfId="10055"/>
    <cellStyle name="40 % - Accent2 2 2 5 3 6" xfId="4556"/>
    <cellStyle name="40 % - Accent2 2 2 5 3 6 2" xfId="10841"/>
    <cellStyle name="40 % - Accent2 2 2 5 3 7" xfId="5342"/>
    <cellStyle name="40 % - Accent2 2 2 5 3 7 2" xfId="11627"/>
    <cellStyle name="40 % - Accent2 2 2 5 3 8" xfId="6126"/>
    <cellStyle name="40 % - Accent2 2 2 5 3 8 2" xfId="12411"/>
    <cellStyle name="40 % - Accent2 2 2 5 3 9" xfId="6911"/>
    <cellStyle name="40 % - Accent2 2 2 5 4" xfId="1016"/>
    <cellStyle name="40 % - Accent2 2 2 5 4 2" xfId="7304"/>
    <cellStyle name="40 % - Accent2 2 2 5 5" xfId="1801"/>
    <cellStyle name="40 % - Accent2 2 2 5 5 2" xfId="8089"/>
    <cellStyle name="40 % - Accent2 2 2 5 6" xfId="2586"/>
    <cellStyle name="40 % - Accent2 2 2 5 6 2" xfId="8874"/>
    <cellStyle name="40 % - Accent2 2 2 5 7" xfId="3375"/>
    <cellStyle name="40 % - Accent2 2 2 5 7 2" xfId="9663"/>
    <cellStyle name="40 % - Accent2 2 2 5 8" xfId="4164"/>
    <cellStyle name="40 % - Accent2 2 2 5 8 2" xfId="10449"/>
    <cellStyle name="40 % - Accent2 2 2 5 9" xfId="4950"/>
    <cellStyle name="40 % - Accent2 2 2 5 9 2" xfId="11235"/>
    <cellStyle name="40 % - Accent2 2 2 6" xfId="247"/>
    <cellStyle name="40 % - Accent2 2 2 6 10" xfId="5762"/>
    <cellStyle name="40 % - Accent2 2 2 6 10 2" xfId="12047"/>
    <cellStyle name="40 % - Accent2 2 2 6 11" xfId="6547"/>
    <cellStyle name="40 % - Accent2 2 2 6 2" xfId="443"/>
    <cellStyle name="40 % - Accent2 2 2 6 2 10" xfId="6743"/>
    <cellStyle name="40 % - Accent2 2 2 6 2 2" xfId="840"/>
    <cellStyle name="40 % - Accent2 2 2 6 2 2 2" xfId="1632"/>
    <cellStyle name="40 % - Accent2 2 2 6 2 2 2 2" xfId="7920"/>
    <cellStyle name="40 % - Accent2 2 2 6 2 2 3" xfId="2417"/>
    <cellStyle name="40 % - Accent2 2 2 6 2 2 3 2" xfId="8705"/>
    <cellStyle name="40 % - Accent2 2 2 6 2 2 4" xfId="3202"/>
    <cellStyle name="40 % - Accent2 2 2 6 2 2 4 2" xfId="9490"/>
    <cellStyle name="40 % - Accent2 2 2 6 2 2 5" xfId="3991"/>
    <cellStyle name="40 % - Accent2 2 2 6 2 2 5 2" xfId="10279"/>
    <cellStyle name="40 % - Accent2 2 2 6 2 2 6" xfId="4780"/>
    <cellStyle name="40 % - Accent2 2 2 6 2 2 6 2" xfId="11065"/>
    <cellStyle name="40 % - Accent2 2 2 6 2 2 7" xfId="5566"/>
    <cellStyle name="40 % - Accent2 2 2 6 2 2 7 2" xfId="11851"/>
    <cellStyle name="40 % - Accent2 2 2 6 2 2 8" xfId="6350"/>
    <cellStyle name="40 % - Accent2 2 2 6 2 2 8 2" xfId="12635"/>
    <cellStyle name="40 % - Accent2 2 2 6 2 2 9" xfId="7135"/>
    <cellStyle name="40 % - Accent2 2 2 6 2 3" xfId="1240"/>
    <cellStyle name="40 % - Accent2 2 2 6 2 3 2" xfId="7528"/>
    <cellStyle name="40 % - Accent2 2 2 6 2 4" xfId="2025"/>
    <cellStyle name="40 % - Accent2 2 2 6 2 4 2" xfId="8313"/>
    <cellStyle name="40 % - Accent2 2 2 6 2 5" xfId="2810"/>
    <cellStyle name="40 % - Accent2 2 2 6 2 5 2" xfId="9098"/>
    <cellStyle name="40 % - Accent2 2 2 6 2 6" xfId="3599"/>
    <cellStyle name="40 % - Accent2 2 2 6 2 6 2" xfId="9887"/>
    <cellStyle name="40 % - Accent2 2 2 6 2 7" xfId="4388"/>
    <cellStyle name="40 % - Accent2 2 2 6 2 7 2" xfId="10673"/>
    <cellStyle name="40 % - Accent2 2 2 6 2 8" xfId="5174"/>
    <cellStyle name="40 % - Accent2 2 2 6 2 8 2" xfId="11459"/>
    <cellStyle name="40 % - Accent2 2 2 6 2 9" xfId="5958"/>
    <cellStyle name="40 % - Accent2 2 2 6 2 9 2" xfId="12243"/>
    <cellStyle name="40 % - Accent2 2 2 6 3" xfId="644"/>
    <cellStyle name="40 % - Accent2 2 2 6 3 2" xfId="1436"/>
    <cellStyle name="40 % - Accent2 2 2 6 3 2 2" xfId="7724"/>
    <cellStyle name="40 % - Accent2 2 2 6 3 3" xfId="2221"/>
    <cellStyle name="40 % - Accent2 2 2 6 3 3 2" xfId="8509"/>
    <cellStyle name="40 % - Accent2 2 2 6 3 4" xfId="3006"/>
    <cellStyle name="40 % - Accent2 2 2 6 3 4 2" xfId="9294"/>
    <cellStyle name="40 % - Accent2 2 2 6 3 5" xfId="3795"/>
    <cellStyle name="40 % - Accent2 2 2 6 3 5 2" xfId="10083"/>
    <cellStyle name="40 % - Accent2 2 2 6 3 6" xfId="4584"/>
    <cellStyle name="40 % - Accent2 2 2 6 3 6 2" xfId="10869"/>
    <cellStyle name="40 % - Accent2 2 2 6 3 7" xfId="5370"/>
    <cellStyle name="40 % - Accent2 2 2 6 3 7 2" xfId="11655"/>
    <cellStyle name="40 % - Accent2 2 2 6 3 8" xfId="6154"/>
    <cellStyle name="40 % - Accent2 2 2 6 3 8 2" xfId="12439"/>
    <cellStyle name="40 % - Accent2 2 2 6 3 9" xfId="6939"/>
    <cellStyle name="40 % - Accent2 2 2 6 4" xfId="1044"/>
    <cellStyle name="40 % - Accent2 2 2 6 4 2" xfId="7332"/>
    <cellStyle name="40 % - Accent2 2 2 6 5" xfId="1829"/>
    <cellStyle name="40 % - Accent2 2 2 6 5 2" xfId="8117"/>
    <cellStyle name="40 % - Accent2 2 2 6 6" xfId="2614"/>
    <cellStyle name="40 % - Accent2 2 2 6 6 2" xfId="8902"/>
    <cellStyle name="40 % - Accent2 2 2 6 7" xfId="3403"/>
    <cellStyle name="40 % - Accent2 2 2 6 7 2" xfId="9691"/>
    <cellStyle name="40 % - Accent2 2 2 6 8" xfId="4192"/>
    <cellStyle name="40 % - Accent2 2 2 6 8 2" xfId="10477"/>
    <cellStyle name="40 % - Accent2 2 2 6 9" xfId="4978"/>
    <cellStyle name="40 % - Accent2 2 2 6 9 2" xfId="11263"/>
    <cellStyle name="40 % - Accent2 2 2 7" xfId="275"/>
    <cellStyle name="40 % - Accent2 2 2 7 10" xfId="5790"/>
    <cellStyle name="40 % - Accent2 2 2 7 10 2" xfId="12075"/>
    <cellStyle name="40 % - Accent2 2 2 7 11" xfId="6575"/>
    <cellStyle name="40 % - Accent2 2 2 7 2" xfId="471"/>
    <cellStyle name="40 % - Accent2 2 2 7 2 10" xfId="6771"/>
    <cellStyle name="40 % - Accent2 2 2 7 2 2" xfId="868"/>
    <cellStyle name="40 % - Accent2 2 2 7 2 2 2" xfId="1660"/>
    <cellStyle name="40 % - Accent2 2 2 7 2 2 2 2" xfId="7948"/>
    <cellStyle name="40 % - Accent2 2 2 7 2 2 3" xfId="2445"/>
    <cellStyle name="40 % - Accent2 2 2 7 2 2 3 2" xfId="8733"/>
    <cellStyle name="40 % - Accent2 2 2 7 2 2 4" xfId="3230"/>
    <cellStyle name="40 % - Accent2 2 2 7 2 2 4 2" xfId="9518"/>
    <cellStyle name="40 % - Accent2 2 2 7 2 2 5" xfId="4019"/>
    <cellStyle name="40 % - Accent2 2 2 7 2 2 5 2" xfId="10307"/>
    <cellStyle name="40 % - Accent2 2 2 7 2 2 6" xfId="4808"/>
    <cellStyle name="40 % - Accent2 2 2 7 2 2 6 2" xfId="11093"/>
    <cellStyle name="40 % - Accent2 2 2 7 2 2 7" xfId="5594"/>
    <cellStyle name="40 % - Accent2 2 2 7 2 2 7 2" xfId="11879"/>
    <cellStyle name="40 % - Accent2 2 2 7 2 2 8" xfId="6378"/>
    <cellStyle name="40 % - Accent2 2 2 7 2 2 8 2" xfId="12663"/>
    <cellStyle name="40 % - Accent2 2 2 7 2 2 9" xfId="7163"/>
    <cellStyle name="40 % - Accent2 2 2 7 2 3" xfId="1268"/>
    <cellStyle name="40 % - Accent2 2 2 7 2 3 2" xfId="7556"/>
    <cellStyle name="40 % - Accent2 2 2 7 2 4" xfId="2053"/>
    <cellStyle name="40 % - Accent2 2 2 7 2 4 2" xfId="8341"/>
    <cellStyle name="40 % - Accent2 2 2 7 2 5" xfId="2838"/>
    <cellStyle name="40 % - Accent2 2 2 7 2 5 2" xfId="9126"/>
    <cellStyle name="40 % - Accent2 2 2 7 2 6" xfId="3627"/>
    <cellStyle name="40 % - Accent2 2 2 7 2 6 2" xfId="9915"/>
    <cellStyle name="40 % - Accent2 2 2 7 2 7" xfId="4416"/>
    <cellStyle name="40 % - Accent2 2 2 7 2 7 2" xfId="10701"/>
    <cellStyle name="40 % - Accent2 2 2 7 2 8" xfId="5202"/>
    <cellStyle name="40 % - Accent2 2 2 7 2 8 2" xfId="11487"/>
    <cellStyle name="40 % - Accent2 2 2 7 2 9" xfId="5986"/>
    <cellStyle name="40 % - Accent2 2 2 7 2 9 2" xfId="12271"/>
    <cellStyle name="40 % - Accent2 2 2 7 3" xfId="672"/>
    <cellStyle name="40 % - Accent2 2 2 7 3 2" xfId="1464"/>
    <cellStyle name="40 % - Accent2 2 2 7 3 2 2" xfId="7752"/>
    <cellStyle name="40 % - Accent2 2 2 7 3 3" xfId="2249"/>
    <cellStyle name="40 % - Accent2 2 2 7 3 3 2" xfId="8537"/>
    <cellStyle name="40 % - Accent2 2 2 7 3 4" xfId="3034"/>
    <cellStyle name="40 % - Accent2 2 2 7 3 4 2" xfId="9322"/>
    <cellStyle name="40 % - Accent2 2 2 7 3 5" xfId="3823"/>
    <cellStyle name="40 % - Accent2 2 2 7 3 5 2" xfId="10111"/>
    <cellStyle name="40 % - Accent2 2 2 7 3 6" xfId="4612"/>
    <cellStyle name="40 % - Accent2 2 2 7 3 6 2" xfId="10897"/>
    <cellStyle name="40 % - Accent2 2 2 7 3 7" xfId="5398"/>
    <cellStyle name="40 % - Accent2 2 2 7 3 7 2" xfId="11683"/>
    <cellStyle name="40 % - Accent2 2 2 7 3 8" xfId="6182"/>
    <cellStyle name="40 % - Accent2 2 2 7 3 8 2" xfId="12467"/>
    <cellStyle name="40 % - Accent2 2 2 7 3 9" xfId="6967"/>
    <cellStyle name="40 % - Accent2 2 2 7 4" xfId="1072"/>
    <cellStyle name="40 % - Accent2 2 2 7 4 2" xfId="7360"/>
    <cellStyle name="40 % - Accent2 2 2 7 5" xfId="1857"/>
    <cellStyle name="40 % - Accent2 2 2 7 5 2" xfId="8145"/>
    <cellStyle name="40 % - Accent2 2 2 7 6" xfId="2642"/>
    <cellStyle name="40 % - Accent2 2 2 7 6 2" xfId="8930"/>
    <cellStyle name="40 % - Accent2 2 2 7 7" xfId="3431"/>
    <cellStyle name="40 % - Accent2 2 2 7 7 2" xfId="9719"/>
    <cellStyle name="40 % - Accent2 2 2 7 8" xfId="4220"/>
    <cellStyle name="40 % - Accent2 2 2 7 8 2" xfId="10505"/>
    <cellStyle name="40 % - Accent2 2 2 7 9" xfId="5006"/>
    <cellStyle name="40 % - Accent2 2 2 7 9 2" xfId="11291"/>
    <cellStyle name="40 % - Accent2 2 2 8" xfId="303"/>
    <cellStyle name="40 % - Accent2 2 2 8 10" xfId="6603"/>
    <cellStyle name="40 % - Accent2 2 2 8 2" xfId="700"/>
    <cellStyle name="40 % - Accent2 2 2 8 2 2" xfId="1492"/>
    <cellStyle name="40 % - Accent2 2 2 8 2 2 2" xfId="7780"/>
    <cellStyle name="40 % - Accent2 2 2 8 2 3" xfId="2277"/>
    <cellStyle name="40 % - Accent2 2 2 8 2 3 2" xfId="8565"/>
    <cellStyle name="40 % - Accent2 2 2 8 2 4" xfId="3062"/>
    <cellStyle name="40 % - Accent2 2 2 8 2 4 2" xfId="9350"/>
    <cellStyle name="40 % - Accent2 2 2 8 2 5" xfId="3851"/>
    <cellStyle name="40 % - Accent2 2 2 8 2 5 2" xfId="10139"/>
    <cellStyle name="40 % - Accent2 2 2 8 2 6" xfId="4640"/>
    <cellStyle name="40 % - Accent2 2 2 8 2 6 2" xfId="10925"/>
    <cellStyle name="40 % - Accent2 2 2 8 2 7" xfId="5426"/>
    <cellStyle name="40 % - Accent2 2 2 8 2 7 2" xfId="11711"/>
    <cellStyle name="40 % - Accent2 2 2 8 2 8" xfId="6210"/>
    <cellStyle name="40 % - Accent2 2 2 8 2 8 2" xfId="12495"/>
    <cellStyle name="40 % - Accent2 2 2 8 2 9" xfId="6995"/>
    <cellStyle name="40 % - Accent2 2 2 8 3" xfId="1100"/>
    <cellStyle name="40 % - Accent2 2 2 8 3 2" xfId="7388"/>
    <cellStyle name="40 % - Accent2 2 2 8 4" xfId="1885"/>
    <cellStyle name="40 % - Accent2 2 2 8 4 2" xfId="8173"/>
    <cellStyle name="40 % - Accent2 2 2 8 5" xfId="2670"/>
    <cellStyle name="40 % - Accent2 2 2 8 5 2" xfId="8958"/>
    <cellStyle name="40 % - Accent2 2 2 8 6" xfId="3459"/>
    <cellStyle name="40 % - Accent2 2 2 8 6 2" xfId="9747"/>
    <cellStyle name="40 % - Accent2 2 2 8 7" xfId="4248"/>
    <cellStyle name="40 % - Accent2 2 2 8 7 2" xfId="10533"/>
    <cellStyle name="40 % - Accent2 2 2 8 8" xfId="5034"/>
    <cellStyle name="40 % - Accent2 2 2 8 8 2" xfId="11319"/>
    <cellStyle name="40 % - Accent2 2 2 8 9" xfId="5818"/>
    <cellStyle name="40 % - Accent2 2 2 8 9 2" xfId="12103"/>
    <cellStyle name="40 % - Accent2 2 2 9" xfId="504"/>
    <cellStyle name="40 % - Accent2 2 2 9 2" xfId="1296"/>
    <cellStyle name="40 % - Accent2 2 2 9 2 2" xfId="7584"/>
    <cellStyle name="40 % - Accent2 2 2 9 3" xfId="2081"/>
    <cellStyle name="40 % - Accent2 2 2 9 3 2" xfId="8369"/>
    <cellStyle name="40 % - Accent2 2 2 9 4" xfId="2866"/>
    <cellStyle name="40 % - Accent2 2 2 9 4 2" xfId="9154"/>
    <cellStyle name="40 % - Accent2 2 2 9 5" xfId="3655"/>
    <cellStyle name="40 % - Accent2 2 2 9 5 2" xfId="9943"/>
    <cellStyle name="40 % - Accent2 2 2 9 6" xfId="4444"/>
    <cellStyle name="40 % - Accent2 2 2 9 6 2" xfId="10729"/>
    <cellStyle name="40 % - Accent2 2 2 9 7" xfId="5230"/>
    <cellStyle name="40 % - Accent2 2 2 9 7 2" xfId="11515"/>
    <cellStyle name="40 % - Accent2 2 2 9 8" xfId="6014"/>
    <cellStyle name="40 % - Accent2 2 2 9 8 2" xfId="12299"/>
    <cellStyle name="40 % - Accent2 2 2 9 9" xfId="6799"/>
    <cellStyle name="40 % - Accent2 2 3" xfId="120"/>
    <cellStyle name="40 % - Accent2 2 3 10" xfId="5636"/>
    <cellStyle name="40 % - Accent2 2 3 10 2" xfId="11921"/>
    <cellStyle name="40 % - Accent2 2 3 11" xfId="6421"/>
    <cellStyle name="40 % - Accent2 2 3 2" xfId="317"/>
    <cellStyle name="40 % - Accent2 2 3 2 10" xfId="6617"/>
    <cellStyle name="40 % - Accent2 2 3 2 2" xfId="714"/>
    <cellStyle name="40 % - Accent2 2 3 2 2 2" xfId="1506"/>
    <cellStyle name="40 % - Accent2 2 3 2 2 2 2" xfId="7794"/>
    <cellStyle name="40 % - Accent2 2 3 2 2 3" xfId="2291"/>
    <cellStyle name="40 % - Accent2 2 3 2 2 3 2" xfId="8579"/>
    <cellStyle name="40 % - Accent2 2 3 2 2 4" xfId="3076"/>
    <cellStyle name="40 % - Accent2 2 3 2 2 4 2" xfId="9364"/>
    <cellStyle name="40 % - Accent2 2 3 2 2 5" xfId="3865"/>
    <cellStyle name="40 % - Accent2 2 3 2 2 5 2" xfId="10153"/>
    <cellStyle name="40 % - Accent2 2 3 2 2 6" xfId="4654"/>
    <cellStyle name="40 % - Accent2 2 3 2 2 6 2" xfId="10939"/>
    <cellStyle name="40 % - Accent2 2 3 2 2 7" xfId="5440"/>
    <cellStyle name="40 % - Accent2 2 3 2 2 7 2" xfId="11725"/>
    <cellStyle name="40 % - Accent2 2 3 2 2 8" xfId="6224"/>
    <cellStyle name="40 % - Accent2 2 3 2 2 8 2" xfId="12509"/>
    <cellStyle name="40 % - Accent2 2 3 2 2 9" xfId="7009"/>
    <cellStyle name="40 % - Accent2 2 3 2 3" xfId="1114"/>
    <cellStyle name="40 % - Accent2 2 3 2 3 2" xfId="7402"/>
    <cellStyle name="40 % - Accent2 2 3 2 4" xfId="1899"/>
    <cellStyle name="40 % - Accent2 2 3 2 4 2" xfId="8187"/>
    <cellStyle name="40 % - Accent2 2 3 2 5" xfId="2684"/>
    <cellStyle name="40 % - Accent2 2 3 2 5 2" xfId="8972"/>
    <cellStyle name="40 % - Accent2 2 3 2 6" xfId="3473"/>
    <cellStyle name="40 % - Accent2 2 3 2 6 2" xfId="9761"/>
    <cellStyle name="40 % - Accent2 2 3 2 7" xfId="4262"/>
    <cellStyle name="40 % - Accent2 2 3 2 7 2" xfId="10547"/>
    <cellStyle name="40 % - Accent2 2 3 2 8" xfId="5048"/>
    <cellStyle name="40 % - Accent2 2 3 2 8 2" xfId="11333"/>
    <cellStyle name="40 % - Accent2 2 3 2 9" xfId="5832"/>
    <cellStyle name="40 % - Accent2 2 3 2 9 2" xfId="12117"/>
    <cellStyle name="40 % - Accent2 2 3 3" xfId="518"/>
    <cellStyle name="40 % - Accent2 2 3 3 2" xfId="1310"/>
    <cellStyle name="40 % - Accent2 2 3 3 2 2" xfId="7598"/>
    <cellStyle name="40 % - Accent2 2 3 3 3" xfId="2095"/>
    <cellStyle name="40 % - Accent2 2 3 3 3 2" xfId="8383"/>
    <cellStyle name="40 % - Accent2 2 3 3 4" xfId="2880"/>
    <cellStyle name="40 % - Accent2 2 3 3 4 2" xfId="9168"/>
    <cellStyle name="40 % - Accent2 2 3 3 5" xfId="3669"/>
    <cellStyle name="40 % - Accent2 2 3 3 5 2" xfId="9957"/>
    <cellStyle name="40 % - Accent2 2 3 3 6" xfId="4458"/>
    <cellStyle name="40 % - Accent2 2 3 3 6 2" xfId="10743"/>
    <cellStyle name="40 % - Accent2 2 3 3 7" xfId="5244"/>
    <cellStyle name="40 % - Accent2 2 3 3 7 2" xfId="11529"/>
    <cellStyle name="40 % - Accent2 2 3 3 8" xfId="6028"/>
    <cellStyle name="40 % - Accent2 2 3 3 8 2" xfId="12313"/>
    <cellStyle name="40 % - Accent2 2 3 3 9" xfId="6813"/>
    <cellStyle name="40 % - Accent2 2 3 4" xfId="918"/>
    <cellStyle name="40 % - Accent2 2 3 4 2" xfId="7206"/>
    <cellStyle name="40 % - Accent2 2 3 5" xfId="1703"/>
    <cellStyle name="40 % - Accent2 2 3 5 2" xfId="7991"/>
    <cellStyle name="40 % - Accent2 2 3 6" xfId="2488"/>
    <cellStyle name="40 % - Accent2 2 3 6 2" xfId="8776"/>
    <cellStyle name="40 % - Accent2 2 3 7" xfId="3277"/>
    <cellStyle name="40 % - Accent2 2 3 7 2" xfId="9565"/>
    <cellStyle name="40 % - Accent2 2 3 8" xfId="4066"/>
    <cellStyle name="40 % - Accent2 2 3 8 2" xfId="10351"/>
    <cellStyle name="40 % - Accent2 2 3 9" xfId="4852"/>
    <cellStyle name="40 % - Accent2 2 3 9 2" xfId="11137"/>
    <cellStyle name="40 % - Accent2 2 4" xfId="149"/>
    <cellStyle name="40 % - Accent2 2 4 10" xfId="5664"/>
    <cellStyle name="40 % - Accent2 2 4 10 2" xfId="11949"/>
    <cellStyle name="40 % - Accent2 2 4 11" xfId="6449"/>
    <cellStyle name="40 % - Accent2 2 4 2" xfId="345"/>
    <cellStyle name="40 % - Accent2 2 4 2 10" xfId="6645"/>
    <cellStyle name="40 % - Accent2 2 4 2 2" xfId="742"/>
    <cellStyle name="40 % - Accent2 2 4 2 2 2" xfId="1534"/>
    <cellStyle name="40 % - Accent2 2 4 2 2 2 2" xfId="7822"/>
    <cellStyle name="40 % - Accent2 2 4 2 2 3" xfId="2319"/>
    <cellStyle name="40 % - Accent2 2 4 2 2 3 2" xfId="8607"/>
    <cellStyle name="40 % - Accent2 2 4 2 2 4" xfId="3104"/>
    <cellStyle name="40 % - Accent2 2 4 2 2 4 2" xfId="9392"/>
    <cellStyle name="40 % - Accent2 2 4 2 2 5" xfId="3893"/>
    <cellStyle name="40 % - Accent2 2 4 2 2 5 2" xfId="10181"/>
    <cellStyle name="40 % - Accent2 2 4 2 2 6" xfId="4682"/>
    <cellStyle name="40 % - Accent2 2 4 2 2 6 2" xfId="10967"/>
    <cellStyle name="40 % - Accent2 2 4 2 2 7" xfId="5468"/>
    <cellStyle name="40 % - Accent2 2 4 2 2 7 2" xfId="11753"/>
    <cellStyle name="40 % - Accent2 2 4 2 2 8" xfId="6252"/>
    <cellStyle name="40 % - Accent2 2 4 2 2 8 2" xfId="12537"/>
    <cellStyle name="40 % - Accent2 2 4 2 2 9" xfId="7037"/>
    <cellStyle name="40 % - Accent2 2 4 2 3" xfId="1142"/>
    <cellStyle name="40 % - Accent2 2 4 2 3 2" xfId="7430"/>
    <cellStyle name="40 % - Accent2 2 4 2 4" xfId="1927"/>
    <cellStyle name="40 % - Accent2 2 4 2 4 2" xfId="8215"/>
    <cellStyle name="40 % - Accent2 2 4 2 5" xfId="2712"/>
    <cellStyle name="40 % - Accent2 2 4 2 5 2" xfId="9000"/>
    <cellStyle name="40 % - Accent2 2 4 2 6" xfId="3501"/>
    <cellStyle name="40 % - Accent2 2 4 2 6 2" xfId="9789"/>
    <cellStyle name="40 % - Accent2 2 4 2 7" xfId="4290"/>
    <cellStyle name="40 % - Accent2 2 4 2 7 2" xfId="10575"/>
    <cellStyle name="40 % - Accent2 2 4 2 8" xfId="5076"/>
    <cellStyle name="40 % - Accent2 2 4 2 8 2" xfId="11361"/>
    <cellStyle name="40 % - Accent2 2 4 2 9" xfId="5860"/>
    <cellStyle name="40 % - Accent2 2 4 2 9 2" xfId="12145"/>
    <cellStyle name="40 % - Accent2 2 4 3" xfId="546"/>
    <cellStyle name="40 % - Accent2 2 4 3 2" xfId="1338"/>
    <cellStyle name="40 % - Accent2 2 4 3 2 2" xfId="7626"/>
    <cellStyle name="40 % - Accent2 2 4 3 3" xfId="2123"/>
    <cellStyle name="40 % - Accent2 2 4 3 3 2" xfId="8411"/>
    <cellStyle name="40 % - Accent2 2 4 3 4" xfId="2908"/>
    <cellStyle name="40 % - Accent2 2 4 3 4 2" xfId="9196"/>
    <cellStyle name="40 % - Accent2 2 4 3 5" xfId="3697"/>
    <cellStyle name="40 % - Accent2 2 4 3 5 2" xfId="9985"/>
    <cellStyle name="40 % - Accent2 2 4 3 6" xfId="4486"/>
    <cellStyle name="40 % - Accent2 2 4 3 6 2" xfId="10771"/>
    <cellStyle name="40 % - Accent2 2 4 3 7" xfId="5272"/>
    <cellStyle name="40 % - Accent2 2 4 3 7 2" xfId="11557"/>
    <cellStyle name="40 % - Accent2 2 4 3 8" xfId="6056"/>
    <cellStyle name="40 % - Accent2 2 4 3 8 2" xfId="12341"/>
    <cellStyle name="40 % - Accent2 2 4 3 9" xfId="6841"/>
    <cellStyle name="40 % - Accent2 2 4 4" xfId="946"/>
    <cellStyle name="40 % - Accent2 2 4 4 2" xfId="7234"/>
    <cellStyle name="40 % - Accent2 2 4 5" xfId="1731"/>
    <cellStyle name="40 % - Accent2 2 4 5 2" xfId="8019"/>
    <cellStyle name="40 % - Accent2 2 4 6" xfId="2516"/>
    <cellStyle name="40 % - Accent2 2 4 6 2" xfId="8804"/>
    <cellStyle name="40 % - Accent2 2 4 7" xfId="3305"/>
    <cellStyle name="40 % - Accent2 2 4 7 2" xfId="9593"/>
    <cellStyle name="40 % - Accent2 2 4 8" xfId="4094"/>
    <cellStyle name="40 % - Accent2 2 4 8 2" xfId="10379"/>
    <cellStyle name="40 % - Accent2 2 4 9" xfId="4880"/>
    <cellStyle name="40 % - Accent2 2 4 9 2" xfId="11165"/>
    <cellStyle name="40 % - Accent2 2 5" xfId="177"/>
    <cellStyle name="40 % - Accent2 2 5 10" xfId="5692"/>
    <cellStyle name="40 % - Accent2 2 5 10 2" xfId="11977"/>
    <cellStyle name="40 % - Accent2 2 5 11" xfId="6477"/>
    <cellStyle name="40 % - Accent2 2 5 2" xfId="373"/>
    <cellStyle name="40 % - Accent2 2 5 2 10" xfId="6673"/>
    <cellStyle name="40 % - Accent2 2 5 2 2" xfId="770"/>
    <cellStyle name="40 % - Accent2 2 5 2 2 2" xfId="1562"/>
    <cellStyle name="40 % - Accent2 2 5 2 2 2 2" xfId="7850"/>
    <cellStyle name="40 % - Accent2 2 5 2 2 3" xfId="2347"/>
    <cellStyle name="40 % - Accent2 2 5 2 2 3 2" xfId="8635"/>
    <cellStyle name="40 % - Accent2 2 5 2 2 4" xfId="3132"/>
    <cellStyle name="40 % - Accent2 2 5 2 2 4 2" xfId="9420"/>
    <cellStyle name="40 % - Accent2 2 5 2 2 5" xfId="3921"/>
    <cellStyle name="40 % - Accent2 2 5 2 2 5 2" xfId="10209"/>
    <cellStyle name="40 % - Accent2 2 5 2 2 6" xfId="4710"/>
    <cellStyle name="40 % - Accent2 2 5 2 2 6 2" xfId="10995"/>
    <cellStyle name="40 % - Accent2 2 5 2 2 7" xfId="5496"/>
    <cellStyle name="40 % - Accent2 2 5 2 2 7 2" xfId="11781"/>
    <cellStyle name="40 % - Accent2 2 5 2 2 8" xfId="6280"/>
    <cellStyle name="40 % - Accent2 2 5 2 2 8 2" xfId="12565"/>
    <cellStyle name="40 % - Accent2 2 5 2 2 9" xfId="7065"/>
    <cellStyle name="40 % - Accent2 2 5 2 3" xfId="1170"/>
    <cellStyle name="40 % - Accent2 2 5 2 3 2" xfId="7458"/>
    <cellStyle name="40 % - Accent2 2 5 2 4" xfId="1955"/>
    <cellStyle name="40 % - Accent2 2 5 2 4 2" xfId="8243"/>
    <cellStyle name="40 % - Accent2 2 5 2 5" xfId="2740"/>
    <cellStyle name="40 % - Accent2 2 5 2 5 2" xfId="9028"/>
    <cellStyle name="40 % - Accent2 2 5 2 6" xfId="3529"/>
    <cellStyle name="40 % - Accent2 2 5 2 6 2" xfId="9817"/>
    <cellStyle name="40 % - Accent2 2 5 2 7" xfId="4318"/>
    <cellStyle name="40 % - Accent2 2 5 2 7 2" xfId="10603"/>
    <cellStyle name="40 % - Accent2 2 5 2 8" xfId="5104"/>
    <cellStyle name="40 % - Accent2 2 5 2 8 2" xfId="11389"/>
    <cellStyle name="40 % - Accent2 2 5 2 9" xfId="5888"/>
    <cellStyle name="40 % - Accent2 2 5 2 9 2" xfId="12173"/>
    <cellStyle name="40 % - Accent2 2 5 3" xfId="574"/>
    <cellStyle name="40 % - Accent2 2 5 3 2" xfId="1366"/>
    <cellStyle name="40 % - Accent2 2 5 3 2 2" xfId="7654"/>
    <cellStyle name="40 % - Accent2 2 5 3 3" xfId="2151"/>
    <cellStyle name="40 % - Accent2 2 5 3 3 2" xfId="8439"/>
    <cellStyle name="40 % - Accent2 2 5 3 4" xfId="2936"/>
    <cellStyle name="40 % - Accent2 2 5 3 4 2" xfId="9224"/>
    <cellStyle name="40 % - Accent2 2 5 3 5" xfId="3725"/>
    <cellStyle name="40 % - Accent2 2 5 3 5 2" xfId="10013"/>
    <cellStyle name="40 % - Accent2 2 5 3 6" xfId="4514"/>
    <cellStyle name="40 % - Accent2 2 5 3 6 2" xfId="10799"/>
    <cellStyle name="40 % - Accent2 2 5 3 7" xfId="5300"/>
    <cellStyle name="40 % - Accent2 2 5 3 7 2" xfId="11585"/>
    <cellStyle name="40 % - Accent2 2 5 3 8" xfId="6084"/>
    <cellStyle name="40 % - Accent2 2 5 3 8 2" xfId="12369"/>
    <cellStyle name="40 % - Accent2 2 5 3 9" xfId="6869"/>
    <cellStyle name="40 % - Accent2 2 5 4" xfId="974"/>
    <cellStyle name="40 % - Accent2 2 5 4 2" xfId="7262"/>
    <cellStyle name="40 % - Accent2 2 5 5" xfId="1759"/>
    <cellStyle name="40 % - Accent2 2 5 5 2" xfId="8047"/>
    <cellStyle name="40 % - Accent2 2 5 6" xfId="2544"/>
    <cellStyle name="40 % - Accent2 2 5 6 2" xfId="8832"/>
    <cellStyle name="40 % - Accent2 2 5 7" xfId="3333"/>
    <cellStyle name="40 % - Accent2 2 5 7 2" xfId="9621"/>
    <cellStyle name="40 % - Accent2 2 5 8" xfId="4122"/>
    <cellStyle name="40 % - Accent2 2 5 8 2" xfId="10407"/>
    <cellStyle name="40 % - Accent2 2 5 9" xfId="4908"/>
    <cellStyle name="40 % - Accent2 2 5 9 2" xfId="11193"/>
    <cellStyle name="40 % - Accent2 2 6" xfId="205"/>
    <cellStyle name="40 % - Accent2 2 6 10" xfId="5720"/>
    <cellStyle name="40 % - Accent2 2 6 10 2" xfId="12005"/>
    <cellStyle name="40 % - Accent2 2 6 11" xfId="6505"/>
    <cellStyle name="40 % - Accent2 2 6 2" xfId="401"/>
    <cellStyle name="40 % - Accent2 2 6 2 10" xfId="6701"/>
    <cellStyle name="40 % - Accent2 2 6 2 2" xfId="798"/>
    <cellStyle name="40 % - Accent2 2 6 2 2 2" xfId="1590"/>
    <cellStyle name="40 % - Accent2 2 6 2 2 2 2" xfId="7878"/>
    <cellStyle name="40 % - Accent2 2 6 2 2 3" xfId="2375"/>
    <cellStyle name="40 % - Accent2 2 6 2 2 3 2" xfId="8663"/>
    <cellStyle name="40 % - Accent2 2 6 2 2 4" xfId="3160"/>
    <cellStyle name="40 % - Accent2 2 6 2 2 4 2" xfId="9448"/>
    <cellStyle name="40 % - Accent2 2 6 2 2 5" xfId="3949"/>
    <cellStyle name="40 % - Accent2 2 6 2 2 5 2" xfId="10237"/>
    <cellStyle name="40 % - Accent2 2 6 2 2 6" xfId="4738"/>
    <cellStyle name="40 % - Accent2 2 6 2 2 6 2" xfId="11023"/>
    <cellStyle name="40 % - Accent2 2 6 2 2 7" xfId="5524"/>
    <cellStyle name="40 % - Accent2 2 6 2 2 7 2" xfId="11809"/>
    <cellStyle name="40 % - Accent2 2 6 2 2 8" xfId="6308"/>
    <cellStyle name="40 % - Accent2 2 6 2 2 8 2" xfId="12593"/>
    <cellStyle name="40 % - Accent2 2 6 2 2 9" xfId="7093"/>
    <cellStyle name="40 % - Accent2 2 6 2 3" xfId="1198"/>
    <cellStyle name="40 % - Accent2 2 6 2 3 2" xfId="7486"/>
    <cellStyle name="40 % - Accent2 2 6 2 4" xfId="1983"/>
    <cellStyle name="40 % - Accent2 2 6 2 4 2" xfId="8271"/>
    <cellStyle name="40 % - Accent2 2 6 2 5" xfId="2768"/>
    <cellStyle name="40 % - Accent2 2 6 2 5 2" xfId="9056"/>
    <cellStyle name="40 % - Accent2 2 6 2 6" xfId="3557"/>
    <cellStyle name="40 % - Accent2 2 6 2 6 2" xfId="9845"/>
    <cellStyle name="40 % - Accent2 2 6 2 7" xfId="4346"/>
    <cellStyle name="40 % - Accent2 2 6 2 7 2" xfId="10631"/>
    <cellStyle name="40 % - Accent2 2 6 2 8" xfId="5132"/>
    <cellStyle name="40 % - Accent2 2 6 2 8 2" xfId="11417"/>
    <cellStyle name="40 % - Accent2 2 6 2 9" xfId="5916"/>
    <cellStyle name="40 % - Accent2 2 6 2 9 2" xfId="12201"/>
    <cellStyle name="40 % - Accent2 2 6 3" xfId="602"/>
    <cellStyle name="40 % - Accent2 2 6 3 2" xfId="1394"/>
    <cellStyle name="40 % - Accent2 2 6 3 2 2" xfId="7682"/>
    <cellStyle name="40 % - Accent2 2 6 3 3" xfId="2179"/>
    <cellStyle name="40 % - Accent2 2 6 3 3 2" xfId="8467"/>
    <cellStyle name="40 % - Accent2 2 6 3 4" xfId="2964"/>
    <cellStyle name="40 % - Accent2 2 6 3 4 2" xfId="9252"/>
    <cellStyle name="40 % - Accent2 2 6 3 5" xfId="3753"/>
    <cellStyle name="40 % - Accent2 2 6 3 5 2" xfId="10041"/>
    <cellStyle name="40 % - Accent2 2 6 3 6" xfId="4542"/>
    <cellStyle name="40 % - Accent2 2 6 3 6 2" xfId="10827"/>
    <cellStyle name="40 % - Accent2 2 6 3 7" xfId="5328"/>
    <cellStyle name="40 % - Accent2 2 6 3 7 2" xfId="11613"/>
    <cellStyle name="40 % - Accent2 2 6 3 8" xfId="6112"/>
    <cellStyle name="40 % - Accent2 2 6 3 8 2" xfId="12397"/>
    <cellStyle name="40 % - Accent2 2 6 3 9" xfId="6897"/>
    <cellStyle name="40 % - Accent2 2 6 4" xfId="1002"/>
    <cellStyle name="40 % - Accent2 2 6 4 2" xfId="7290"/>
    <cellStyle name="40 % - Accent2 2 6 5" xfId="1787"/>
    <cellStyle name="40 % - Accent2 2 6 5 2" xfId="8075"/>
    <cellStyle name="40 % - Accent2 2 6 6" xfId="2572"/>
    <cellStyle name="40 % - Accent2 2 6 6 2" xfId="8860"/>
    <cellStyle name="40 % - Accent2 2 6 7" xfId="3361"/>
    <cellStyle name="40 % - Accent2 2 6 7 2" xfId="9649"/>
    <cellStyle name="40 % - Accent2 2 6 8" xfId="4150"/>
    <cellStyle name="40 % - Accent2 2 6 8 2" xfId="10435"/>
    <cellStyle name="40 % - Accent2 2 6 9" xfId="4936"/>
    <cellStyle name="40 % - Accent2 2 6 9 2" xfId="11221"/>
    <cellStyle name="40 % - Accent2 2 7" xfId="233"/>
    <cellStyle name="40 % - Accent2 2 7 10" xfId="5748"/>
    <cellStyle name="40 % - Accent2 2 7 10 2" xfId="12033"/>
    <cellStyle name="40 % - Accent2 2 7 11" xfId="6533"/>
    <cellStyle name="40 % - Accent2 2 7 2" xfId="429"/>
    <cellStyle name="40 % - Accent2 2 7 2 10" xfId="6729"/>
    <cellStyle name="40 % - Accent2 2 7 2 2" xfId="826"/>
    <cellStyle name="40 % - Accent2 2 7 2 2 2" xfId="1618"/>
    <cellStyle name="40 % - Accent2 2 7 2 2 2 2" xfId="7906"/>
    <cellStyle name="40 % - Accent2 2 7 2 2 3" xfId="2403"/>
    <cellStyle name="40 % - Accent2 2 7 2 2 3 2" xfId="8691"/>
    <cellStyle name="40 % - Accent2 2 7 2 2 4" xfId="3188"/>
    <cellStyle name="40 % - Accent2 2 7 2 2 4 2" xfId="9476"/>
    <cellStyle name="40 % - Accent2 2 7 2 2 5" xfId="3977"/>
    <cellStyle name="40 % - Accent2 2 7 2 2 5 2" xfId="10265"/>
    <cellStyle name="40 % - Accent2 2 7 2 2 6" xfId="4766"/>
    <cellStyle name="40 % - Accent2 2 7 2 2 6 2" xfId="11051"/>
    <cellStyle name="40 % - Accent2 2 7 2 2 7" xfId="5552"/>
    <cellStyle name="40 % - Accent2 2 7 2 2 7 2" xfId="11837"/>
    <cellStyle name="40 % - Accent2 2 7 2 2 8" xfId="6336"/>
    <cellStyle name="40 % - Accent2 2 7 2 2 8 2" xfId="12621"/>
    <cellStyle name="40 % - Accent2 2 7 2 2 9" xfId="7121"/>
    <cellStyle name="40 % - Accent2 2 7 2 3" xfId="1226"/>
    <cellStyle name="40 % - Accent2 2 7 2 3 2" xfId="7514"/>
    <cellStyle name="40 % - Accent2 2 7 2 4" xfId="2011"/>
    <cellStyle name="40 % - Accent2 2 7 2 4 2" xfId="8299"/>
    <cellStyle name="40 % - Accent2 2 7 2 5" xfId="2796"/>
    <cellStyle name="40 % - Accent2 2 7 2 5 2" xfId="9084"/>
    <cellStyle name="40 % - Accent2 2 7 2 6" xfId="3585"/>
    <cellStyle name="40 % - Accent2 2 7 2 6 2" xfId="9873"/>
    <cellStyle name="40 % - Accent2 2 7 2 7" xfId="4374"/>
    <cellStyle name="40 % - Accent2 2 7 2 7 2" xfId="10659"/>
    <cellStyle name="40 % - Accent2 2 7 2 8" xfId="5160"/>
    <cellStyle name="40 % - Accent2 2 7 2 8 2" xfId="11445"/>
    <cellStyle name="40 % - Accent2 2 7 2 9" xfId="5944"/>
    <cellStyle name="40 % - Accent2 2 7 2 9 2" xfId="12229"/>
    <cellStyle name="40 % - Accent2 2 7 3" xfId="630"/>
    <cellStyle name="40 % - Accent2 2 7 3 2" xfId="1422"/>
    <cellStyle name="40 % - Accent2 2 7 3 2 2" xfId="7710"/>
    <cellStyle name="40 % - Accent2 2 7 3 3" xfId="2207"/>
    <cellStyle name="40 % - Accent2 2 7 3 3 2" xfId="8495"/>
    <cellStyle name="40 % - Accent2 2 7 3 4" xfId="2992"/>
    <cellStyle name="40 % - Accent2 2 7 3 4 2" xfId="9280"/>
    <cellStyle name="40 % - Accent2 2 7 3 5" xfId="3781"/>
    <cellStyle name="40 % - Accent2 2 7 3 5 2" xfId="10069"/>
    <cellStyle name="40 % - Accent2 2 7 3 6" xfId="4570"/>
    <cellStyle name="40 % - Accent2 2 7 3 6 2" xfId="10855"/>
    <cellStyle name="40 % - Accent2 2 7 3 7" xfId="5356"/>
    <cellStyle name="40 % - Accent2 2 7 3 7 2" xfId="11641"/>
    <cellStyle name="40 % - Accent2 2 7 3 8" xfId="6140"/>
    <cellStyle name="40 % - Accent2 2 7 3 8 2" xfId="12425"/>
    <cellStyle name="40 % - Accent2 2 7 3 9" xfId="6925"/>
    <cellStyle name="40 % - Accent2 2 7 4" xfId="1030"/>
    <cellStyle name="40 % - Accent2 2 7 4 2" xfId="7318"/>
    <cellStyle name="40 % - Accent2 2 7 5" xfId="1815"/>
    <cellStyle name="40 % - Accent2 2 7 5 2" xfId="8103"/>
    <cellStyle name="40 % - Accent2 2 7 6" xfId="2600"/>
    <cellStyle name="40 % - Accent2 2 7 6 2" xfId="8888"/>
    <cellStyle name="40 % - Accent2 2 7 7" xfId="3389"/>
    <cellStyle name="40 % - Accent2 2 7 7 2" xfId="9677"/>
    <cellStyle name="40 % - Accent2 2 7 8" xfId="4178"/>
    <cellStyle name="40 % - Accent2 2 7 8 2" xfId="10463"/>
    <cellStyle name="40 % - Accent2 2 7 9" xfId="4964"/>
    <cellStyle name="40 % - Accent2 2 7 9 2" xfId="11249"/>
    <cellStyle name="40 % - Accent2 2 8" xfId="261"/>
    <cellStyle name="40 % - Accent2 2 8 10" xfId="5776"/>
    <cellStyle name="40 % - Accent2 2 8 10 2" xfId="12061"/>
    <cellStyle name="40 % - Accent2 2 8 11" xfId="6561"/>
    <cellStyle name="40 % - Accent2 2 8 2" xfId="457"/>
    <cellStyle name="40 % - Accent2 2 8 2 10" xfId="6757"/>
    <cellStyle name="40 % - Accent2 2 8 2 2" xfId="854"/>
    <cellStyle name="40 % - Accent2 2 8 2 2 2" xfId="1646"/>
    <cellStyle name="40 % - Accent2 2 8 2 2 2 2" xfId="7934"/>
    <cellStyle name="40 % - Accent2 2 8 2 2 3" xfId="2431"/>
    <cellStyle name="40 % - Accent2 2 8 2 2 3 2" xfId="8719"/>
    <cellStyle name="40 % - Accent2 2 8 2 2 4" xfId="3216"/>
    <cellStyle name="40 % - Accent2 2 8 2 2 4 2" xfId="9504"/>
    <cellStyle name="40 % - Accent2 2 8 2 2 5" xfId="4005"/>
    <cellStyle name="40 % - Accent2 2 8 2 2 5 2" xfId="10293"/>
    <cellStyle name="40 % - Accent2 2 8 2 2 6" xfId="4794"/>
    <cellStyle name="40 % - Accent2 2 8 2 2 6 2" xfId="11079"/>
    <cellStyle name="40 % - Accent2 2 8 2 2 7" xfId="5580"/>
    <cellStyle name="40 % - Accent2 2 8 2 2 7 2" xfId="11865"/>
    <cellStyle name="40 % - Accent2 2 8 2 2 8" xfId="6364"/>
    <cellStyle name="40 % - Accent2 2 8 2 2 8 2" xfId="12649"/>
    <cellStyle name="40 % - Accent2 2 8 2 2 9" xfId="7149"/>
    <cellStyle name="40 % - Accent2 2 8 2 3" xfId="1254"/>
    <cellStyle name="40 % - Accent2 2 8 2 3 2" xfId="7542"/>
    <cellStyle name="40 % - Accent2 2 8 2 4" xfId="2039"/>
    <cellStyle name="40 % - Accent2 2 8 2 4 2" xfId="8327"/>
    <cellStyle name="40 % - Accent2 2 8 2 5" xfId="2824"/>
    <cellStyle name="40 % - Accent2 2 8 2 5 2" xfId="9112"/>
    <cellStyle name="40 % - Accent2 2 8 2 6" xfId="3613"/>
    <cellStyle name="40 % - Accent2 2 8 2 6 2" xfId="9901"/>
    <cellStyle name="40 % - Accent2 2 8 2 7" xfId="4402"/>
    <cellStyle name="40 % - Accent2 2 8 2 7 2" xfId="10687"/>
    <cellStyle name="40 % - Accent2 2 8 2 8" xfId="5188"/>
    <cellStyle name="40 % - Accent2 2 8 2 8 2" xfId="11473"/>
    <cellStyle name="40 % - Accent2 2 8 2 9" xfId="5972"/>
    <cellStyle name="40 % - Accent2 2 8 2 9 2" xfId="12257"/>
    <cellStyle name="40 % - Accent2 2 8 3" xfId="658"/>
    <cellStyle name="40 % - Accent2 2 8 3 2" xfId="1450"/>
    <cellStyle name="40 % - Accent2 2 8 3 2 2" xfId="7738"/>
    <cellStyle name="40 % - Accent2 2 8 3 3" xfId="2235"/>
    <cellStyle name="40 % - Accent2 2 8 3 3 2" xfId="8523"/>
    <cellStyle name="40 % - Accent2 2 8 3 4" xfId="3020"/>
    <cellStyle name="40 % - Accent2 2 8 3 4 2" xfId="9308"/>
    <cellStyle name="40 % - Accent2 2 8 3 5" xfId="3809"/>
    <cellStyle name="40 % - Accent2 2 8 3 5 2" xfId="10097"/>
    <cellStyle name="40 % - Accent2 2 8 3 6" xfId="4598"/>
    <cellStyle name="40 % - Accent2 2 8 3 6 2" xfId="10883"/>
    <cellStyle name="40 % - Accent2 2 8 3 7" xfId="5384"/>
    <cellStyle name="40 % - Accent2 2 8 3 7 2" xfId="11669"/>
    <cellStyle name="40 % - Accent2 2 8 3 8" xfId="6168"/>
    <cellStyle name="40 % - Accent2 2 8 3 8 2" xfId="12453"/>
    <cellStyle name="40 % - Accent2 2 8 3 9" xfId="6953"/>
    <cellStyle name="40 % - Accent2 2 8 4" xfId="1058"/>
    <cellStyle name="40 % - Accent2 2 8 4 2" xfId="7346"/>
    <cellStyle name="40 % - Accent2 2 8 5" xfId="1843"/>
    <cellStyle name="40 % - Accent2 2 8 5 2" xfId="8131"/>
    <cellStyle name="40 % - Accent2 2 8 6" xfId="2628"/>
    <cellStyle name="40 % - Accent2 2 8 6 2" xfId="8916"/>
    <cellStyle name="40 % - Accent2 2 8 7" xfId="3417"/>
    <cellStyle name="40 % - Accent2 2 8 7 2" xfId="9705"/>
    <cellStyle name="40 % - Accent2 2 8 8" xfId="4206"/>
    <cellStyle name="40 % - Accent2 2 8 8 2" xfId="10491"/>
    <cellStyle name="40 % - Accent2 2 8 9" xfId="4992"/>
    <cellStyle name="40 % - Accent2 2 8 9 2" xfId="11277"/>
    <cellStyle name="40 % - Accent2 2 9" xfId="289"/>
    <cellStyle name="40 % - Accent2 2 9 10" xfId="6589"/>
    <cellStyle name="40 % - Accent2 2 9 2" xfId="686"/>
    <cellStyle name="40 % - Accent2 2 9 2 2" xfId="1478"/>
    <cellStyle name="40 % - Accent2 2 9 2 2 2" xfId="7766"/>
    <cellStyle name="40 % - Accent2 2 9 2 3" xfId="2263"/>
    <cellStyle name="40 % - Accent2 2 9 2 3 2" xfId="8551"/>
    <cellStyle name="40 % - Accent2 2 9 2 4" xfId="3048"/>
    <cellStyle name="40 % - Accent2 2 9 2 4 2" xfId="9336"/>
    <cellStyle name="40 % - Accent2 2 9 2 5" xfId="3837"/>
    <cellStyle name="40 % - Accent2 2 9 2 5 2" xfId="10125"/>
    <cellStyle name="40 % - Accent2 2 9 2 6" xfId="4626"/>
    <cellStyle name="40 % - Accent2 2 9 2 6 2" xfId="10911"/>
    <cellStyle name="40 % - Accent2 2 9 2 7" xfId="5412"/>
    <cellStyle name="40 % - Accent2 2 9 2 7 2" xfId="11697"/>
    <cellStyle name="40 % - Accent2 2 9 2 8" xfId="6196"/>
    <cellStyle name="40 % - Accent2 2 9 2 8 2" xfId="12481"/>
    <cellStyle name="40 % - Accent2 2 9 2 9" xfId="6981"/>
    <cellStyle name="40 % - Accent2 2 9 3" xfId="1086"/>
    <cellStyle name="40 % - Accent2 2 9 3 2" xfId="7374"/>
    <cellStyle name="40 % - Accent2 2 9 4" xfId="1871"/>
    <cellStyle name="40 % - Accent2 2 9 4 2" xfId="8159"/>
    <cellStyle name="40 % - Accent2 2 9 5" xfId="2656"/>
    <cellStyle name="40 % - Accent2 2 9 5 2" xfId="8944"/>
    <cellStyle name="40 % - Accent2 2 9 6" xfId="3445"/>
    <cellStyle name="40 % - Accent2 2 9 6 2" xfId="9733"/>
    <cellStyle name="40 % - Accent2 2 9 7" xfId="4234"/>
    <cellStyle name="40 % - Accent2 2 9 7 2" xfId="10519"/>
    <cellStyle name="40 % - Accent2 2 9 8" xfId="5020"/>
    <cellStyle name="40 % - Accent2 2 9 8 2" xfId="11305"/>
    <cellStyle name="40 % - Accent2 2 9 9" xfId="5804"/>
    <cellStyle name="40 % - Accent2 2 9 9 2" xfId="12089"/>
    <cellStyle name="40 % - Accent3 2" xfId="18"/>
    <cellStyle name="40 % - Accent3 2 10" xfId="491"/>
    <cellStyle name="40 % - Accent3 2 10 2" xfId="1283"/>
    <cellStyle name="40 % - Accent3 2 10 2 2" xfId="7571"/>
    <cellStyle name="40 % - Accent3 2 10 3" xfId="2068"/>
    <cellStyle name="40 % - Accent3 2 10 3 2" xfId="8356"/>
    <cellStyle name="40 % - Accent3 2 10 4" xfId="2853"/>
    <cellStyle name="40 % - Accent3 2 10 4 2" xfId="9141"/>
    <cellStyle name="40 % - Accent3 2 10 5" xfId="3642"/>
    <cellStyle name="40 % - Accent3 2 10 5 2" xfId="9930"/>
    <cellStyle name="40 % - Accent3 2 10 6" xfId="4431"/>
    <cellStyle name="40 % - Accent3 2 10 6 2" xfId="10716"/>
    <cellStyle name="40 % - Accent3 2 10 7" xfId="5217"/>
    <cellStyle name="40 % - Accent3 2 10 7 2" xfId="11502"/>
    <cellStyle name="40 % - Accent3 2 10 8" xfId="6001"/>
    <cellStyle name="40 % - Accent3 2 10 8 2" xfId="12286"/>
    <cellStyle name="40 % - Accent3 2 10 9" xfId="6786"/>
    <cellStyle name="40 % - Accent3 2 11" xfId="891"/>
    <cellStyle name="40 % - Accent3 2 11 2" xfId="7179"/>
    <cellStyle name="40 % - Accent3 2 12" xfId="1676"/>
    <cellStyle name="40 % - Accent3 2 12 2" xfId="7964"/>
    <cellStyle name="40 % - Accent3 2 13" xfId="2461"/>
    <cellStyle name="40 % - Accent3 2 13 2" xfId="8749"/>
    <cellStyle name="40 % - Accent3 2 14" xfId="3250"/>
    <cellStyle name="40 % - Accent3 2 14 2" xfId="9538"/>
    <cellStyle name="40 % - Accent3 2 15" xfId="4039"/>
    <cellStyle name="40 % - Accent3 2 15 2" xfId="10324"/>
    <cellStyle name="40 % - Accent3 2 16" xfId="4825"/>
    <cellStyle name="40 % - Accent3 2 16 2" xfId="11110"/>
    <cellStyle name="40 % - Accent3 2 17" xfId="5609"/>
    <cellStyle name="40 % - Accent3 2 17 2" xfId="11894"/>
    <cellStyle name="40 % - Accent3 2 18" xfId="6394"/>
    <cellStyle name="40 % - Accent3 2 2" xfId="105"/>
    <cellStyle name="40 % - Accent3 2 2 10" xfId="905"/>
    <cellStyle name="40 % - Accent3 2 2 10 2" xfId="7193"/>
    <cellStyle name="40 % - Accent3 2 2 11" xfId="1690"/>
    <cellStyle name="40 % - Accent3 2 2 11 2" xfId="7978"/>
    <cellStyle name="40 % - Accent3 2 2 12" xfId="2475"/>
    <cellStyle name="40 % - Accent3 2 2 12 2" xfId="8763"/>
    <cellStyle name="40 % - Accent3 2 2 13" xfId="3264"/>
    <cellStyle name="40 % - Accent3 2 2 13 2" xfId="9552"/>
    <cellStyle name="40 % - Accent3 2 2 14" xfId="4053"/>
    <cellStyle name="40 % - Accent3 2 2 14 2" xfId="10338"/>
    <cellStyle name="40 % - Accent3 2 2 15" xfId="4839"/>
    <cellStyle name="40 % - Accent3 2 2 15 2" xfId="11124"/>
    <cellStyle name="40 % - Accent3 2 2 16" xfId="5623"/>
    <cellStyle name="40 % - Accent3 2 2 16 2" xfId="11908"/>
    <cellStyle name="40 % - Accent3 2 2 17" xfId="6408"/>
    <cellStyle name="40 % - Accent3 2 2 2" xfId="136"/>
    <cellStyle name="40 % - Accent3 2 2 2 10" xfId="5651"/>
    <cellStyle name="40 % - Accent3 2 2 2 10 2" xfId="11936"/>
    <cellStyle name="40 % - Accent3 2 2 2 11" xfId="6436"/>
    <cellStyle name="40 % - Accent3 2 2 2 2" xfId="332"/>
    <cellStyle name="40 % - Accent3 2 2 2 2 10" xfId="6632"/>
    <cellStyle name="40 % - Accent3 2 2 2 2 2" xfId="729"/>
    <cellStyle name="40 % - Accent3 2 2 2 2 2 2" xfId="1521"/>
    <cellStyle name="40 % - Accent3 2 2 2 2 2 2 2" xfId="7809"/>
    <cellStyle name="40 % - Accent3 2 2 2 2 2 3" xfId="2306"/>
    <cellStyle name="40 % - Accent3 2 2 2 2 2 3 2" xfId="8594"/>
    <cellStyle name="40 % - Accent3 2 2 2 2 2 4" xfId="3091"/>
    <cellStyle name="40 % - Accent3 2 2 2 2 2 4 2" xfId="9379"/>
    <cellStyle name="40 % - Accent3 2 2 2 2 2 5" xfId="3880"/>
    <cellStyle name="40 % - Accent3 2 2 2 2 2 5 2" xfId="10168"/>
    <cellStyle name="40 % - Accent3 2 2 2 2 2 6" xfId="4669"/>
    <cellStyle name="40 % - Accent3 2 2 2 2 2 6 2" xfId="10954"/>
    <cellStyle name="40 % - Accent3 2 2 2 2 2 7" xfId="5455"/>
    <cellStyle name="40 % - Accent3 2 2 2 2 2 7 2" xfId="11740"/>
    <cellStyle name="40 % - Accent3 2 2 2 2 2 8" xfId="6239"/>
    <cellStyle name="40 % - Accent3 2 2 2 2 2 8 2" xfId="12524"/>
    <cellStyle name="40 % - Accent3 2 2 2 2 2 9" xfId="7024"/>
    <cellStyle name="40 % - Accent3 2 2 2 2 3" xfId="1129"/>
    <cellStyle name="40 % - Accent3 2 2 2 2 3 2" xfId="7417"/>
    <cellStyle name="40 % - Accent3 2 2 2 2 4" xfId="1914"/>
    <cellStyle name="40 % - Accent3 2 2 2 2 4 2" xfId="8202"/>
    <cellStyle name="40 % - Accent3 2 2 2 2 5" xfId="2699"/>
    <cellStyle name="40 % - Accent3 2 2 2 2 5 2" xfId="8987"/>
    <cellStyle name="40 % - Accent3 2 2 2 2 6" xfId="3488"/>
    <cellStyle name="40 % - Accent3 2 2 2 2 6 2" xfId="9776"/>
    <cellStyle name="40 % - Accent3 2 2 2 2 7" xfId="4277"/>
    <cellStyle name="40 % - Accent3 2 2 2 2 7 2" xfId="10562"/>
    <cellStyle name="40 % - Accent3 2 2 2 2 8" xfId="5063"/>
    <cellStyle name="40 % - Accent3 2 2 2 2 8 2" xfId="11348"/>
    <cellStyle name="40 % - Accent3 2 2 2 2 9" xfId="5847"/>
    <cellStyle name="40 % - Accent3 2 2 2 2 9 2" xfId="12132"/>
    <cellStyle name="40 % - Accent3 2 2 2 3" xfId="533"/>
    <cellStyle name="40 % - Accent3 2 2 2 3 2" xfId="1325"/>
    <cellStyle name="40 % - Accent3 2 2 2 3 2 2" xfId="7613"/>
    <cellStyle name="40 % - Accent3 2 2 2 3 3" xfId="2110"/>
    <cellStyle name="40 % - Accent3 2 2 2 3 3 2" xfId="8398"/>
    <cellStyle name="40 % - Accent3 2 2 2 3 4" xfId="2895"/>
    <cellStyle name="40 % - Accent3 2 2 2 3 4 2" xfId="9183"/>
    <cellStyle name="40 % - Accent3 2 2 2 3 5" xfId="3684"/>
    <cellStyle name="40 % - Accent3 2 2 2 3 5 2" xfId="9972"/>
    <cellStyle name="40 % - Accent3 2 2 2 3 6" xfId="4473"/>
    <cellStyle name="40 % - Accent3 2 2 2 3 6 2" xfId="10758"/>
    <cellStyle name="40 % - Accent3 2 2 2 3 7" xfId="5259"/>
    <cellStyle name="40 % - Accent3 2 2 2 3 7 2" xfId="11544"/>
    <cellStyle name="40 % - Accent3 2 2 2 3 8" xfId="6043"/>
    <cellStyle name="40 % - Accent3 2 2 2 3 8 2" xfId="12328"/>
    <cellStyle name="40 % - Accent3 2 2 2 3 9" xfId="6828"/>
    <cellStyle name="40 % - Accent3 2 2 2 4" xfId="933"/>
    <cellStyle name="40 % - Accent3 2 2 2 4 2" xfId="7221"/>
    <cellStyle name="40 % - Accent3 2 2 2 5" xfId="1718"/>
    <cellStyle name="40 % - Accent3 2 2 2 5 2" xfId="8006"/>
    <cellStyle name="40 % - Accent3 2 2 2 6" xfId="2503"/>
    <cellStyle name="40 % - Accent3 2 2 2 6 2" xfId="8791"/>
    <cellStyle name="40 % - Accent3 2 2 2 7" xfId="3292"/>
    <cellStyle name="40 % - Accent3 2 2 2 7 2" xfId="9580"/>
    <cellStyle name="40 % - Accent3 2 2 2 8" xfId="4081"/>
    <cellStyle name="40 % - Accent3 2 2 2 8 2" xfId="10366"/>
    <cellStyle name="40 % - Accent3 2 2 2 9" xfId="4867"/>
    <cellStyle name="40 % - Accent3 2 2 2 9 2" xfId="11152"/>
    <cellStyle name="40 % - Accent3 2 2 3" xfId="164"/>
    <cellStyle name="40 % - Accent3 2 2 3 10" xfId="5679"/>
    <cellStyle name="40 % - Accent3 2 2 3 10 2" xfId="11964"/>
    <cellStyle name="40 % - Accent3 2 2 3 11" xfId="6464"/>
    <cellStyle name="40 % - Accent3 2 2 3 2" xfId="360"/>
    <cellStyle name="40 % - Accent3 2 2 3 2 10" xfId="6660"/>
    <cellStyle name="40 % - Accent3 2 2 3 2 2" xfId="757"/>
    <cellStyle name="40 % - Accent3 2 2 3 2 2 2" xfId="1549"/>
    <cellStyle name="40 % - Accent3 2 2 3 2 2 2 2" xfId="7837"/>
    <cellStyle name="40 % - Accent3 2 2 3 2 2 3" xfId="2334"/>
    <cellStyle name="40 % - Accent3 2 2 3 2 2 3 2" xfId="8622"/>
    <cellStyle name="40 % - Accent3 2 2 3 2 2 4" xfId="3119"/>
    <cellStyle name="40 % - Accent3 2 2 3 2 2 4 2" xfId="9407"/>
    <cellStyle name="40 % - Accent3 2 2 3 2 2 5" xfId="3908"/>
    <cellStyle name="40 % - Accent3 2 2 3 2 2 5 2" xfId="10196"/>
    <cellStyle name="40 % - Accent3 2 2 3 2 2 6" xfId="4697"/>
    <cellStyle name="40 % - Accent3 2 2 3 2 2 6 2" xfId="10982"/>
    <cellStyle name="40 % - Accent3 2 2 3 2 2 7" xfId="5483"/>
    <cellStyle name="40 % - Accent3 2 2 3 2 2 7 2" xfId="11768"/>
    <cellStyle name="40 % - Accent3 2 2 3 2 2 8" xfId="6267"/>
    <cellStyle name="40 % - Accent3 2 2 3 2 2 8 2" xfId="12552"/>
    <cellStyle name="40 % - Accent3 2 2 3 2 2 9" xfId="7052"/>
    <cellStyle name="40 % - Accent3 2 2 3 2 3" xfId="1157"/>
    <cellStyle name="40 % - Accent3 2 2 3 2 3 2" xfId="7445"/>
    <cellStyle name="40 % - Accent3 2 2 3 2 4" xfId="1942"/>
    <cellStyle name="40 % - Accent3 2 2 3 2 4 2" xfId="8230"/>
    <cellStyle name="40 % - Accent3 2 2 3 2 5" xfId="2727"/>
    <cellStyle name="40 % - Accent3 2 2 3 2 5 2" xfId="9015"/>
    <cellStyle name="40 % - Accent3 2 2 3 2 6" xfId="3516"/>
    <cellStyle name="40 % - Accent3 2 2 3 2 6 2" xfId="9804"/>
    <cellStyle name="40 % - Accent3 2 2 3 2 7" xfId="4305"/>
    <cellStyle name="40 % - Accent3 2 2 3 2 7 2" xfId="10590"/>
    <cellStyle name="40 % - Accent3 2 2 3 2 8" xfId="5091"/>
    <cellStyle name="40 % - Accent3 2 2 3 2 8 2" xfId="11376"/>
    <cellStyle name="40 % - Accent3 2 2 3 2 9" xfId="5875"/>
    <cellStyle name="40 % - Accent3 2 2 3 2 9 2" xfId="12160"/>
    <cellStyle name="40 % - Accent3 2 2 3 3" xfId="561"/>
    <cellStyle name="40 % - Accent3 2 2 3 3 2" xfId="1353"/>
    <cellStyle name="40 % - Accent3 2 2 3 3 2 2" xfId="7641"/>
    <cellStyle name="40 % - Accent3 2 2 3 3 3" xfId="2138"/>
    <cellStyle name="40 % - Accent3 2 2 3 3 3 2" xfId="8426"/>
    <cellStyle name="40 % - Accent3 2 2 3 3 4" xfId="2923"/>
    <cellStyle name="40 % - Accent3 2 2 3 3 4 2" xfId="9211"/>
    <cellStyle name="40 % - Accent3 2 2 3 3 5" xfId="3712"/>
    <cellStyle name="40 % - Accent3 2 2 3 3 5 2" xfId="10000"/>
    <cellStyle name="40 % - Accent3 2 2 3 3 6" xfId="4501"/>
    <cellStyle name="40 % - Accent3 2 2 3 3 6 2" xfId="10786"/>
    <cellStyle name="40 % - Accent3 2 2 3 3 7" xfId="5287"/>
    <cellStyle name="40 % - Accent3 2 2 3 3 7 2" xfId="11572"/>
    <cellStyle name="40 % - Accent3 2 2 3 3 8" xfId="6071"/>
    <cellStyle name="40 % - Accent3 2 2 3 3 8 2" xfId="12356"/>
    <cellStyle name="40 % - Accent3 2 2 3 3 9" xfId="6856"/>
    <cellStyle name="40 % - Accent3 2 2 3 4" xfId="961"/>
    <cellStyle name="40 % - Accent3 2 2 3 4 2" xfId="7249"/>
    <cellStyle name="40 % - Accent3 2 2 3 5" xfId="1746"/>
    <cellStyle name="40 % - Accent3 2 2 3 5 2" xfId="8034"/>
    <cellStyle name="40 % - Accent3 2 2 3 6" xfId="2531"/>
    <cellStyle name="40 % - Accent3 2 2 3 6 2" xfId="8819"/>
    <cellStyle name="40 % - Accent3 2 2 3 7" xfId="3320"/>
    <cellStyle name="40 % - Accent3 2 2 3 7 2" xfId="9608"/>
    <cellStyle name="40 % - Accent3 2 2 3 8" xfId="4109"/>
    <cellStyle name="40 % - Accent3 2 2 3 8 2" xfId="10394"/>
    <cellStyle name="40 % - Accent3 2 2 3 9" xfId="4895"/>
    <cellStyle name="40 % - Accent3 2 2 3 9 2" xfId="11180"/>
    <cellStyle name="40 % - Accent3 2 2 4" xfId="192"/>
    <cellStyle name="40 % - Accent3 2 2 4 10" xfId="5707"/>
    <cellStyle name="40 % - Accent3 2 2 4 10 2" xfId="11992"/>
    <cellStyle name="40 % - Accent3 2 2 4 11" xfId="6492"/>
    <cellStyle name="40 % - Accent3 2 2 4 2" xfId="388"/>
    <cellStyle name="40 % - Accent3 2 2 4 2 10" xfId="6688"/>
    <cellStyle name="40 % - Accent3 2 2 4 2 2" xfId="785"/>
    <cellStyle name="40 % - Accent3 2 2 4 2 2 2" xfId="1577"/>
    <cellStyle name="40 % - Accent3 2 2 4 2 2 2 2" xfId="7865"/>
    <cellStyle name="40 % - Accent3 2 2 4 2 2 3" xfId="2362"/>
    <cellStyle name="40 % - Accent3 2 2 4 2 2 3 2" xfId="8650"/>
    <cellStyle name="40 % - Accent3 2 2 4 2 2 4" xfId="3147"/>
    <cellStyle name="40 % - Accent3 2 2 4 2 2 4 2" xfId="9435"/>
    <cellStyle name="40 % - Accent3 2 2 4 2 2 5" xfId="3936"/>
    <cellStyle name="40 % - Accent3 2 2 4 2 2 5 2" xfId="10224"/>
    <cellStyle name="40 % - Accent3 2 2 4 2 2 6" xfId="4725"/>
    <cellStyle name="40 % - Accent3 2 2 4 2 2 6 2" xfId="11010"/>
    <cellStyle name="40 % - Accent3 2 2 4 2 2 7" xfId="5511"/>
    <cellStyle name="40 % - Accent3 2 2 4 2 2 7 2" xfId="11796"/>
    <cellStyle name="40 % - Accent3 2 2 4 2 2 8" xfId="6295"/>
    <cellStyle name="40 % - Accent3 2 2 4 2 2 8 2" xfId="12580"/>
    <cellStyle name="40 % - Accent3 2 2 4 2 2 9" xfId="7080"/>
    <cellStyle name="40 % - Accent3 2 2 4 2 3" xfId="1185"/>
    <cellStyle name="40 % - Accent3 2 2 4 2 3 2" xfId="7473"/>
    <cellStyle name="40 % - Accent3 2 2 4 2 4" xfId="1970"/>
    <cellStyle name="40 % - Accent3 2 2 4 2 4 2" xfId="8258"/>
    <cellStyle name="40 % - Accent3 2 2 4 2 5" xfId="2755"/>
    <cellStyle name="40 % - Accent3 2 2 4 2 5 2" xfId="9043"/>
    <cellStyle name="40 % - Accent3 2 2 4 2 6" xfId="3544"/>
    <cellStyle name="40 % - Accent3 2 2 4 2 6 2" xfId="9832"/>
    <cellStyle name="40 % - Accent3 2 2 4 2 7" xfId="4333"/>
    <cellStyle name="40 % - Accent3 2 2 4 2 7 2" xfId="10618"/>
    <cellStyle name="40 % - Accent3 2 2 4 2 8" xfId="5119"/>
    <cellStyle name="40 % - Accent3 2 2 4 2 8 2" xfId="11404"/>
    <cellStyle name="40 % - Accent3 2 2 4 2 9" xfId="5903"/>
    <cellStyle name="40 % - Accent3 2 2 4 2 9 2" xfId="12188"/>
    <cellStyle name="40 % - Accent3 2 2 4 3" xfId="589"/>
    <cellStyle name="40 % - Accent3 2 2 4 3 2" xfId="1381"/>
    <cellStyle name="40 % - Accent3 2 2 4 3 2 2" xfId="7669"/>
    <cellStyle name="40 % - Accent3 2 2 4 3 3" xfId="2166"/>
    <cellStyle name="40 % - Accent3 2 2 4 3 3 2" xfId="8454"/>
    <cellStyle name="40 % - Accent3 2 2 4 3 4" xfId="2951"/>
    <cellStyle name="40 % - Accent3 2 2 4 3 4 2" xfId="9239"/>
    <cellStyle name="40 % - Accent3 2 2 4 3 5" xfId="3740"/>
    <cellStyle name="40 % - Accent3 2 2 4 3 5 2" xfId="10028"/>
    <cellStyle name="40 % - Accent3 2 2 4 3 6" xfId="4529"/>
    <cellStyle name="40 % - Accent3 2 2 4 3 6 2" xfId="10814"/>
    <cellStyle name="40 % - Accent3 2 2 4 3 7" xfId="5315"/>
    <cellStyle name="40 % - Accent3 2 2 4 3 7 2" xfId="11600"/>
    <cellStyle name="40 % - Accent3 2 2 4 3 8" xfId="6099"/>
    <cellStyle name="40 % - Accent3 2 2 4 3 8 2" xfId="12384"/>
    <cellStyle name="40 % - Accent3 2 2 4 3 9" xfId="6884"/>
    <cellStyle name="40 % - Accent3 2 2 4 4" xfId="989"/>
    <cellStyle name="40 % - Accent3 2 2 4 4 2" xfId="7277"/>
    <cellStyle name="40 % - Accent3 2 2 4 5" xfId="1774"/>
    <cellStyle name="40 % - Accent3 2 2 4 5 2" xfId="8062"/>
    <cellStyle name="40 % - Accent3 2 2 4 6" xfId="2559"/>
    <cellStyle name="40 % - Accent3 2 2 4 6 2" xfId="8847"/>
    <cellStyle name="40 % - Accent3 2 2 4 7" xfId="3348"/>
    <cellStyle name="40 % - Accent3 2 2 4 7 2" xfId="9636"/>
    <cellStyle name="40 % - Accent3 2 2 4 8" xfId="4137"/>
    <cellStyle name="40 % - Accent3 2 2 4 8 2" xfId="10422"/>
    <cellStyle name="40 % - Accent3 2 2 4 9" xfId="4923"/>
    <cellStyle name="40 % - Accent3 2 2 4 9 2" xfId="11208"/>
    <cellStyle name="40 % - Accent3 2 2 5" xfId="220"/>
    <cellStyle name="40 % - Accent3 2 2 5 10" xfId="5735"/>
    <cellStyle name="40 % - Accent3 2 2 5 10 2" xfId="12020"/>
    <cellStyle name="40 % - Accent3 2 2 5 11" xfId="6520"/>
    <cellStyle name="40 % - Accent3 2 2 5 2" xfId="416"/>
    <cellStyle name="40 % - Accent3 2 2 5 2 10" xfId="6716"/>
    <cellStyle name="40 % - Accent3 2 2 5 2 2" xfId="813"/>
    <cellStyle name="40 % - Accent3 2 2 5 2 2 2" xfId="1605"/>
    <cellStyle name="40 % - Accent3 2 2 5 2 2 2 2" xfId="7893"/>
    <cellStyle name="40 % - Accent3 2 2 5 2 2 3" xfId="2390"/>
    <cellStyle name="40 % - Accent3 2 2 5 2 2 3 2" xfId="8678"/>
    <cellStyle name="40 % - Accent3 2 2 5 2 2 4" xfId="3175"/>
    <cellStyle name="40 % - Accent3 2 2 5 2 2 4 2" xfId="9463"/>
    <cellStyle name="40 % - Accent3 2 2 5 2 2 5" xfId="3964"/>
    <cellStyle name="40 % - Accent3 2 2 5 2 2 5 2" xfId="10252"/>
    <cellStyle name="40 % - Accent3 2 2 5 2 2 6" xfId="4753"/>
    <cellStyle name="40 % - Accent3 2 2 5 2 2 6 2" xfId="11038"/>
    <cellStyle name="40 % - Accent3 2 2 5 2 2 7" xfId="5539"/>
    <cellStyle name="40 % - Accent3 2 2 5 2 2 7 2" xfId="11824"/>
    <cellStyle name="40 % - Accent3 2 2 5 2 2 8" xfId="6323"/>
    <cellStyle name="40 % - Accent3 2 2 5 2 2 8 2" xfId="12608"/>
    <cellStyle name="40 % - Accent3 2 2 5 2 2 9" xfId="7108"/>
    <cellStyle name="40 % - Accent3 2 2 5 2 3" xfId="1213"/>
    <cellStyle name="40 % - Accent3 2 2 5 2 3 2" xfId="7501"/>
    <cellStyle name="40 % - Accent3 2 2 5 2 4" xfId="1998"/>
    <cellStyle name="40 % - Accent3 2 2 5 2 4 2" xfId="8286"/>
    <cellStyle name="40 % - Accent3 2 2 5 2 5" xfId="2783"/>
    <cellStyle name="40 % - Accent3 2 2 5 2 5 2" xfId="9071"/>
    <cellStyle name="40 % - Accent3 2 2 5 2 6" xfId="3572"/>
    <cellStyle name="40 % - Accent3 2 2 5 2 6 2" xfId="9860"/>
    <cellStyle name="40 % - Accent3 2 2 5 2 7" xfId="4361"/>
    <cellStyle name="40 % - Accent3 2 2 5 2 7 2" xfId="10646"/>
    <cellStyle name="40 % - Accent3 2 2 5 2 8" xfId="5147"/>
    <cellStyle name="40 % - Accent3 2 2 5 2 8 2" xfId="11432"/>
    <cellStyle name="40 % - Accent3 2 2 5 2 9" xfId="5931"/>
    <cellStyle name="40 % - Accent3 2 2 5 2 9 2" xfId="12216"/>
    <cellStyle name="40 % - Accent3 2 2 5 3" xfId="617"/>
    <cellStyle name="40 % - Accent3 2 2 5 3 2" xfId="1409"/>
    <cellStyle name="40 % - Accent3 2 2 5 3 2 2" xfId="7697"/>
    <cellStyle name="40 % - Accent3 2 2 5 3 3" xfId="2194"/>
    <cellStyle name="40 % - Accent3 2 2 5 3 3 2" xfId="8482"/>
    <cellStyle name="40 % - Accent3 2 2 5 3 4" xfId="2979"/>
    <cellStyle name="40 % - Accent3 2 2 5 3 4 2" xfId="9267"/>
    <cellStyle name="40 % - Accent3 2 2 5 3 5" xfId="3768"/>
    <cellStyle name="40 % - Accent3 2 2 5 3 5 2" xfId="10056"/>
    <cellStyle name="40 % - Accent3 2 2 5 3 6" xfId="4557"/>
    <cellStyle name="40 % - Accent3 2 2 5 3 6 2" xfId="10842"/>
    <cellStyle name="40 % - Accent3 2 2 5 3 7" xfId="5343"/>
    <cellStyle name="40 % - Accent3 2 2 5 3 7 2" xfId="11628"/>
    <cellStyle name="40 % - Accent3 2 2 5 3 8" xfId="6127"/>
    <cellStyle name="40 % - Accent3 2 2 5 3 8 2" xfId="12412"/>
    <cellStyle name="40 % - Accent3 2 2 5 3 9" xfId="6912"/>
    <cellStyle name="40 % - Accent3 2 2 5 4" xfId="1017"/>
    <cellStyle name="40 % - Accent3 2 2 5 4 2" xfId="7305"/>
    <cellStyle name="40 % - Accent3 2 2 5 5" xfId="1802"/>
    <cellStyle name="40 % - Accent3 2 2 5 5 2" xfId="8090"/>
    <cellStyle name="40 % - Accent3 2 2 5 6" xfId="2587"/>
    <cellStyle name="40 % - Accent3 2 2 5 6 2" xfId="8875"/>
    <cellStyle name="40 % - Accent3 2 2 5 7" xfId="3376"/>
    <cellStyle name="40 % - Accent3 2 2 5 7 2" xfId="9664"/>
    <cellStyle name="40 % - Accent3 2 2 5 8" xfId="4165"/>
    <cellStyle name="40 % - Accent3 2 2 5 8 2" xfId="10450"/>
    <cellStyle name="40 % - Accent3 2 2 5 9" xfId="4951"/>
    <cellStyle name="40 % - Accent3 2 2 5 9 2" xfId="11236"/>
    <cellStyle name="40 % - Accent3 2 2 6" xfId="248"/>
    <cellStyle name="40 % - Accent3 2 2 6 10" xfId="5763"/>
    <cellStyle name="40 % - Accent3 2 2 6 10 2" xfId="12048"/>
    <cellStyle name="40 % - Accent3 2 2 6 11" xfId="6548"/>
    <cellStyle name="40 % - Accent3 2 2 6 2" xfId="444"/>
    <cellStyle name="40 % - Accent3 2 2 6 2 10" xfId="6744"/>
    <cellStyle name="40 % - Accent3 2 2 6 2 2" xfId="841"/>
    <cellStyle name="40 % - Accent3 2 2 6 2 2 2" xfId="1633"/>
    <cellStyle name="40 % - Accent3 2 2 6 2 2 2 2" xfId="7921"/>
    <cellStyle name="40 % - Accent3 2 2 6 2 2 3" xfId="2418"/>
    <cellStyle name="40 % - Accent3 2 2 6 2 2 3 2" xfId="8706"/>
    <cellStyle name="40 % - Accent3 2 2 6 2 2 4" xfId="3203"/>
    <cellStyle name="40 % - Accent3 2 2 6 2 2 4 2" xfId="9491"/>
    <cellStyle name="40 % - Accent3 2 2 6 2 2 5" xfId="3992"/>
    <cellStyle name="40 % - Accent3 2 2 6 2 2 5 2" xfId="10280"/>
    <cellStyle name="40 % - Accent3 2 2 6 2 2 6" xfId="4781"/>
    <cellStyle name="40 % - Accent3 2 2 6 2 2 6 2" xfId="11066"/>
    <cellStyle name="40 % - Accent3 2 2 6 2 2 7" xfId="5567"/>
    <cellStyle name="40 % - Accent3 2 2 6 2 2 7 2" xfId="11852"/>
    <cellStyle name="40 % - Accent3 2 2 6 2 2 8" xfId="6351"/>
    <cellStyle name="40 % - Accent3 2 2 6 2 2 8 2" xfId="12636"/>
    <cellStyle name="40 % - Accent3 2 2 6 2 2 9" xfId="7136"/>
    <cellStyle name="40 % - Accent3 2 2 6 2 3" xfId="1241"/>
    <cellStyle name="40 % - Accent3 2 2 6 2 3 2" xfId="7529"/>
    <cellStyle name="40 % - Accent3 2 2 6 2 4" xfId="2026"/>
    <cellStyle name="40 % - Accent3 2 2 6 2 4 2" xfId="8314"/>
    <cellStyle name="40 % - Accent3 2 2 6 2 5" xfId="2811"/>
    <cellStyle name="40 % - Accent3 2 2 6 2 5 2" xfId="9099"/>
    <cellStyle name="40 % - Accent3 2 2 6 2 6" xfId="3600"/>
    <cellStyle name="40 % - Accent3 2 2 6 2 6 2" xfId="9888"/>
    <cellStyle name="40 % - Accent3 2 2 6 2 7" xfId="4389"/>
    <cellStyle name="40 % - Accent3 2 2 6 2 7 2" xfId="10674"/>
    <cellStyle name="40 % - Accent3 2 2 6 2 8" xfId="5175"/>
    <cellStyle name="40 % - Accent3 2 2 6 2 8 2" xfId="11460"/>
    <cellStyle name="40 % - Accent3 2 2 6 2 9" xfId="5959"/>
    <cellStyle name="40 % - Accent3 2 2 6 2 9 2" xfId="12244"/>
    <cellStyle name="40 % - Accent3 2 2 6 3" xfId="645"/>
    <cellStyle name="40 % - Accent3 2 2 6 3 2" xfId="1437"/>
    <cellStyle name="40 % - Accent3 2 2 6 3 2 2" xfId="7725"/>
    <cellStyle name="40 % - Accent3 2 2 6 3 3" xfId="2222"/>
    <cellStyle name="40 % - Accent3 2 2 6 3 3 2" xfId="8510"/>
    <cellStyle name="40 % - Accent3 2 2 6 3 4" xfId="3007"/>
    <cellStyle name="40 % - Accent3 2 2 6 3 4 2" xfId="9295"/>
    <cellStyle name="40 % - Accent3 2 2 6 3 5" xfId="3796"/>
    <cellStyle name="40 % - Accent3 2 2 6 3 5 2" xfId="10084"/>
    <cellStyle name="40 % - Accent3 2 2 6 3 6" xfId="4585"/>
    <cellStyle name="40 % - Accent3 2 2 6 3 6 2" xfId="10870"/>
    <cellStyle name="40 % - Accent3 2 2 6 3 7" xfId="5371"/>
    <cellStyle name="40 % - Accent3 2 2 6 3 7 2" xfId="11656"/>
    <cellStyle name="40 % - Accent3 2 2 6 3 8" xfId="6155"/>
    <cellStyle name="40 % - Accent3 2 2 6 3 8 2" xfId="12440"/>
    <cellStyle name="40 % - Accent3 2 2 6 3 9" xfId="6940"/>
    <cellStyle name="40 % - Accent3 2 2 6 4" xfId="1045"/>
    <cellStyle name="40 % - Accent3 2 2 6 4 2" xfId="7333"/>
    <cellStyle name="40 % - Accent3 2 2 6 5" xfId="1830"/>
    <cellStyle name="40 % - Accent3 2 2 6 5 2" xfId="8118"/>
    <cellStyle name="40 % - Accent3 2 2 6 6" xfId="2615"/>
    <cellStyle name="40 % - Accent3 2 2 6 6 2" xfId="8903"/>
    <cellStyle name="40 % - Accent3 2 2 6 7" xfId="3404"/>
    <cellStyle name="40 % - Accent3 2 2 6 7 2" xfId="9692"/>
    <cellStyle name="40 % - Accent3 2 2 6 8" xfId="4193"/>
    <cellStyle name="40 % - Accent3 2 2 6 8 2" xfId="10478"/>
    <cellStyle name="40 % - Accent3 2 2 6 9" xfId="4979"/>
    <cellStyle name="40 % - Accent3 2 2 6 9 2" xfId="11264"/>
    <cellStyle name="40 % - Accent3 2 2 7" xfId="276"/>
    <cellStyle name="40 % - Accent3 2 2 7 10" xfId="5791"/>
    <cellStyle name="40 % - Accent3 2 2 7 10 2" xfId="12076"/>
    <cellStyle name="40 % - Accent3 2 2 7 11" xfId="6576"/>
    <cellStyle name="40 % - Accent3 2 2 7 2" xfId="472"/>
    <cellStyle name="40 % - Accent3 2 2 7 2 10" xfId="6772"/>
    <cellStyle name="40 % - Accent3 2 2 7 2 2" xfId="869"/>
    <cellStyle name="40 % - Accent3 2 2 7 2 2 2" xfId="1661"/>
    <cellStyle name="40 % - Accent3 2 2 7 2 2 2 2" xfId="7949"/>
    <cellStyle name="40 % - Accent3 2 2 7 2 2 3" xfId="2446"/>
    <cellStyle name="40 % - Accent3 2 2 7 2 2 3 2" xfId="8734"/>
    <cellStyle name="40 % - Accent3 2 2 7 2 2 4" xfId="3231"/>
    <cellStyle name="40 % - Accent3 2 2 7 2 2 4 2" xfId="9519"/>
    <cellStyle name="40 % - Accent3 2 2 7 2 2 5" xfId="4020"/>
    <cellStyle name="40 % - Accent3 2 2 7 2 2 5 2" xfId="10308"/>
    <cellStyle name="40 % - Accent3 2 2 7 2 2 6" xfId="4809"/>
    <cellStyle name="40 % - Accent3 2 2 7 2 2 6 2" xfId="11094"/>
    <cellStyle name="40 % - Accent3 2 2 7 2 2 7" xfId="5595"/>
    <cellStyle name="40 % - Accent3 2 2 7 2 2 7 2" xfId="11880"/>
    <cellStyle name="40 % - Accent3 2 2 7 2 2 8" xfId="6379"/>
    <cellStyle name="40 % - Accent3 2 2 7 2 2 8 2" xfId="12664"/>
    <cellStyle name="40 % - Accent3 2 2 7 2 2 9" xfId="7164"/>
    <cellStyle name="40 % - Accent3 2 2 7 2 3" xfId="1269"/>
    <cellStyle name="40 % - Accent3 2 2 7 2 3 2" xfId="7557"/>
    <cellStyle name="40 % - Accent3 2 2 7 2 4" xfId="2054"/>
    <cellStyle name="40 % - Accent3 2 2 7 2 4 2" xfId="8342"/>
    <cellStyle name="40 % - Accent3 2 2 7 2 5" xfId="2839"/>
    <cellStyle name="40 % - Accent3 2 2 7 2 5 2" xfId="9127"/>
    <cellStyle name="40 % - Accent3 2 2 7 2 6" xfId="3628"/>
    <cellStyle name="40 % - Accent3 2 2 7 2 6 2" xfId="9916"/>
    <cellStyle name="40 % - Accent3 2 2 7 2 7" xfId="4417"/>
    <cellStyle name="40 % - Accent3 2 2 7 2 7 2" xfId="10702"/>
    <cellStyle name="40 % - Accent3 2 2 7 2 8" xfId="5203"/>
    <cellStyle name="40 % - Accent3 2 2 7 2 8 2" xfId="11488"/>
    <cellStyle name="40 % - Accent3 2 2 7 2 9" xfId="5987"/>
    <cellStyle name="40 % - Accent3 2 2 7 2 9 2" xfId="12272"/>
    <cellStyle name="40 % - Accent3 2 2 7 3" xfId="673"/>
    <cellStyle name="40 % - Accent3 2 2 7 3 2" xfId="1465"/>
    <cellStyle name="40 % - Accent3 2 2 7 3 2 2" xfId="7753"/>
    <cellStyle name="40 % - Accent3 2 2 7 3 3" xfId="2250"/>
    <cellStyle name="40 % - Accent3 2 2 7 3 3 2" xfId="8538"/>
    <cellStyle name="40 % - Accent3 2 2 7 3 4" xfId="3035"/>
    <cellStyle name="40 % - Accent3 2 2 7 3 4 2" xfId="9323"/>
    <cellStyle name="40 % - Accent3 2 2 7 3 5" xfId="3824"/>
    <cellStyle name="40 % - Accent3 2 2 7 3 5 2" xfId="10112"/>
    <cellStyle name="40 % - Accent3 2 2 7 3 6" xfId="4613"/>
    <cellStyle name="40 % - Accent3 2 2 7 3 6 2" xfId="10898"/>
    <cellStyle name="40 % - Accent3 2 2 7 3 7" xfId="5399"/>
    <cellStyle name="40 % - Accent3 2 2 7 3 7 2" xfId="11684"/>
    <cellStyle name="40 % - Accent3 2 2 7 3 8" xfId="6183"/>
    <cellStyle name="40 % - Accent3 2 2 7 3 8 2" xfId="12468"/>
    <cellStyle name="40 % - Accent3 2 2 7 3 9" xfId="6968"/>
    <cellStyle name="40 % - Accent3 2 2 7 4" xfId="1073"/>
    <cellStyle name="40 % - Accent3 2 2 7 4 2" xfId="7361"/>
    <cellStyle name="40 % - Accent3 2 2 7 5" xfId="1858"/>
    <cellStyle name="40 % - Accent3 2 2 7 5 2" xfId="8146"/>
    <cellStyle name="40 % - Accent3 2 2 7 6" xfId="2643"/>
    <cellStyle name="40 % - Accent3 2 2 7 6 2" xfId="8931"/>
    <cellStyle name="40 % - Accent3 2 2 7 7" xfId="3432"/>
    <cellStyle name="40 % - Accent3 2 2 7 7 2" xfId="9720"/>
    <cellStyle name="40 % - Accent3 2 2 7 8" xfId="4221"/>
    <cellStyle name="40 % - Accent3 2 2 7 8 2" xfId="10506"/>
    <cellStyle name="40 % - Accent3 2 2 7 9" xfId="5007"/>
    <cellStyle name="40 % - Accent3 2 2 7 9 2" xfId="11292"/>
    <cellStyle name="40 % - Accent3 2 2 8" xfId="304"/>
    <cellStyle name="40 % - Accent3 2 2 8 10" xfId="6604"/>
    <cellStyle name="40 % - Accent3 2 2 8 2" xfId="701"/>
    <cellStyle name="40 % - Accent3 2 2 8 2 2" xfId="1493"/>
    <cellStyle name="40 % - Accent3 2 2 8 2 2 2" xfId="7781"/>
    <cellStyle name="40 % - Accent3 2 2 8 2 3" xfId="2278"/>
    <cellStyle name="40 % - Accent3 2 2 8 2 3 2" xfId="8566"/>
    <cellStyle name="40 % - Accent3 2 2 8 2 4" xfId="3063"/>
    <cellStyle name="40 % - Accent3 2 2 8 2 4 2" xfId="9351"/>
    <cellStyle name="40 % - Accent3 2 2 8 2 5" xfId="3852"/>
    <cellStyle name="40 % - Accent3 2 2 8 2 5 2" xfId="10140"/>
    <cellStyle name="40 % - Accent3 2 2 8 2 6" xfId="4641"/>
    <cellStyle name="40 % - Accent3 2 2 8 2 6 2" xfId="10926"/>
    <cellStyle name="40 % - Accent3 2 2 8 2 7" xfId="5427"/>
    <cellStyle name="40 % - Accent3 2 2 8 2 7 2" xfId="11712"/>
    <cellStyle name="40 % - Accent3 2 2 8 2 8" xfId="6211"/>
    <cellStyle name="40 % - Accent3 2 2 8 2 8 2" xfId="12496"/>
    <cellStyle name="40 % - Accent3 2 2 8 2 9" xfId="6996"/>
    <cellStyle name="40 % - Accent3 2 2 8 3" xfId="1101"/>
    <cellStyle name="40 % - Accent3 2 2 8 3 2" xfId="7389"/>
    <cellStyle name="40 % - Accent3 2 2 8 4" xfId="1886"/>
    <cellStyle name="40 % - Accent3 2 2 8 4 2" xfId="8174"/>
    <cellStyle name="40 % - Accent3 2 2 8 5" xfId="2671"/>
    <cellStyle name="40 % - Accent3 2 2 8 5 2" xfId="8959"/>
    <cellStyle name="40 % - Accent3 2 2 8 6" xfId="3460"/>
    <cellStyle name="40 % - Accent3 2 2 8 6 2" xfId="9748"/>
    <cellStyle name="40 % - Accent3 2 2 8 7" xfId="4249"/>
    <cellStyle name="40 % - Accent3 2 2 8 7 2" xfId="10534"/>
    <cellStyle name="40 % - Accent3 2 2 8 8" xfId="5035"/>
    <cellStyle name="40 % - Accent3 2 2 8 8 2" xfId="11320"/>
    <cellStyle name="40 % - Accent3 2 2 8 9" xfId="5819"/>
    <cellStyle name="40 % - Accent3 2 2 8 9 2" xfId="12104"/>
    <cellStyle name="40 % - Accent3 2 2 9" xfId="505"/>
    <cellStyle name="40 % - Accent3 2 2 9 2" xfId="1297"/>
    <cellStyle name="40 % - Accent3 2 2 9 2 2" xfId="7585"/>
    <cellStyle name="40 % - Accent3 2 2 9 3" xfId="2082"/>
    <cellStyle name="40 % - Accent3 2 2 9 3 2" xfId="8370"/>
    <cellStyle name="40 % - Accent3 2 2 9 4" xfId="2867"/>
    <cellStyle name="40 % - Accent3 2 2 9 4 2" xfId="9155"/>
    <cellStyle name="40 % - Accent3 2 2 9 5" xfId="3656"/>
    <cellStyle name="40 % - Accent3 2 2 9 5 2" xfId="9944"/>
    <cellStyle name="40 % - Accent3 2 2 9 6" xfId="4445"/>
    <cellStyle name="40 % - Accent3 2 2 9 6 2" xfId="10730"/>
    <cellStyle name="40 % - Accent3 2 2 9 7" xfId="5231"/>
    <cellStyle name="40 % - Accent3 2 2 9 7 2" xfId="11516"/>
    <cellStyle name="40 % - Accent3 2 2 9 8" xfId="6015"/>
    <cellStyle name="40 % - Accent3 2 2 9 8 2" xfId="12300"/>
    <cellStyle name="40 % - Accent3 2 2 9 9" xfId="6800"/>
    <cellStyle name="40 % - Accent3 2 3" xfId="121"/>
    <cellStyle name="40 % - Accent3 2 3 10" xfId="5637"/>
    <cellStyle name="40 % - Accent3 2 3 10 2" xfId="11922"/>
    <cellStyle name="40 % - Accent3 2 3 11" xfId="6422"/>
    <cellStyle name="40 % - Accent3 2 3 2" xfId="318"/>
    <cellStyle name="40 % - Accent3 2 3 2 10" xfId="6618"/>
    <cellStyle name="40 % - Accent3 2 3 2 2" xfId="715"/>
    <cellStyle name="40 % - Accent3 2 3 2 2 2" xfId="1507"/>
    <cellStyle name="40 % - Accent3 2 3 2 2 2 2" xfId="7795"/>
    <cellStyle name="40 % - Accent3 2 3 2 2 3" xfId="2292"/>
    <cellStyle name="40 % - Accent3 2 3 2 2 3 2" xfId="8580"/>
    <cellStyle name="40 % - Accent3 2 3 2 2 4" xfId="3077"/>
    <cellStyle name="40 % - Accent3 2 3 2 2 4 2" xfId="9365"/>
    <cellStyle name="40 % - Accent3 2 3 2 2 5" xfId="3866"/>
    <cellStyle name="40 % - Accent3 2 3 2 2 5 2" xfId="10154"/>
    <cellStyle name="40 % - Accent3 2 3 2 2 6" xfId="4655"/>
    <cellStyle name="40 % - Accent3 2 3 2 2 6 2" xfId="10940"/>
    <cellStyle name="40 % - Accent3 2 3 2 2 7" xfId="5441"/>
    <cellStyle name="40 % - Accent3 2 3 2 2 7 2" xfId="11726"/>
    <cellStyle name="40 % - Accent3 2 3 2 2 8" xfId="6225"/>
    <cellStyle name="40 % - Accent3 2 3 2 2 8 2" xfId="12510"/>
    <cellStyle name="40 % - Accent3 2 3 2 2 9" xfId="7010"/>
    <cellStyle name="40 % - Accent3 2 3 2 3" xfId="1115"/>
    <cellStyle name="40 % - Accent3 2 3 2 3 2" xfId="7403"/>
    <cellStyle name="40 % - Accent3 2 3 2 4" xfId="1900"/>
    <cellStyle name="40 % - Accent3 2 3 2 4 2" xfId="8188"/>
    <cellStyle name="40 % - Accent3 2 3 2 5" xfId="2685"/>
    <cellStyle name="40 % - Accent3 2 3 2 5 2" xfId="8973"/>
    <cellStyle name="40 % - Accent3 2 3 2 6" xfId="3474"/>
    <cellStyle name="40 % - Accent3 2 3 2 6 2" xfId="9762"/>
    <cellStyle name="40 % - Accent3 2 3 2 7" xfId="4263"/>
    <cellStyle name="40 % - Accent3 2 3 2 7 2" xfId="10548"/>
    <cellStyle name="40 % - Accent3 2 3 2 8" xfId="5049"/>
    <cellStyle name="40 % - Accent3 2 3 2 8 2" xfId="11334"/>
    <cellStyle name="40 % - Accent3 2 3 2 9" xfId="5833"/>
    <cellStyle name="40 % - Accent3 2 3 2 9 2" xfId="12118"/>
    <cellStyle name="40 % - Accent3 2 3 3" xfId="519"/>
    <cellStyle name="40 % - Accent3 2 3 3 2" xfId="1311"/>
    <cellStyle name="40 % - Accent3 2 3 3 2 2" xfId="7599"/>
    <cellStyle name="40 % - Accent3 2 3 3 3" xfId="2096"/>
    <cellStyle name="40 % - Accent3 2 3 3 3 2" xfId="8384"/>
    <cellStyle name="40 % - Accent3 2 3 3 4" xfId="2881"/>
    <cellStyle name="40 % - Accent3 2 3 3 4 2" xfId="9169"/>
    <cellStyle name="40 % - Accent3 2 3 3 5" xfId="3670"/>
    <cellStyle name="40 % - Accent3 2 3 3 5 2" xfId="9958"/>
    <cellStyle name="40 % - Accent3 2 3 3 6" xfId="4459"/>
    <cellStyle name="40 % - Accent3 2 3 3 6 2" xfId="10744"/>
    <cellStyle name="40 % - Accent3 2 3 3 7" xfId="5245"/>
    <cellStyle name="40 % - Accent3 2 3 3 7 2" xfId="11530"/>
    <cellStyle name="40 % - Accent3 2 3 3 8" xfId="6029"/>
    <cellStyle name="40 % - Accent3 2 3 3 8 2" xfId="12314"/>
    <cellStyle name="40 % - Accent3 2 3 3 9" xfId="6814"/>
    <cellStyle name="40 % - Accent3 2 3 4" xfId="919"/>
    <cellStyle name="40 % - Accent3 2 3 4 2" xfId="7207"/>
    <cellStyle name="40 % - Accent3 2 3 5" xfId="1704"/>
    <cellStyle name="40 % - Accent3 2 3 5 2" xfId="7992"/>
    <cellStyle name="40 % - Accent3 2 3 6" xfId="2489"/>
    <cellStyle name="40 % - Accent3 2 3 6 2" xfId="8777"/>
    <cellStyle name="40 % - Accent3 2 3 7" xfId="3278"/>
    <cellStyle name="40 % - Accent3 2 3 7 2" xfId="9566"/>
    <cellStyle name="40 % - Accent3 2 3 8" xfId="4067"/>
    <cellStyle name="40 % - Accent3 2 3 8 2" xfId="10352"/>
    <cellStyle name="40 % - Accent3 2 3 9" xfId="4853"/>
    <cellStyle name="40 % - Accent3 2 3 9 2" xfId="11138"/>
    <cellStyle name="40 % - Accent3 2 4" xfId="150"/>
    <cellStyle name="40 % - Accent3 2 4 10" xfId="5665"/>
    <cellStyle name="40 % - Accent3 2 4 10 2" xfId="11950"/>
    <cellStyle name="40 % - Accent3 2 4 11" xfId="6450"/>
    <cellStyle name="40 % - Accent3 2 4 2" xfId="346"/>
    <cellStyle name="40 % - Accent3 2 4 2 10" xfId="6646"/>
    <cellStyle name="40 % - Accent3 2 4 2 2" xfId="743"/>
    <cellStyle name="40 % - Accent3 2 4 2 2 2" xfId="1535"/>
    <cellStyle name="40 % - Accent3 2 4 2 2 2 2" xfId="7823"/>
    <cellStyle name="40 % - Accent3 2 4 2 2 3" xfId="2320"/>
    <cellStyle name="40 % - Accent3 2 4 2 2 3 2" xfId="8608"/>
    <cellStyle name="40 % - Accent3 2 4 2 2 4" xfId="3105"/>
    <cellStyle name="40 % - Accent3 2 4 2 2 4 2" xfId="9393"/>
    <cellStyle name="40 % - Accent3 2 4 2 2 5" xfId="3894"/>
    <cellStyle name="40 % - Accent3 2 4 2 2 5 2" xfId="10182"/>
    <cellStyle name="40 % - Accent3 2 4 2 2 6" xfId="4683"/>
    <cellStyle name="40 % - Accent3 2 4 2 2 6 2" xfId="10968"/>
    <cellStyle name="40 % - Accent3 2 4 2 2 7" xfId="5469"/>
    <cellStyle name="40 % - Accent3 2 4 2 2 7 2" xfId="11754"/>
    <cellStyle name="40 % - Accent3 2 4 2 2 8" xfId="6253"/>
    <cellStyle name="40 % - Accent3 2 4 2 2 8 2" xfId="12538"/>
    <cellStyle name="40 % - Accent3 2 4 2 2 9" xfId="7038"/>
    <cellStyle name="40 % - Accent3 2 4 2 3" xfId="1143"/>
    <cellStyle name="40 % - Accent3 2 4 2 3 2" xfId="7431"/>
    <cellStyle name="40 % - Accent3 2 4 2 4" xfId="1928"/>
    <cellStyle name="40 % - Accent3 2 4 2 4 2" xfId="8216"/>
    <cellStyle name="40 % - Accent3 2 4 2 5" xfId="2713"/>
    <cellStyle name="40 % - Accent3 2 4 2 5 2" xfId="9001"/>
    <cellStyle name="40 % - Accent3 2 4 2 6" xfId="3502"/>
    <cellStyle name="40 % - Accent3 2 4 2 6 2" xfId="9790"/>
    <cellStyle name="40 % - Accent3 2 4 2 7" xfId="4291"/>
    <cellStyle name="40 % - Accent3 2 4 2 7 2" xfId="10576"/>
    <cellStyle name="40 % - Accent3 2 4 2 8" xfId="5077"/>
    <cellStyle name="40 % - Accent3 2 4 2 8 2" xfId="11362"/>
    <cellStyle name="40 % - Accent3 2 4 2 9" xfId="5861"/>
    <cellStyle name="40 % - Accent3 2 4 2 9 2" xfId="12146"/>
    <cellStyle name="40 % - Accent3 2 4 3" xfId="547"/>
    <cellStyle name="40 % - Accent3 2 4 3 2" xfId="1339"/>
    <cellStyle name="40 % - Accent3 2 4 3 2 2" xfId="7627"/>
    <cellStyle name="40 % - Accent3 2 4 3 3" xfId="2124"/>
    <cellStyle name="40 % - Accent3 2 4 3 3 2" xfId="8412"/>
    <cellStyle name="40 % - Accent3 2 4 3 4" xfId="2909"/>
    <cellStyle name="40 % - Accent3 2 4 3 4 2" xfId="9197"/>
    <cellStyle name="40 % - Accent3 2 4 3 5" xfId="3698"/>
    <cellStyle name="40 % - Accent3 2 4 3 5 2" xfId="9986"/>
    <cellStyle name="40 % - Accent3 2 4 3 6" xfId="4487"/>
    <cellStyle name="40 % - Accent3 2 4 3 6 2" xfId="10772"/>
    <cellStyle name="40 % - Accent3 2 4 3 7" xfId="5273"/>
    <cellStyle name="40 % - Accent3 2 4 3 7 2" xfId="11558"/>
    <cellStyle name="40 % - Accent3 2 4 3 8" xfId="6057"/>
    <cellStyle name="40 % - Accent3 2 4 3 8 2" xfId="12342"/>
    <cellStyle name="40 % - Accent3 2 4 3 9" xfId="6842"/>
    <cellStyle name="40 % - Accent3 2 4 4" xfId="947"/>
    <cellStyle name="40 % - Accent3 2 4 4 2" xfId="7235"/>
    <cellStyle name="40 % - Accent3 2 4 5" xfId="1732"/>
    <cellStyle name="40 % - Accent3 2 4 5 2" xfId="8020"/>
    <cellStyle name="40 % - Accent3 2 4 6" xfId="2517"/>
    <cellStyle name="40 % - Accent3 2 4 6 2" xfId="8805"/>
    <cellStyle name="40 % - Accent3 2 4 7" xfId="3306"/>
    <cellStyle name="40 % - Accent3 2 4 7 2" xfId="9594"/>
    <cellStyle name="40 % - Accent3 2 4 8" xfId="4095"/>
    <cellStyle name="40 % - Accent3 2 4 8 2" xfId="10380"/>
    <cellStyle name="40 % - Accent3 2 4 9" xfId="4881"/>
    <cellStyle name="40 % - Accent3 2 4 9 2" xfId="11166"/>
    <cellStyle name="40 % - Accent3 2 5" xfId="178"/>
    <cellStyle name="40 % - Accent3 2 5 10" xfId="5693"/>
    <cellStyle name="40 % - Accent3 2 5 10 2" xfId="11978"/>
    <cellStyle name="40 % - Accent3 2 5 11" xfId="6478"/>
    <cellStyle name="40 % - Accent3 2 5 2" xfId="374"/>
    <cellStyle name="40 % - Accent3 2 5 2 10" xfId="6674"/>
    <cellStyle name="40 % - Accent3 2 5 2 2" xfId="771"/>
    <cellStyle name="40 % - Accent3 2 5 2 2 2" xfId="1563"/>
    <cellStyle name="40 % - Accent3 2 5 2 2 2 2" xfId="7851"/>
    <cellStyle name="40 % - Accent3 2 5 2 2 3" xfId="2348"/>
    <cellStyle name="40 % - Accent3 2 5 2 2 3 2" xfId="8636"/>
    <cellStyle name="40 % - Accent3 2 5 2 2 4" xfId="3133"/>
    <cellStyle name="40 % - Accent3 2 5 2 2 4 2" xfId="9421"/>
    <cellStyle name="40 % - Accent3 2 5 2 2 5" xfId="3922"/>
    <cellStyle name="40 % - Accent3 2 5 2 2 5 2" xfId="10210"/>
    <cellStyle name="40 % - Accent3 2 5 2 2 6" xfId="4711"/>
    <cellStyle name="40 % - Accent3 2 5 2 2 6 2" xfId="10996"/>
    <cellStyle name="40 % - Accent3 2 5 2 2 7" xfId="5497"/>
    <cellStyle name="40 % - Accent3 2 5 2 2 7 2" xfId="11782"/>
    <cellStyle name="40 % - Accent3 2 5 2 2 8" xfId="6281"/>
    <cellStyle name="40 % - Accent3 2 5 2 2 8 2" xfId="12566"/>
    <cellStyle name="40 % - Accent3 2 5 2 2 9" xfId="7066"/>
    <cellStyle name="40 % - Accent3 2 5 2 3" xfId="1171"/>
    <cellStyle name="40 % - Accent3 2 5 2 3 2" xfId="7459"/>
    <cellStyle name="40 % - Accent3 2 5 2 4" xfId="1956"/>
    <cellStyle name="40 % - Accent3 2 5 2 4 2" xfId="8244"/>
    <cellStyle name="40 % - Accent3 2 5 2 5" xfId="2741"/>
    <cellStyle name="40 % - Accent3 2 5 2 5 2" xfId="9029"/>
    <cellStyle name="40 % - Accent3 2 5 2 6" xfId="3530"/>
    <cellStyle name="40 % - Accent3 2 5 2 6 2" xfId="9818"/>
    <cellStyle name="40 % - Accent3 2 5 2 7" xfId="4319"/>
    <cellStyle name="40 % - Accent3 2 5 2 7 2" xfId="10604"/>
    <cellStyle name="40 % - Accent3 2 5 2 8" xfId="5105"/>
    <cellStyle name="40 % - Accent3 2 5 2 8 2" xfId="11390"/>
    <cellStyle name="40 % - Accent3 2 5 2 9" xfId="5889"/>
    <cellStyle name="40 % - Accent3 2 5 2 9 2" xfId="12174"/>
    <cellStyle name="40 % - Accent3 2 5 3" xfId="575"/>
    <cellStyle name="40 % - Accent3 2 5 3 2" xfId="1367"/>
    <cellStyle name="40 % - Accent3 2 5 3 2 2" xfId="7655"/>
    <cellStyle name="40 % - Accent3 2 5 3 3" xfId="2152"/>
    <cellStyle name="40 % - Accent3 2 5 3 3 2" xfId="8440"/>
    <cellStyle name="40 % - Accent3 2 5 3 4" xfId="2937"/>
    <cellStyle name="40 % - Accent3 2 5 3 4 2" xfId="9225"/>
    <cellStyle name="40 % - Accent3 2 5 3 5" xfId="3726"/>
    <cellStyle name="40 % - Accent3 2 5 3 5 2" xfId="10014"/>
    <cellStyle name="40 % - Accent3 2 5 3 6" xfId="4515"/>
    <cellStyle name="40 % - Accent3 2 5 3 6 2" xfId="10800"/>
    <cellStyle name="40 % - Accent3 2 5 3 7" xfId="5301"/>
    <cellStyle name="40 % - Accent3 2 5 3 7 2" xfId="11586"/>
    <cellStyle name="40 % - Accent3 2 5 3 8" xfId="6085"/>
    <cellStyle name="40 % - Accent3 2 5 3 8 2" xfId="12370"/>
    <cellStyle name="40 % - Accent3 2 5 3 9" xfId="6870"/>
    <cellStyle name="40 % - Accent3 2 5 4" xfId="975"/>
    <cellStyle name="40 % - Accent3 2 5 4 2" xfId="7263"/>
    <cellStyle name="40 % - Accent3 2 5 5" xfId="1760"/>
    <cellStyle name="40 % - Accent3 2 5 5 2" xfId="8048"/>
    <cellStyle name="40 % - Accent3 2 5 6" xfId="2545"/>
    <cellStyle name="40 % - Accent3 2 5 6 2" xfId="8833"/>
    <cellStyle name="40 % - Accent3 2 5 7" xfId="3334"/>
    <cellStyle name="40 % - Accent3 2 5 7 2" xfId="9622"/>
    <cellStyle name="40 % - Accent3 2 5 8" xfId="4123"/>
    <cellStyle name="40 % - Accent3 2 5 8 2" xfId="10408"/>
    <cellStyle name="40 % - Accent3 2 5 9" xfId="4909"/>
    <cellStyle name="40 % - Accent3 2 5 9 2" xfId="11194"/>
    <cellStyle name="40 % - Accent3 2 6" xfId="206"/>
    <cellStyle name="40 % - Accent3 2 6 10" xfId="5721"/>
    <cellStyle name="40 % - Accent3 2 6 10 2" xfId="12006"/>
    <cellStyle name="40 % - Accent3 2 6 11" xfId="6506"/>
    <cellStyle name="40 % - Accent3 2 6 2" xfId="402"/>
    <cellStyle name="40 % - Accent3 2 6 2 10" xfId="6702"/>
    <cellStyle name="40 % - Accent3 2 6 2 2" xfId="799"/>
    <cellStyle name="40 % - Accent3 2 6 2 2 2" xfId="1591"/>
    <cellStyle name="40 % - Accent3 2 6 2 2 2 2" xfId="7879"/>
    <cellStyle name="40 % - Accent3 2 6 2 2 3" xfId="2376"/>
    <cellStyle name="40 % - Accent3 2 6 2 2 3 2" xfId="8664"/>
    <cellStyle name="40 % - Accent3 2 6 2 2 4" xfId="3161"/>
    <cellStyle name="40 % - Accent3 2 6 2 2 4 2" xfId="9449"/>
    <cellStyle name="40 % - Accent3 2 6 2 2 5" xfId="3950"/>
    <cellStyle name="40 % - Accent3 2 6 2 2 5 2" xfId="10238"/>
    <cellStyle name="40 % - Accent3 2 6 2 2 6" xfId="4739"/>
    <cellStyle name="40 % - Accent3 2 6 2 2 6 2" xfId="11024"/>
    <cellStyle name="40 % - Accent3 2 6 2 2 7" xfId="5525"/>
    <cellStyle name="40 % - Accent3 2 6 2 2 7 2" xfId="11810"/>
    <cellStyle name="40 % - Accent3 2 6 2 2 8" xfId="6309"/>
    <cellStyle name="40 % - Accent3 2 6 2 2 8 2" xfId="12594"/>
    <cellStyle name="40 % - Accent3 2 6 2 2 9" xfId="7094"/>
    <cellStyle name="40 % - Accent3 2 6 2 3" xfId="1199"/>
    <cellStyle name="40 % - Accent3 2 6 2 3 2" xfId="7487"/>
    <cellStyle name="40 % - Accent3 2 6 2 4" xfId="1984"/>
    <cellStyle name="40 % - Accent3 2 6 2 4 2" xfId="8272"/>
    <cellStyle name="40 % - Accent3 2 6 2 5" xfId="2769"/>
    <cellStyle name="40 % - Accent3 2 6 2 5 2" xfId="9057"/>
    <cellStyle name="40 % - Accent3 2 6 2 6" xfId="3558"/>
    <cellStyle name="40 % - Accent3 2 6 2 6 2" xfId="9846"/>
    <cellStyle name="40 % - Accent3 2 6 2 7" xfId="4347"/>
    <cellStyle name="40 % - Accent3 2 6 2 7 2" xfId="10632"/>
    <cellStyle name="40 % - Accent3 2 6 2 8" xfId="5133"/>
    <cellStyle name="40 % - Accent3 2 6 2 8 2" xfId="11418"/>
    <cellStyle name="40 % - Accent3 2 6 2 9" xfId="5917"/>
    <cellStyle name="40 % - Accent3 2 6 2 9 2" xfId="12202"/>
    <cellStyle name="40 % - Accent3 2 6 3" xfId="603"/>
    <cellStyle name="40 % - Accent3 2 6 3 2" xfId="1395"/>
    <cellStyle name="40 % - Accent3 2 6 3 2 2" xfId="7683"/>
    <cellStyle name="40 % - Accent3 2 6 3 3" xfId="2180"/>
    <cellStyle name="40 % - Accent3 2 6 3 3 2" xfId="8468"/>
    <cellStyle name="40 % - Accent3 2 6 3 4" xfId="2965"/>
    <cellStyle name="40 % - Accent3 2 6 3 4 2" xfId="9253"/>
    <cellStyle name="40 % - Accent3 2 6 3 5" xfId="3754"/>
    <cellStyle name="40 % - Accent3 2 6 3 5 2" xfId="10042"/>
    <cellStyle name="40 % - Accent3 2 6 3 6" xfId="4543"/>
    <cellStyle name="40 % - Accent3 2 6 3 6 2" xfId="10828"/>
    <cellStyle name="40 % - Accent3 2 6 3 7" xfId="5329"/>
    <cellStyle name="40 % - Accent3 2 6 3 7 2" xfId="11614"/>
    <cellStyle name="40 % - Accent3 2 6 3 8" xfId="6113"/>
    <cellStyle name="40 % - Accent3 2 6 3 8 2" xfId="12398"/>
    <cellStyle name="40 % - Accent3 2 6 3 9" xfId="6898"/>
    <cellStyle name="40 % - Accent3 2 6 4" xfId="1003"/>
    <cellStyle name="40 % - Accent3 2 6 4 2" xfId="7291"/>
    <cellStyle name="40 % - Accent3 2 6 5" xfId="1788"/>
    <cellStyle name="40 % - Accent3 2 6 5 2" xfId="8076"/>
    <cellStyle name="40 % - Accent3 2 6 6" xfId="2573"/>
    <cellStyle name="40 % - Accent3 2 6 6 2" xfId="8861"/>
    <cellStyle name="40 % - Accent3 2 6 7" xfId="3362"/>
    <cellStyle name="40 % - Accent3 2 6 7 2" xfId="9650"/>
    <cellStyle name="40 % - Accent3 2 6 8" xfId="4151"/>
    <cellStyle name="40 % - Accent3 2 6 8 2" xfId="10436"/>
    <cellStyle name="40 % - Accent3 2 6 9" xfId="4937"/>
    <cellStyle name="40 % - Accent3 2 6 9 2" xfId="11222"/>
    <cellStyle name="40 % - Accent3 2 7" xfId="234"/>
    <cellStyle name="40 % - Accent3 2 7 10" xfId="5749"/>
    <cellStyle name="40 % - Accent3 2 7 10 2" xfId="12034"/>
    <cellStyle name="40 % - Accent3 2 7 11" xfId="6534"/>
    <cellStyle name="40 % - Accent3 2 7 2" xfId="430"/>
    <cellStyle name="40 % - Accent3 2 7 2 10" xfId="6730"/>
    <cellStyle name="40 % - Accent3 2 7 2 2" xfId="827"/>
    <cellStyle name="40 % - Accent3 2 7 2 2 2" xfId="1619"/>
    <cellStyle name="40 % - Accent3 2 7 2 2 2 2" xfId="7907"/>
    <cellStyle name="40 % - Accent3 2 7 2 2 3" xfId="2404"/>
    <cellStyle name="40 % - Accent3 2 7 2 2 3 2" xfId="8692"/>
    <cellStyle name="40 % - Accent3 2 7 2 2 4" xfId="3189"/>
    <cellStyle name="40 % - Accent3 2 7 2 2 4 2" xfId="9477"/>
    <cellStyle name="40 % - Accent3 2 7 2 2 5" xfId="3978"/>
    <cellStyle name="40 % - Accent3 2 7 2 2 5 2" xfId="10266"/>
    <cellStyle name="40 % - Accent3 2 7 2 2 6" xfId="4767"/>
    <cellStyle name="40 % - Accent3 2 7 2 2 6 2" xfId="11052"/>
    <cellStyle name="40 % - Accent3 2 7 2 2 7" xfId="5553"/>
    <cellStyle name="40 % - Accent3 2 7 2 2 7 2" xfId="11838"/>
    <cellStyle name="40 % - Accent3 2 7 2 2 8" xfId="6337"/>
    <cellStyle name="40 % - Accent3 2 7 2 2 8 2" xfId="12622"/>
    <cellStyle name="40 % - Accent3 2 7 2 2 9" xfId="7122"/>
    <cellStyle name="40 % - Accent3 2 7 2 3" xfId="1227"/>
    <cellStyle name="40 % - Accent3 2 7 2 3 2" xfId="7515"/>
    <cellStyle name="40 % - Accent3 2 7 2 4" xfId="2012"/>
    <cellStyle name="40 % - Accent3 2 7 2 4 2" xfId="8300"/>
    <cellStyle name="40 % - Accent3 2 7 2 5" xfId="2797"/>
    <cellStyle name="40 % - Accent3 2 7 2 5 2" xfId="9085"/>
    <cellStyle name="40 % - Accent3 2 7 2 6" xfId="3586"/>
    <cellStyle name="40 % - Accent3 2 7 2 6 2" xfId="9874"/>
    <cellStyle name="40 % - Accent3 2 7 2 7" xfId="4375"/>
    <cellStyle name="40 % - Accent3 2 7 2 7 2" xfId="10660"/>
    <cellStyle name="40 % - Accent3 2 7 2 8" xfId="5161"/>
    <cellStyle name="40 % - Accent3 2 7 2 8 2" xfId="11446"/>
    <cellStyle name="40 % - Accent3 2 7 2 9" xfId="5945"/>
    <cellStyle name="40 % - Accent3 2 7 2 9 2" xfId="12230"/>
    <cellStyle name="40 % - Accent3 2 7 3" xfId="631"/>
    <cellStyle name="40 % - Accent3 2 7 3 2" xfId="1423"/>
    <cellStyle name="40 % - Accent3 2 7 3 2 2" xfId="7711"/>
    <cellStyle name="40 % - Accent3 2 7 3 3" xfId="2208"/>
    <cellStyle name="40 % - Accent3 2 7 3 3 2" xfId="8496"/>
    <cellStyle name="40 % - Accent3 2 7 3 4" xfId="2993"/>
    <cellStyle name="40 % - Accent3 2 7 3 4 2" xfId="9281"/>
    <cellStyle name="40 % - Accent3 2 7 3 5" xfId="3782"/>
    <cellStyle name="40 % - Accent3 2 7 3 5 2" xfId="10070"/>
    <cellStyle name="40 % - Accent3 2 7 3 6" xfId="4571"/>
    <cellStyle name="40 % - Accent3 2 7 3 6 2" xfId="10856"/>
    <cellStyle name="40 % - Accent3 2 7 3 7" xfId="5357"/>
    <cellStyle name="40 % - Accent3 2 7 3 7 2" xfId="11642"/>
    <cellStyle name="40 % - Accent3 2 7 3 8" xfId="6141"/>
    <cellStyle name="40 % - Accent3 2 7 3 8 2" xfId="12426"/>
    <cellStyle name="40 % - Accent3 2 7 3 9" xfId="6926"/>
    <cellStyle name="40 % - Accent3 2 7 4" xfId="1031"/>
    <cellStyle name="40 % - Accent3 2 7 4 2" xfId="7319"/>
    <cellStyle name="40 % - Accent3 2 7 5" xfId="1816"/>
    <cellStyle name="40 % - Accent3 2 7 5 2" xfId="8104"/>
    <cellStyle name="40 % - Accent3 2 7 6" xfId="2601"/>
    <cellStyle name="40 % - Accent3 2 7 6 2" xfId="8889"/>
    <cellStyle name="40 % - Accent3 2 7 7" xfId="3390"/>
    <cellStyle name="40 % - Accent3 2 7 7 2" xfId="9678"/>
    <cellStyle name="40 % - Accent3 2 7 8" xfId="4179"/>
    <cellStyle name="40 % - Accent3 2 7 8 2" xfId="10464"/>
    <cellStyle name="40 % - Accent3 2 7 9" xfId="4965"/>
    <cellStyle name="40 % - Accent3 2 7 9 2" xfId="11250"/>
    <cellStyle name="40 % - Accent3 2 8" xfId="262"/>
    <cellStyle name="40 % - Accent3 2 8 10" xfId="5777"/>
    <cellStyle name="40 % - Accent3 2 8 10 2" xfId="12062"/>
    <cellStyle name="40 % - Accent3 2 8 11" xfId="6562"/>
    <cellStyle name="40 % - Accent3 2 8 2" xfId="458"/>
    <cellStyle name="40 % - Accent3 2 8 2 10" xfId="6758"/>
    <cellStyle name="40 % - Accent3 2 8 2 2" xfId="855"/>
    <cellStyle name="40 % - Accent3 2 8 2 2 2" xfId="1647"/>
    <cellStyle name="40 % - Accent3 2 8 2 2 2 2" xfId="7935"/>
    <cellStyle name="40 % - Accent3 2 8 2 2 3" xfId="2432"/>
    <cellStyle name="40 % - Accent3 2 8 2 2 3 2" xfId="8720"/>
    <cellStyle name="40 % - Accent3 2 8 2 2 4" xfId="3217"/>
    <cellStyle name="40 % - Accent3 2 8 2 2 4 2" xfId="9505"/>
    <cellStyle name="40 % - Accent3 2 8 2 2 5" xfId="4006"/>
    <cellStyle name="40 % - Accent3 2 8 2 2 5 2" xfId="10294"/>
    <cellStyle name="40 % - Accent3 2 8 2 2 6" xfId="4795"/>
    <cellStyle name="40 % - Accent3 2 8 2 2 6 2" xfId="11080"/>
    <cellStyle name="40 % - Accent3 2 8 2 2 7" xfId="5581"/>
    <cellStyle name="40 % - Accent3 2 8 2 2 7 2" xfId="11866"/>
    <cellStyle name="40 % - Accent3 2 8 2 2 8" xfId="6365"/>
    <cellStyle name="40 % - Accent3 2 8 2 2 8 2" xfId="12650"/>
    <cellStyle name="40 % - Accent3 2 8 2 2 9" xfId="7150"/>
    <cellStyle name="40 % - Accent3 2 8 2 3" xfId="1255"/>
    <cellStyle name="40 % - Accent3 2 8 2 3 2" xfId="7543"/>
    <cellStyle name="40 % - Accent3 2 8 2 4" xfId="2040"/>
    <cellStyle name="40 % - Accent3 2 8 2 4 2" xfId="8328"/>
    <cellStyle name="40 % - Accent3 2 8 2 5" xfId="2825"/>
    <cellStyle name="40 % - Accent3 2 8 2 5 2" xfId="9113"/>
    <cellStyle name="40 % - Accent3 2 8 2 6" xfId="3614"/>
    <cellStyle name="40 % - Accent3 2 8 2 6 2" xfId="9902"/>
    <cellStyle name="40 % - Accent3 2 8 2 7" xfId="4403"/>
    <cellStyle name="40 % - Accent3 2 8 2 7 2" xfId="10688"/>
    <cellStyle name="40 % - Accent3 2 8 2 8" xfId="5189"/>
    <cellStyle name="40 % - Accent3 2 8 2 8 2" xfId="11474"/>
    <cellStyle name="40 % - Accent3 2 8 2 9" xfId="5973"/>
    <cellStyle name="40 % - Accent3 2 8 2 9 2" xfId="12258"/>
    <cellStyle name="40 % - Accent3 2 8 3" xfId="659"/>
    <cellStyle name="40 % - Accent3 2 8 3 2" xfId="1451"/>
    <cellStyle name="40 % - Accent3 2 8 3 2 2" xfId="7739"/>
    <cellStyle name="40 % - Accent3 2 8 3 3" xfId="2236"/>
    <cellStyle name="40 % - Accent3 2 8 3 3 2" xfId="8524"/>
    <cellStyle name="40 % - Accent3 2 8 3 4" xfId="3021"/>
    <cellStyle name="40 % - Accent3 2 8 3 4 2" xfId="9309"/>
    <cellStyle name="40 % - Accent3 2 8 3 5" xfId="3810"/>
    <cellStyle name="40 % - Accent3 2 8 3 5 2" xfId="10098"/>
    <cellStyle name="40 % - Accent3 2 8 3 6" xfId="4599"/>
    <cellStyle name="40 % - Accent3 2 8 3 6 2" xfId="10884"/>
    <cellStyle name="40 % - Accent3 2 8 3 7" xfId="5385"/>
    <cellStyle name="40 % - Accent3 2 8 3 7 2" xfId="11670"/>
    <cellStyle name="40 % - Accent3 2 8 3 8" xfId="6169"/>
    <cellStyle name="40 % - Accent3 2 8 3 8 2" xfId="12454"/>
    <cellStyle name="40 % - Accent3 2 8 3 9" xfId="6954"/>
    <cellStyle name="40 % - Accent3 2 8 4" xfId="1059"/>
    <cellStyle name="40 % - Accent3 2 8 4 2" xfId="7347"/>
    <cellStyle name="40 % - Accent3 2 8 5" xfId="1844"/>
    <cellStyle name="40 % - Accent3 2 8 5 2" xfId="8132"/>
    <cellStyle name="40 % - Accent3 2 8 6" xfId="2629"/>
    <cellStyle name="40 % - Accent3 2 8 6 2" xfId="8917"/>
    <cellStyle name="40 % - Accent3 2 8 7" xfId="3418"/>
    <cellStyle name="40 % - Accent3 2 8 7 2" xfId="9706"/>
    <cellStyle name="40 % - Accent3 2 8 8" xfId="4207"/>
    <cellStyle name="40 % - Accent3 2 8 8 2" xfId="10492"/>
    <cellStyle name="40 % - Accent3 2 8 9" xfId="4993"/>
    <cellStyle name="40 % - Accent3 2 8 9 2" xfId="11278"/>
    <cellStyle name="40 % - Accent3 2 9" xfId="290"/>
    <cellStyle name="40 % - Accent3 2 9 10" xfId="6590"/>
    <cellStyle name="40 % - Accent3 2 9 2" xfId="687"/>
    <cellStyle name="40 % - Accent3 2 9 2 2" xfId="1479"/>
    <cellStyle name="40 % - Accent3 2 9 2 2 2" xfId="7767"/>
    <cellStyle name="40 % - Accent3 2 9 2 3" xfId="2264"/>
    <cellStyle name="40 % - Accent3 2 9 2 3 2" xfId="8552"/>
    <cellStyle name="40 % - Accent3 2 9 2 4" xfId="3049"/>
    <cellStyle name="40 % - Accent3 2 9 2 4 2" xfId="9337"/>
    <cellStyle name="40 % - Accent3 2 9 2 5" xfId="3838"/>
    <cellStyle name="40 % - Accent3 2 9 2 5 2" xfId="10126"/>
    <cellStyle name="40 % - Accent3 2 9 2 6" xfId="4627"/>
    <cellStyle name="40 % - Accent3 2 9 2 6 2" xfId="10912"/>
    <cellStyle name="40 % - Accent3 2 9 2 7" xfId="5413"/>
    <cellStyle name="40 % - Accent3 2 9 2 7 2" xfId="11698"/>
    <cellStyle name="40 % - Accent3 2 9 2 8" xfId="6197"/>
    <cellStyle name="40 % - Accent3 2 9 2 8 2" xfId="12482"/>
    <cellStyle name="40 % - Accent3 2 9 2 9" xfId="6982"/>
    <cellStyle name="40 % - Accent3 2 9 3" xfId="1087"/>
    <cellStyle name="40 % - Accent3 2 9 3 2" xfId="7375"/>
    <cellStyle name="40 % - Accent3 2 9 4" xfId="1872"/>
    <cellStyle name="40 % - Accent3 2 9 4 2" xfId="8160"/>
    <cellStyle name="40 % - Accent3 2 9 5" xfId="2657"/>
    <cellStyle name="40 % - Accent3 2 9 5 2" xfId="8945"/>
    <cellStyle name="40 % - Accent3 2 9 6" xfId="3446"/>
    <cellStyle name="40 % - Accent3 2 9 6 2" xfId="9734"/>
    <cellStyle name="40 % - Accent3 2 9 7" xfId="4235"/>
    <cellStyle name="40 % - Accent3 2 9 7 2" xfId="10520"/>
    <cellStyle name="40 % - Accent3 2 9 8" xfId="5021"/>
    <cellStyle name="40 % - Accent3 2 9 8 2" xfId="11306"/>
    <cellStyle name="40 % - Accent3 2 9 9" xfId="5805"/>
    <cellStyle name="40 % - Accent3 2 9 9 2" xfId="12090"/>
    <cellStyle name="40 % - Accent4 2" xfId="20"/>
    <cellStyle name="40 % - Accent4 2 10" xfId="492"/>
    <cellStyle name="40 % - Accent4 2 10 2" xfId="1284"/>
    <cellStyle name="40 % - Accent4 2 10 2 2" xfId="7572"/>
    <cellStyle name="40 % - Accent4 2 10 3" xfId="2069"/>
    <cellStyle name="40 % - Accent4 2 10 3 2" xfId="8357"/>
    <cellStyle name="40 % - Accent4 2 10 4" xfId="2854"/>
    <cellStyle name="40 % - Accent4 2 10 4 2" xfId="9142"/>
    <cellStyle name="40 % - Accent4 2 10 5" xfId="3643"/>
    <cellStyle name="40 % - Accent4 2 10 5 2" xfId="9931"/>
    <cellStyle name="40 % - Accent4 2 10 6" xfId="4432"/>
    <cellStyle name="40 % - Accent4 2 10 6 2" xfId="10717"/>
    <cellStyle name="40 % - Accent4 2 10 7" xfId="5218"/>
    <cellStyle name="40 % - Accent4 2 10 7 2" xfId="11503"/>
    <cellStyle name="40 % - Accent4 2 10 8" xfId="6002"/>
    <cellStyle name="40 % - Accent4 2 10 8 2" xfId="12287"/>
    <cellStyle name="40 % - Accent4 2 10 9" xfId="6787"/>
    <cellStyle name="40 % - Accent4 2 11" xfId="892"/>
    <cellStyle name="40 % - Accent4 2 11 2" xfId="7180"/>
    <cellStyle name="40 % - Accent4 2 12" xfId="1677"/>
    <cellStyle name="40 % - Accent4 2 12 2" xfId="7965"/>
    <cellStyle name="40 % - Accent4 2 13" xfId="2462"/>
    <cellStyle name="40 % - Accent4 2 13 2" xfId="8750"/>
    <cellStyle name="40 % - Accent4 2 14" xfId="3251"/>
    <cellStyle name="40 % - Accent4 2 14 2" xfId="9539"/>
    <cellStyle name="40 % - Accent4 2 15" xfId="4040"/>
    <cellStyle name="40 % - Accent4 2 15 2" xfId="10325"/>
    <cellStyle name="40 % - Accent4 2 16" xfId="4826"/>
    <cellStyle name="40 % - Accent4 2 16 2" xfId="11111"/>
    <cellStyle name="40 % - Accent4 2 17" xfId="5610"/>
    <cellStyle name="40 % - Accent4 2 17 2" xfId="11895"/>
    <cellStyle name="40 % - Accent4 2 18" xfId="6395"/>
    <cellStyle name="40 % - Accent4 2 2" xfId="106"/>
    <cellStyle name="40 % - Accent4 2 2 10" xfId="906"/>
    <cellStyle name="40 % - Accent4 2 2 10 2" xfId="7194"/>
    <cellStyle name="40 % - Accent4 2 2 11" xfId="1691"/>
    <cellStyle name="40 % - Accent4 2 2 11 2" xfId="7979"/>
    <cellStyle name="40 % - Accent4 2 2 12" xfId="2476"/>
    <cellStyle name="40 % - Accent4 2 2 12 2" xfId="8764"/>
    <cellStyle name="40 % - Accent4 2 2 13" xfId="3265"/>
    <cellStyle name="40 % - Accent4 2 2 13 2" xfId="9553"/>
    <cellStyle name="40 % - Accent4 2 2 14" xfId="4054"/>
    <cellStyle name="40 % - Accent4 2 2 14 2" xfId="10339"/>
    <cellStyle name="40 % - Accent4 2 2 15" xfId="4840"/>
    <cellStyle name="40 % - Accent4 2 2 15 2" xfId="11125"/>
    <cellStyle name="40 % - Accent4 2 2 16" xfId="5624"/>
    <cellStyle name="40 % - Accent4 2 2 16 2" xfId="11909"/>
    <cellStyle name="40 % - Accent4 2 2 17" xfId="6409"/>
    <cellStyle name="40 % - Accent4 2 2 2" xfId="137"/>
    <cellStyle name="40 % - Accent4 2 2 2 10" xfId="5652"/>
    <cellStyle name="40 % - Accent4 2 2 2 10 2" xfId="11937"/>
    <cellStyle name="40 % - Accent4 2 2 2 11" xfId="6437"/>
    <cellStyle name="40 % - Accent4 2 2 2 2" xfId="333"/>
    <cellStyle name="40 % - Accent4 2 2 2 2 10" xfId="6633"/>
    <cellStyle name="40 % - Accent4 2 2 2 2 2" xfId="730"/>
    <cellStyle name="40 % - Accent4 2 2 2 2 2 2" xfId="1522"/>
    <cellStyle name="40 % - Accent4 2 2 2 2 2 2 2" xfId="7810"/>
    <cellStyle name="40 % - Accent4 2 2 2 2 2 3" xfId="2307"/>
    <cellStyle name="40 % - Accent4 2 2 2 2 2 3 2" xfId="8595"/>
    <cellStyle name="40 % - Accent4 2 2 2 2 2 4" xfId="3092"/>
    <cellStyle name="40 % - Accent4 2 2 2 2 2 4 2" xfId="9380"/>
    <cellStyle name="40 % - Accent4 2 2 2 2 2 5" xfId="3881"/>
    <cellStyle name="40 % - Accent4 2 2 2 2 2 5 2" xfId="10169"/>
    <cellStyle name="40 % - Accent4 2 2 2 2 2 6" xfId="4670"/>
    <cellStyle name="40 % - Accent4 2 2 2 2 2 6 2" xfId="10955"/>
    <cellStyle name="40 % - Accent4 2 2 2 2 2 7" xfId="5456"/>
    <cellStyle name="40 % - Accent4 2 2 2 2 2 7 2" xfId="11741"/>
    <cellStyle name="40 % - Accent4 2 2 2 2 2 8" xfId="6240"/>
    <cellStyle name="40 % - Accent4 2 2 2 2 2 8 2" xfId="12525"/>
    <cellStyle name="40 % - Accent4 2 2 2 2 2 9" xfId="7025"/>
    <cellStyle name="40 % - Accent4 2 2 2 2 3" xfId="1130"/>
    <cellStyle name="40 % - Accent4 2 2 2 2 3 2" xfId="7418"/>
    <cellStyle name="40 % - Accent4 2 2 2 2 4" xfId="1915"/>
    <cellStyle name="40 % - Accent4 2 2 2 2 4 2" xfId="8203"/>
    <cellStyle name="40 % - Accent4 2 2 2 2 5" xfId="2700"/>
    <cellStyle name="40 % - Accent4 2 2 2 2 5 2" xfId="8988"/>
    <cellStyle name="40 % - Accent4 2 2 2 2 6" xfId="3489"/>
    <cellStyle name="40 % - Accent4 2 2 2 2 6 2" xfId="9777"/>
    <cellStyle name="40 % - Accent4 2 2 2 2 7" xfId="4278"/>
    <cellStyle name="40 % - Accent4 2 2 2 2 7 2" xfId="10563"/>
    <cellStyle name="40 % - Accent4 2 2 2 2 8" xfId="5064"/>
    <cellStyle name="40 % - Accent4 2 2 2 2 8 2" xfId="11349"/>
    <cellStyle name="40 % - Accent4 2 2 2 2 9" xfId="5848"/>
    <cellStyle name="40 % - Accent4 2 2 2 2 9 2" xfId="12133"/>
    <cellStyle name="40 % - Accent4 2 2 2 3" xfId="534"/>
    <cellStyle name="40 % - Accent4 2 2 2 3 2" xfId="1326"/>
    <cellStyle name="40 % - Accent4 2 2 2 3 2 2" xfId="7614"/>
    <cellStyle name="40 % - Accent4 2 2 2 3 3" xfId="2111"/>
    <cellStyle name="40 % - Accent4 2 2 2 3 3 2" xfId="8399"/>
    <cellStyle name="40 % - Accent4 2 2 2 3 4" xfId="2896"/>
    <cellStyle name="40 % - Accent4 2 2 2 3 4 2" xfId="9184"/>
    <cellStyle name="40 % - Accent4 2 2 2 3 5" xfId="3685"/>
    <cellStyle name="40 % - Accent4 2 2 2 3 5 2" xfId="9973"/>
    <cellStyle name="40 % - Accent4 2 2 2 3 6" xfId="4474"/>
    <cellStyle name="40 % - Accent4 2 2 2 3 6 2" xfId="10759"/>
    <cellStyle name="40 % - Accent4 2 2 2 3 7" xfId="5260"/>
    <cellStyle name="40 % - Accent4 2 2 2 3 7 2" xfId="11545"/>
    <cellStyle name="40 % - Accent4 2 2 2 3 8" xfId="6044"/>
    <cellStyle name="40 % - Accent4 2 2 2 3 8 2" xfId="12329"/>
    <cellStyle name="40 % - Accent4 2 2 2 3 9" xfId="6829"/>
    <cellStyle name="40 % - Accent4 2 2 2 4" xfId="934"/>
    <cellStyle name="40 % - Accent4 2 2 2 4 2" xfId="7222"/>
    <cellStyle name="40 % - Accent4 2 2 2 5" xfId="1719"/>
    <cellStyle name="40 % - Accent4 2 2 2 5 2" xfId="8007"/>
    <cellStyle name="40 % - Accent4 2 2 2 6" xfId="2504"/>
    <cellStyle name="40 % - Accent4 2 2 2 6 2" xfId="8792"/>
    <cellStyle name="40 % - Accent4 2 2 2 7" xfId="3293"/>
    <cellStyle name="40 % - Accent4 2 2 2 7 2" xfId="9581"/>
    <cellStyle name="40 % - Accent4 2 2 2 8" xfId="4082"/>
    <cellStyle name="40 % - Accent4 2 2 2 8 2" xfId="10367"/>
    <cellStyle name="40 % - Accent4 2 2 2 9" xfId="4868"/>
    <cellStyle name="40 % - Accent4 2 2 2 9 2" xfId="11153"/>
    <cellStyle name="40 % - Accent4 2 2 3" xfId="165"/>
    <cellStyle name="40 % - Accent4 2 2 3 10" xfId="5680"/>
    <cellStyle name="40 % - Accent4 2 2 3 10 2" xfId="11965"/>
    <cellStyle name="40 % - Accent4 2 2 3 11" xfId="6465"/>
    <cellStyle name="40 % - Accent4 2 2 3 2" xfId="361"/>
    <cellStyle name="40 % - Accent4 2 2 3 2 10" xfId="6661"/>
    <cellStyle name="40 % - Accent4 2 2 3 2 2" xfId="758"/>
    <cellStyle name="40 % - Accent4 2 2 3 2 2 2" xfId="1550"/>
    <cellStyle name="40 % - Accent4 2 2 3 2 2 2 2" xfId="7838"/>
    <cellStyle name="40 % - Accent4 2 2 3 2 2 3" xfId="2335"/>
    <cellStyle name="40 % - Accent4 2 2 3 2 2 3 2" xfId="8623"/>
    <cellStyle name="40 % - Accent4 2 2 3 2 2 4" xfId="3120"/>
    <cellStyle name="40 % - Accent4 2 2 3 2 2 4 2" xfId="9408"/>
    <cellStyle name="40 % - Accent4 2 2 3 2 2 5" xfId="3909"/>
    <cellStyle name="40 % - Accent4 2 2 3 2 2 5 2" xfId="10197"/>
    <cellStyle name="40 % - Accent4 2 2 3 2 2 6" xfId="4698"/>
    <cellStyle name="40 % - Accent4 2 2 3 2 2 6 2" xfId="10983"/>
    <cellStyle name="40 % - Accent4 2 2 3 2 2 7" xfId="5484"/>
    <cellStyle name="40 % - Accent4 2 2 3 2 2 7 2" xfId="11769"/>
    <cellStyle name="40 % - Accent4 2 2 3 2 2 8" xfId="6268"/>
    <cellStyle name="40 % - Accent4 2 2 3 2 2 8 2" xfId="12553"/>
    <cellStyle name="40 % - Accent4 2 2 3 2 2 9" xfId="7053"/>
    <cellStyle name="40 % - Accent4 2 2 3 2 3" xfId="1158"/>
    <cellStyle name="40 % - Accent4 2 2 3 2 3 2" xfId="7446"/>
    <cellStyle name="40 % - Accent4 2 2 3 2 4" xfId="1943"/>
    <cellStyle name="40 % - Accent4 2 2 3 2 4 2" xfId="8231"/>
    <cellStyle name="40 % - Accent4 2 2 3 2 5" xfId="2728"/>
    <cellStyle name="40 % - Accent4 2 2 3 2 5 2" xfId="9016"/>
    <cellStyle name="40 % - Accent4 2 2 3 2 6" xfId="3517"/>
    <cellStyle name="40 % - Accent4 2 2 3 2 6 2" xfId="9805"/>
    <cellStyle name="40 % - Accent4 2 2 3 2 7" xfId="4306"/>
    <cellStyle name="40 % - Accent4 2 2 3 2 7 2" xfId="10591"/>
    <cellStyle name="40 % - Accent4 2 2 3 2 8" xfId="5092"/>
    <cellStyle name="40 % - Accent4 2 2 3 2 8 2" xfId="11377"/>
    <cellStyle name="40 % - Accent4 2 2 3 2 9" xfId="5876"/>
    <cellStyle name="40 % - Accent4 2 2 3 2 9 2" xfId="12161"/>
    <cellStyle name="40 % - Accent4 2 2 3 3" xfId="562"/>
    <cellStyle name="40 % - Accent4 2 2 3 3 2" xfId="1354"/>
    <cellStyle name="40 % - Accent4 2 2 3 3 2 2" xfId="7642"/>
    <cellStyle name="40 % - Accent4 2 2 3 3 3" xfId="2139"/>
    <cellStyle name="40 % - Accent4 2 2 3 3 3 2" xfId="8427"/>
    <cellStyle name="40 % - Accent4 2 2 3 3 4" xfId="2924"/>
    <cellStyle name="40 % - Accent4 2 2 3 3 4 2" xfId="9212"/>
    <cellStyle name="40 % - Accent4 2 2 3 3 5" xfId="3713"/>
    <cellStyle name="40 % - Accent4 2 2 3 3 5 2" xfId="10001"/>
    <cellStyle name="40 % - Accent4 2 2 3 3 6" xfId="4502"/>
    <cellStyle name="40 % - Accent4 2 2 3 3 6 2" xfId="10787"/>
    <cellStyle name="40 % - Accent4 2 2 3 3 7" xfId="5288"/>
    <cellStyle name="40 % - Accent4 2 2 3 3 7 2" xfId="11573"/>
    <cellStyle name="40 % - Accent4 2 2 3 3 8" xfId="6072"/>
    <cellStyle name="40 % - Accent4 2 2 3 3 8 2" xfId="12357"/>
    <cellStyle name="40 % - Accent4 2 2 3 3 9" xfId="6857"/>
    <cellStyle name="40 % - Accent4 2 2 3 4" xfId="962"/>
    <cellStyle name="40 % - Accent4 2 2 3 4 2" xfId="7250"/>
    <cellStyle name="40 % - Accent4 2 2 3 5" xfId="1747"/>
    <cellStyle name="40 % - Accent4 2 2 3 5 2" xfId="8035"/>
    <cellStyle name="40 % - Accent4 2 2 3 6" xfId="2532"/>
    <cellStyle name="40 % - Accent4 2 2 3 6 2" xfId="8820"/>
    <cellStyle name="40 % - Accent4 2 2 3 7" xfId="3321"/>
    <cellStyle name="40 % - Accent4 2 2 3 7 2" xfId="9609"/>
    <cellStyle name="40 % - Accent4 2 2 3 8" xfId="4110"/>
    <cellStyle name="40 % - Accent4 2 2 3 8 2" xfId="10395"/>
    <cellStyle name="40 % - Accent4 2 2 3 9" xfId="4896"/>
    <cellStyle name="40 % - Accent4 2 2 3 9 2" xfId="11181"/>
    <cellStyle name="40 % - Accent4 2 2 4" xfId="193"/>
    <cellStyle name="40 % - Accent4 2 2 4 10" xfId="5708"/>
    <cellStyle name="40 % - Accent4 2 2 4 10 2" xfId="11993"/>
    <cellStyle name="40 % - Accent4 2 2 4 11" xfId="6493"/>
    <cellStyle name="40 % - Accent4 2 2 4 2" xfId="389"/>
    <cellStyle name="40 % - Accent4 2 2 4 2 10" xfId="6689"/>
    <cellStyle name="40 % - Accent4 2 2 4 2 2" xfId="786"/>
    <cellStyle name="40 % - Accent4 2 2 4 2 2 2" xfId="1578"/>
    <cellStyle name="40 % - Accent4 2 2 4 2 2 2 2" xfId="7866"/>
    <cellStyle name="40 % - Accent4 2 2 4 2 2 3" xfId="2363"/>
    <cellStyle name="40 % - Accent4 2 2 4 2 2 3 2" xfId="8651"/>
    <cellStyle name="40 % - Accent4 2 2 4 2 2 4" xfId="3148"/>
    <cellStyle name="40 % - Accent4 2 2 4 2 2 4 2" xfId="9436"/>
    <cellStyle name="40 % - Accent4 2 2 4 2 2 5" xfId="3937"/>
    <cellStyle name="40 % - Accent4 2 2 4 2 2 5 2" xfId="10225"/>
    <cellStyle name="40 % - Accent4 2 2 4 2 2 6" xfId="4726"/>
    <cellStyle name="40 % - Accent4 2 2 4 2 2 6 2" xfId="11011"/>
    <cellStyle name="40 % - Accent4 2 2 4 2 2 7" xfId="5512"/>
    <cellStyle name="40 % - Accent4 2 2 4 2 2 7 2" xfId="11797"/>
    <cellStyle name="40 % - Accent4 2 2 4 2 2 8" xfId="6296"/>
    <cellStyle name="40 % - Accent4 2 2 4 2 2 8 2" xfId="12581"/>
    <cellStyle name="40 % - Accent4 2 2 4 2 2 9" xfId="7081"/>
    <cellStyle name="40 % - Accent4 2 2 4 2 3" xfId="1186"/>
    <cellStyle name="40 % - Accent4 2 2 4 2 3 2" xfId="7474"/>
    <cellStyle name="40 % - Accent4 2 2 4 2 4" xfId="1971"/>
    <cellStyle name="40 % - Accent4 2 2 4 2 4 2" xfId="8259"/>
    <cellStyle name="40 % - Accent4 2 2 4 2 5" xfId="2756"/>
    <cellStyle name="40 % - Accent4 2 2 4 2 5 2" xfId="9044"/>
    <cellStyle name="40 % - Accent4 2 2 4 2 6" xfId="3545"/>
    <cellStyle name="40 % - Accent4 2 2 4 2 6 2" xfId="9833"/>
    <cellStyle name="40 % - Accent4 2 2 4 2 7" xfId="4334"/>
    <cellStyle name="40 % - Accent4 2 2 4 2 7 2" xfId="10619"/>
    <cellStyle name="40 % - Accent4 2 2 4 2 8" xfId="5120"/>
    <cellStyle name="40 % - Accent4 2 2 4 2 8 2" xfId="11405"/>
    <cellStyle name="40 % - Accent4 2 2 4 2 9" xfId="5904"/>
    <cellStyle name="40 % - Accent4 2 2 4 2 9 2" xfId="12189"/>
    <cellStyle name="40 % - Accent4 2 2 4 3" xfId="590"/>
    <cellStyle name="40 % - Accent4 2 2 4 3 2" xfId="1382"/>
    <cellStyle name="40 % - Accent4 2 2 4 3 2 2" xfId="7670"/>
    <cellStyle name="40 % - Accent4 2 2 4 3 3" xfId="2167"/>
    <cellStyle name="40 % - Accent4 2 2 4 3 3 2" xfId="8455"/>
    <cellStyle name="40 % - Accent4 2 2 4 3 4" xfId="2952"/>
    <cellStyle name="40 % - Accent4 2 2 4 3 4 2" xfId="9240"/>
    <cellStyle name="40 % - Accent4 2 2 4 3 5" xfId="3741"/>
    <cellStyle name="40 % - Accent4 2 2 4 3 5 2" xfId="10029"/>
    <cellStyle name="40 % - Accent4 2 2 4 3 6" xfId="4530"/>
    <cellStyle name="40 % - Accent4 2 2 4 3 6 2" xfId="10815"/>
    <cellStyle name="40 % - Accent4 2 2 4 3 7" xfId="5316"/>
    <cellStyle name="40 % - Accent4 2 2 4 3 7 2" xfId="11601"/>
    <cellStyle name="40 % - Accent4 2 2 4 3 8" xfId="6100"/>
    <cellStyle name="40 % - Accent4 2 2 4 3 8 2" xfId="12385"/>
    <cellStyle name="40 % - Accent4 2 2 4 3 9" xfId="6885"/>
    <cellStyle name="40 % - Accent4 2 2 4 4" xfId="990"/>
    <cellStyle name="40 % - Accent4 2 2 4 4 2" xfId="7278"/>
    <cellStyle name="40 % - Accent4 2 2 4 5" xfId="1775"/>
    <cellStyle name="40 % - Accent4 2 2 4 5 2" xfId="8063"/>
    <cellStyle name="40 % - Accent4 2 2 4 6" xfId="2560"/>
    <cellStyle name="40 % - Accent4 2 2 4 6 2" xfId="8848"/>
    <cellStyle name="40 % - Accent4 2 2 4 7" xfId="3349"/>
    <cellStyle name="40 % - Accent4 2 2 4 7 2" xfId="9637"/>
    <cellStyle name="40 % - Accent4 2 2 4 8" xfId="4138"/>
    <cellStyle name="40 % - Accent4 2 2 4 8 2" xfId="10423"/>
    <cellStyle name="40 % - Accent4 2 2 4 9" xfId="4924"/>
    <cellStyle name="40 % - Accent4 2 2 4 9 2" xfId="11209"/>
    <cellStyle name="40 % - Accent4 2 2 5" xfId="221"/>
    <cellStyle name="40 % - Accent4 2 2 5 10" xfId="5736"/>
    <cellStyle name="40 % - Accent4 2 2 5 10 2" xfId="12021"/>
    <cellStyle name="40 % - Accent4 2 2 5 11" xfId="6521"/>
    <cellStyle name="40 % - Accent4 2 2 5 2" xfId="417"/>
    <cellStyle name="40 % - Accent4 2 2 5 2 10" xfId="6717"/>
    <cellStyle name="40 % - Accent4 2 2 5 2 2" xfId="814"/>
    <cellStyle name="40 % - Accent4 2 2 5 2 2 2" xfId="1606"/>
    <cellStyle name="40 % - Accent4 2 2 5 2 2 2 2" xfId="7894"/>
    <cellStyle name="40 % - Accent4 2 2 5 2 2 3" xfId="2391"/>
    <cellStyle name="40 % - Accent4 2 2 5 2 2 3 2" xfId="8679"/>
    <cellStyle name="40 % - Accent4 2 2 5 2 2 4" xfId="3176"/>
    <cellStyle name="40 % - Accent4 2 2 5 2 2 4 2" xfId="9464"/>
    <cellStyle name="40 % - Accent4 2 2 5 2 2 5" xfId="3965"/>
    <cellStyle name="40 % - Accent4 2 2 5 2 2 5 2" xfId="10253"/>
    <cellStyle name="40 % - Accent4 2 2 5 2 2 6" xfId="4754"/>
    <cellStyle name="40 % - Accent4 2 2 5 2 2 6 2" xfId="11039"/>
    <cellStyle name="40 % - Accent4 2 2 5 2 2 7" xfId="5540"/>
    <cellStyle name="40 % - Accent4 2 2 5 2 2 7 2" xfId="11825"/>
    <cellStyle name="40 % - Accent4 2 2 5 2 2 8" xfId="6324"/>
    <cellStyle name="40 % - Accent4 2 2 5 2 2 8 2" xfId="12609"/>
    <cellStyle name="40 % - Accent4 2 2 5 2 2 9" xfId="7109"/>
    <cellStyle name="40 % - Accent4 2 2 5 2 3" xfId="1214"/>
    <cellStyle name="40 % - Accent4 2 2 5 2 3 2" xfId="7502"/>
    <cellStyle name="40 % - Accent4 2 2 5 2 4" xfId="1999"/>
    <cellStyle name="40 % - Accent4 2 2 5 2 4 2" xfId="8287"/>
    <cellStyle name="40 % - Accent4 2 2 5 2 5" xfId="2784"/>
    <cellStyle name="40 % - Accent4 2 2 5 2 5 2" xfId="9072"/>
    <cellStyle name="40 % - Accent4 2 2 5 2 6" xfId="3573"/>
    <cellStyle name="40 % - Accent4 2 2 5 2 6 2" xfId="9861"/>
    <cellStyle name="40 % - Accent4 2 2 5 2 7" xfId="4362"/>
    <cellStyle name="40 % - Accent4 2 2 5 2 7 2" xfId="10647"/>
    <cellStyle name="40 % - Accent4 2 2 5 2 8" xfId="5148"/>
    <cellStyle name="40 % - Accent4 2 2 5 2 8 2" xfId="11433"/>
    <cellStyle name="40 % - Accent4 2 2 5 2 9" xfId="5932"/>
    <cellStyle name="40 % - Accent4 2 2 5 2 9 2" xfId="12217"/>
    <cellStyle name="40 % - Accent4 2 2 5 3" xfId="618"/>
    <cellStyle name="40 % - Accent4 2 2 5 3 2" xfId="1410"/>
    <cellStyle name="40 % - Accent4 2 2 5 3 2 2" xfId="7698"/>
    <cellStyle name="40 % - Accent4 2 2 5 3 3" xfId="2195"/>
    <cellStyle name="40 % - Accent4 2 2 5 3 3 2" xfId="8483"/>
    <cellStyle name="40 % - Accent4 2 2 5 3 4" xfId="2980"/>
    <cellStyle name="40 % - Accent4 2 2 5 3 4 2" xfId="9268"/>
    <cellStyle name="40 % - Accent4 2 2 5 3 5" xfId="3769"/>
    <cellStyle name="40 % - Accent4 2 2 5 3 5 2" xfId="10057"/>
    <cellStyle name="40 % - Accent4 2 2 5 3 6" xfId="4558"/>
    <cellStyle name="40 % - Accent4 2 2 5 3 6 2" xfId="10843"/>
    <cellStyle name="40 % - Accent4 2 2 5 3 7" xfId="5344"/>
    <cellStyle name="40 % - Accent4 2 2 5 3 7 2" xfId="11629"/>
    <cellStyle name="40 % - Accent4 2 2 5 3 8" xfId="6128"/>
    <cellStyle name="40 % - Accent4 2 2 5 3 8 2" xfId="12413"/>
    <cellStyle name="40 % - Accent4 2 2 5 3 9" xfId="6913"/>
    <cellStyle name="40 % - Accent4 2 2 5 4" xfId="1018"/>
    <cellStyle name="40 % - Accent4 2 2 5 4 2" xfId="7306"/>
    <cellStyle name="40 % - Accent4 2 2 5 5" xfId="1803"/>
    <cellStyle name="40 % - Accent4 2 2 5 5 2" xfId="8091"/>
    <cellStyle name="40 % - Accent4 2 2 5 6" xfId="2588"/>
    <cellStyle name="40 % - Accent4 2 2 5 6 2" xfId="8876"/>
    <cellStyle name="40 % - Accent4 2 2 5 7" xfId="3377"/>
    <cellStyle name="40 % - Accent4 2 2 5 7 2" xfId="9665"/>
    <cellStyle name="40 % - Accent4 2 2 5 8" xfId="4166"/>
    <cellStyle name="40 % - Accent4 2 2 5 8 2" xfId="10451"/>
    <cellStyle name="40 % - Accent4 2 2 5 9" xfId="4952"/>
    <cellStyle name="40 % - Accent4 2 2 5 9 2" xfId="11237"/>
    <cellStyle name="40 % - Accent4 2 2 6" xfId="249"/>
    <cellStyle name="40 % - Accent4 2 2 6 10" xfId="5764"/>
    <cellStyle name="40 % - Accent4 2 2 6 10 2" xfId="12049"/>
    <cellStyle name="40 % - Accent4 2 2 6 11" xfId="6549"/>
    <cellStyle name="40 % - Accent4 2 2 6 2" xfId="445"/>
    <cellStyle name="40 % - Accent4 2 2 6 2 10" xfId="6745"/>
    <cellStyle name="40 % - Accent4 2 2 6 2 2" xfId="842"/>
    <cellStyle name="40 % - Accent4 2 2 6 2 2 2" xfId="1634"/>
    <cellStyle name="40 % - Accent4 2 2 6 2 2 2 2" xfId="7922"/>
    <cellStyle name="40 % - Accent4 2 2 6 2 2 3" xfId="2419"/>
    <cellStyle name="40 % - Accent4 2 2 6 2 2 3 2" xfId="8707"/>
    <cellStyle name="40 % - Accent4 2 2 6 2 2 4" xfId="3204"/>
    <cellStyle name="40 % - Accent4 2 2 6 2 2 4 2" xfId="9492"/>
    <cellStyle name="40 % - Accent4 2 2 6 2 2 5" xfId="3993"/>
    <cellStyle name="40 % - Accent4 2 2 6 2 2 5 2" xfId="10281"/>
    <cellStyle name="40 % - Accent4 2 2 6 2 2 6" xfId="4782"/>
    <cellStyle name="40 % - Accent4 2 2 6 2 2 6 2" xfId="11067"/>
    <cellStyle name="40 % - Accent4 2 2 6 2 2 7" xfId="5568"/>
    <cellStyle name="40 % - Accent4 2 2 6 2 2 7 2" xfId="11853"/>
    <cellStyle name="40 % - Accent4 2 2 6 2 2 8" xfId="6352"/>
    <cellStyle name="40 % - Accent4 2 2 6 2 2 8 2" xfId="12637"/>
    <cellStyle name="40 % - Accent4 2 2 6 2 2 9" xfId="7137"/>
    <cellStyle name="40 % - Accent4 2 2 6 2 3" xfId="1242"/>
    <cellStyle name="40 % - Accent4 2 2 6 2 3 2" xfId="7530"/>
    <cellStyle name="40 % - Accent4 2 2 6 2 4" xfId="2027"/>
    <cellStyle name="40 % - Accent4 2 2 6 2 4 2" xfId="8315"/>
    <cellStyle name="40 % - Accent4 2 2 6 2 5" xfId="2812"/>
    <cellStyle name="40 % - Accent4 2 2 6 2 5 2" xfId="9100"/>
    <cellStyle name="40 % - Accent4 2 2 6 2 6" xfId="3601"/>
    <cellStyle name="40 % - Accent4 2 2 6 2 6 2" xfId="9889"/>
    <cellStyle name="40 % - Accent4 2 2 6 2 7" xfId="4390"/>
    <cellStyle name="40 % - Accent4 2 2 6 2 7 2" xfId="10675"/>
    <cellStyle name="40 % - Accent4 2 2 6 2 8" xfId="5176"/>
    <cellStyle name="40 % - Accent4 2 2 6 2 8 2" xfId="11461"/>
    <cellStyle name="40 % - Accent4 2 2 6 2 9" xfId="5960"/>
    <cellStyle name="40 % - Accent4 2 2 6 2 9 2" xfId="12245"/>
    <cellStyle name="40 % - Accent4 2 2 6 3" xfId="646"/>
    <cellStyle name="40 % - Accent4 2 2 6 3 2" xfId="1438"/>
    <cellStyle name="40 % - Accent4 2 2 6 3 2 2" xfId="7726"/>
    <cellStyle name="40 % - Accent4 2 2 6 3 3" xfId="2223"/>
    <cellStyle name="40 % - Accent4 2 2 6 3 3 2" xfId="8511"/>
    <cellStyle name="40 % - Accent4 2 2 6 3 4" xfId="3008"/>
    <cellStyle name="40 % - Accent4 2 2 6 3 4 2" xfId="9296"/>
    <cellStyle name="40 % - Accent4 2 2 6 3 5" xfId="3797"/>
    <cellStyle name="40 % - Accent4 2 2 6 3 5 2" xfId="10085"/>
    <cellStyle name="40 % - Accent4 2 2 6 3 6" xfId="4586"/>
    <cellStyle name="40 % - Accent4 2 2 6 3 6 2" xfId="10871"/>
    <cellStyle name="40 % - Accent4 2 2 6 3 7" xfId="5372"/>
    <cellStyle name="40 % - Accent4 2 2 6 3 7 2" xfId="11657"/>
    <cellStyle name="40 % - Accent4 2 2 6 3 8" xfId="6156"/>
    <cellStyle name="40 % - Accent4 2 2 6 3 8 2" xfId="12441"/>
    <cellStyle name="40 % - Accent4 2 2 6 3 9" xfId="6941"/>
    <cellStyle name="40 % - Accent4 2 2 6 4" xfId="1046"/>
    <cellStyle name="40 % - Accent4 2 2 6 4 2" xfId="7334"/>
    <cellStyle name="40 % - Accent4 2 2 6 5" xfId="1831"/>
    <cellStyle name="40 % - Accent4 2 2 6 5 2" xfId="8119"/>
    <cellStyle name="40 % - Accent4 2 2 6 6" xfId="2616"/>
    <cellStyle name="40 % - Accent4 2 2 6 6 2" xfId="8904"/>
    <cellStyle name="40 % - Accent4 2 2 6 7" xfId="3405"/>
    <cellStyle name="40 % - Accent4 2 2 6 7 2" xfId="9693"/>
    <cellStyle name="40 % - Accent4 2 2 6 8" xfId="4194"/>
    <cellStyle name="40 % - Accent4 2 2 6 8 2" xfId="10479"/>
    <cellStyle name="40 % - Accent4 2 2 6 9" xfId="4980"/>
    <cellStyle name="40 % - Accent4 2 2 6 9 2" xfId="11265"/>
    <cellStyle name="40 % - Accent4 2 2 7" xfId="277"/>
    <cellStyle name="40 % - Accent4 2 2 7 10" xfId="5792"/>
    <cellStyle name="40 % - Accent4 2 2 7 10 2" xfId="12077"/>
    <cellStyle name="40 % - Accent4 2 2 7 11" xfId="6577"/>
    <cellStyle name="40 % - Accent4 2 2 7 2" xfId="473"/>
    <cellStyle name="40 % - Accent4 2 2 7 2 10" xfId="6773"/>
    <cellStyle name="40 % - Accent4 2 2 7 2 2" xfId="870"/>
    <cellStyle name="40 % - Accent4 2 2 7 2 2 2" xfId="1662"/>
    <cellStyle name="40 % - Accent4 2 2 7 2 2 2 2" xfId="7950"/>
    <cellStyle name="40 % - Accent4 2 2 7 2 2 3" xfId="2447"/>
    <cellStyle name="40 % - Accent4 2 2 7 2 2 3 2" xfId="8735"/>
    <cellStyle name="40 % - Accent4 2 2 7 2 2 4" xfId="3232"/>
    <cellStyle name="40 % - Accent4 2 2 7 2 2 4 2" xfId="9520"/>
    <cellStyle name="40 % - Accent4 2 2 7 2 2 5" xfId="4021"/>
    <cellStyle name="40 % - Accent4 2 2 7 2 2 5 2" xfId="10309"/>
    <cellStyle name="40 % - Accent4 2 2 7 2 2 6" xfId="4810"/>
    <cellStyle name="40 % - Accent4 2 2 7 2 2 6 2" xfId="11095"/>
    <cellStyle name="40 % - Accent4 2 2 7 2 2 7" xfId="5596"/>
    <cellStyle name="40 % - Accent4 2 2 7 2 2 7 2" xfId="11881"/>
    <cellStyle name="40 % - Accent4 2 2 7 2 2 8" xfId="6380"/>
    <cellStyle name="40 % - Accent4 2 2 7 2 2 8 2" xfId="12665"/>
    <cellStyle name="40 % - Accent4 2 2 7 2 2 9" xfId="7165"/>
    <cellStyle name="40 % - Accent4 2 2 7 2 3" xfId="1270"/>
    <cellStyle name="40 % - Accent4 2 2 7 2 3 2" xfId="7558"/>
    <cellStyle name="40 % - Accent4 2 2 7 2 4" xfId="2055"/>
    <cellStyle name="40 % - Accent4 2 2 7 2 4 2" xfId="8343"/>
    <cellStyle name="40 % - Accent4 2 2 7 2 5" xfId="2840"/>
    <cellStyle name="40 % - Accent4 2 2 7 2 5 2" xfId="9128"/>
    <cellStyle name="40 % - Accent4 2 2 7 2 6" xfId="3629"/>
    <cellStyle name="40 % - Accent4 2 2 7 2 6 2" xfId="9917"/>
    <cellStyle name="40 % - Accent4 2 2 7 2 7" xfId="4418"/>
    <cellStyle name="40 % - Accent4 2 2 7 2 7 2" xfId="10703"/>
    <cellStyle name="40 % - Accent4 2 2 7 2 8" xfId="5204"/>
    <cellStyle name="40 % - Accent4 2 2 7 2 8 2" xfId="11489"/>
    <cellStyle name="40 % - Accent4 2 2 7 2 9" xfId="5988"/>
    <cellStyle name="40 % - Accent4 2 2 7 2 9 2" xfId="12273"/>
    <cellStyle name="40 % - Accent4 2 2 7 3" xfId="674"/>
    <cellStyle name="40 % - Accent4 2 2 7 3 2" xfId="1466"/>
    <cellStyle name="40 % - Accent4 2 2 7 3 2 2" xfId="7754"/>
    <cellStyle name="40 % - Accent4 2 2 7 3 3" xfId="2251"/>
    <cellStyle name="40 % - Accent4 2 2 7 3 3 2" xfId="8539"/>
    <cellStyle name="40 % - Accent4 2 2 7 3 4" xfId="3036"/>
    <cellStyle name="40 % - Accent4 2 2 7 3 4 2" xfId="9324"/>
    <cellStyle name="40 % - Accent4 2 2 7 3 5" xfId="3825"/>
    <cellStyle name="40 % - Accent4 2 2 7 3 5 2" xfId="10113"/>
    <cellStyle name="40 % - Accent4 2 2 7 3 6" xfId="4614"/>
    <cellStyle name="40 % - Accent4 2 2 7 3 6 2" xfId="10899"/>
    <cellStyle name="40 % - Accent4 2 2 7 3 7" xfId="5400"/>
    <cellStyle name="40 % - Accent4 2 2 7 3 7 2" xfId="11685"/>
    <cellStyle name="40 % - Accent4 2 2 7 3 8" xfId="6184"/>
    <cellStyle name="40 % - Accent4 2 2 7 3 8 2" xfId="12469"/>
    <cellStyle name="40 % - Accent4 2 2 7 3 9" xfId="6969"/>
    <cellStyle name="40 % - Accent4 2 2 7 4" xfId="1074"/>
    <cellStyle name="40 % - Accent4 2 2 7 4 2" xfId="7362"/>
    <cellStyle name="40 % - Accent4 2 2 7 5" xfId="1859"/>
    <cellStyle name="40 % - Accent4 2 2 7 5 2" xfId="8147"/>
    <cellStyle name="40 % - Accent4 2 2 7 6" xfId="2644"/>
    <cellStyle name="40 % - Accent4 2 2 7 6 2" xfId="8932"/>
    <cellStyle name="40 % - Accent4 2 2 7 7" xfId="3433"/>
    <cellStyle name="40 % - Accent4 2 2 7 7 2" xfId="9721"/>
    <cellStyle name="40 % - Accent4 2 2 7 8" xfId="4222"/>
    <cellStyle name="40 % - Accent4 2 2 7 8 2" xfId="10507"/>
    <cellStyle name="40 % - Accent4 2 2 7 9" xfId="5008"/>
    <cellStyle name="40 % - Accent4 2 2 7 9 2" xfId="11293"/>
    <cellStyle name="40 % - Accent4 2 2 8" xfId="305"/>
    <cellStyle name="40 % - Accent4 2 2 8 10" xfId="6605"/>
    <cellStyle name="40 % - Accent4 2 2 8 2" xfId="702"/>
    <cellStyle name="40 % - Accent4 2 2 8 2 2" xfId="1494"/>
    <cellStyle name="40 % - Accent4 2 2 8 2 2 2" xfId="7782"/>
    <cellStyle name="40 % - Accent4 2 2 8 2 3" xfId="2279"/>
    <cellStyle name="40 % - Accent4 2 2 8 2 3 2" xfId="8567"/>
    <cellStyle name="40 % - Accent4 2 2 8 2 4" xfId="3064"/>
    <cellStyle name="40 % - Accent4 2 2 8 2 4 2" xfId="9352"/>
    <cellStyle name="40 % - Accent4 2 2 8 2 5" xfId="3853"/>
    <cellStyle name="40 % - Accent4 2 2 8 2 5 2" xfId="10141"/>
    <cellStyle name="40 % - Accent4 2 2 8 2 6" xfId="4642"/>
    <cellStyle name="40 % - Accent4 2 2 8 2 6 2" xfId="10927"/>
    <cellStyle name="40 % - Accent4 2 2 8 2 7" xfId="5428"/>
    <cellStyle name="40 % - Accent4 2 2 8 2 7 2" xfId="11713"/>
    <cellStyle name="40 % - Accent4 2 2 8 2 8" xfId="6212"/>
    <cellStyle name="40 % - Accent4 2 2 8 2 8 2" xfId="12497"/>
    <cellStyle name="40 % - Accent4 2 2 8 2 9" xfId="6997"/>
    <cellStyle name="40 % - Accent4 2 2 8 3" xfId="1102"/>
    <cellStyle name="40 % - Accent4 2 2 8 3 2" xfId="7390"/>
    <cellStyle name="40 % - Accent4 2 2 8 4" xfId="1887"/>
    <cellStyle name="40 % - Accent4 2 2 8 4 2" xfId="8175"/>
    <cellStyle name="40 % - Accent4 2 2 8 5" xfId="2672"/>
    <cellStyle name="40 % - Accent4 2 2 8 5 2" xfId="8960"/>
    <cellStyle name="40 % - Accent4 2 2 8 6" xfId="3461"/>
    <cellStyle name="40 % - Accent4 2 2 8 6 2" xfId="9749"/>
    <cellStyle name="40 % - Accent4 2 2 8 7" xfId="4250"/>
    <cellStyle name="40 % - Accent4 2 2 8 7 2" xfId="10535"/>
    <cellStyle name="40 % - Accent4 2 2 8 8" xfId="5036"/>
    <cellStyle name="40 % - Accent4 2 2 8 8 2" xfId="11321"/>
    <cellStyle name="40 % - Accent4 2 2 8 9" xfId="5820"/>
    <cellStyle name="40 % - Accent4 2 2 8 9 2" xfId="12105"/>
    <cellStyle name="40 % - Accent4 2 2 9" xfId="506"/>
    <cellStyle name="40 % - Accent4 2 2 9 2" xfId="1298"/>
    <cellStyle name="40 % - Accent4 2 2 9 2 2" xfId="7586"/>
    <cellStyle name="40 % - Accent4 2 2 9 3" xfId="2083"/>
    <cellStyle name="40 % - Accent4 2 2 9 3 2" xfId="8371"/>
    <cellStyle name="40 % - Accent4 2 2 9 4" xfId="2868"/>
    <cellStyle name="40 % - Accent4 2 2 9 4 2" xfId="9156"/>
    <cellStyle name="40 % - Accent4 2 2 9 5" xfId="3657"/>
    <cellStyle name="40 % - Accent4 2 2 9 5 2" xfId="9945"/>
    <cellStyle name="40 % - Accent4 2 2 9 6" xfId="4446"/>
    <cellStyle name="40 % - Accent4 2 2 9 6 2" xfId="10731"/>
    <cellStyle name="40 % - Accent4 2 2 9 7" xfId="5232"/>
    <cellStyle name="40 % - Accent4 2 2 9 7 2" xfId="11517"/>
    <cellStyle name="40 % - Accent4 2 2 9 8" xfId="6016"/>
    <cellStyle name="40 % - Accent4 2 2 9 8 2" xfId="12301"/>
    <cellStyle name="40 % - Accent4 2 2 9 9" xfId="6801"/>
    <cellStyle name="40 % - Accent4 2 3" xfId="122"/>
    <cellStyle name="40 % - Accent4 2 3 10" xfId="5638"/>
    <cellStyle name="40 % - Accent4 2 3 10 2" xfId="11923"/>
    <cellStyle name="40 % - Accent4 2 3 11" xfId="6423"/>
    <cellStyle name="40 % - Accent4 2 3 2" xfId="319"/>
    <cellStyle name="40 % - Accent4 2 3 2 10" xfId="6619"/>
    <cellStyle name="40 % - Accent4 2 3 2 2" xfId="716"/>
    <cellStyle name="40 % - Accent4 2 3 2 2 2" xfId="1508"/>
    <cellStyle name="40 % - Accent4 2 3 2 2 2 2" xfId="7796"/>
    <cellStyle name="40 % - Accent4 2 3 2 2 3" xfId="2293"/>
    <cellStyle name="40 % - Accent4 2 3 2 2 3 2" xfId="8581"/>
    <cellStyle name="40 % - Accent4 2 3 2 2 4" xfId="3078"/>
    <cellStyle name="40 % - Accent4 2 3 2 2 4 2" xfId="9366"/>
    <cellStyle name="40 % - Accent4 2 3 2 2 5" xfId="3867"/>
    <cellStyle name="40 % - Accent4 2 3 2 2 5 2" xfId="10155"/>
    <cellStyle name="40 % - Accent4 2 3 2 2 6" xfId="4656"/>
    <cellStyle name="40 % - Accent4 2 3 2 2 6 2" xfId="10941"/>
    <cellStyle name="40 % - Accent4 2 3 2 2 7" xfId="5442"/>
    <cellStyle name="40 % - Accent4 2 3 2 2 7 2" xfId="11727"/>
    <cellStyle name="40 % - Accent4 2 3 2 2 8" xfId="6226"/>
    <cellStyle name="40 % - Accent4 2 3 2 2 8 2" xfId="12511"/>
    <cellStyle name="40 % - Accent4 2 3 2 2 9" xfId="7011"/>
    <cellStyle name="40 % - Accent4 2 3 2 3" xfId="1116"/>
    <cellStyle name="40 % - Accent4 2 3 2 3 2" xfId="7404"/>
    <cellStyle name="40 % - Accent4 2 3 2 4" xfId="1901"/>
    <cellStyle name="40 % - Accent4 2 3 2 4 2" xfId="8189"/>
    <cellStyle name="40 % - Accent4 2 3 2 5" xfId="2686"/>
    <cellStyle name="40 % - Accent4 2 3 2 5 2" xfId="8974"/>
    <cellStyle name="40 % - Accent4 2 3 2 6" xfId="3475"/>
    <cellStyle name="40 % - Accent4 2 3 2 6 2" xfId="9763"/>
    <cellStyle name="40 % - Accent4 2 3 2 7" xfId="4264"/>
    <cellStyle name="40 % - Accent4 2 3 2 7 2" xfId="10549"/>
    <cellStyle name="40 % - Accent4 2 3 2 8" xfId="5050"/>
    <cellStyle name="40 % - Accent4 2 3 2 8 2" xfId="11335"/>
    <cellStyle name="40 % - Accent4 2 3 2 9" xfId="5834"/>
    <cellStyle name="40 % - Accent4 2 3 2 9 2" xfId="12119"/>
    <cellStyle name="40 % - Accent4 2 3 3" xfId="520"/>
    <cellStyle name="40 % - Accent4 2 3 3 2" xfId="1312"/>
    <cellStyle name="40 % - Accent4 2 3 3 2 2" xfId="7600"/>
    <cellStyle name="40 % - Accent4 2 3 3 3" xfId="2097"/>
    <cellStyle name="40 % - Accent4 2 3 3 3 2" xfId="8385"/>
    <cellStyle name="40 % - Accent4 2 3 3 4" xfId="2882"/>
    <cellStyle name="40 % - Accent4 2 3 3 4 2" xfId="9170"/>
    <cellStyle name="40 % - Accent4 2 3 3 5" xfId="3671"/>
    <cellStyle name="40 % - Accent4 2 3 3 5 2" xfId="9959"/>
    <cellStyle name="40 % - Accent4 2 3 3 6" xfId="4460"/>
    <cellStyle name="40 % - Accent4 2 3 3 6 2" xfId="10745"/>
    <cellStyle name="40 % - Accent4 2 3 3 7" xfId="5246"/>
    <cellStyle name="40 % - Accent4 2 3 3 7 2" xfId="11531"/>
    <cellStyle name="40 % - Accent4 2 3 3 8" xfId="6030"/>
    <cellStyle name="40 % - Accent4 2 3 3 8 2" xfId="12315"/>
    <cellStyle name="40 % - Accent4 2 3 3 9" xfId="6815"/>
    <cellStyle name="40 % - Accent4 2 3 4" xfId="920"/>
    <cellStyle name="40 % - Accent4 2 3 4 2" xfId="7208"/>
    <cellStyle name="40 % - Accent4 2 3 5" xfId="1705"/>
    <cellStyle name="40 % - Accent4 2 3 5 2" xfId="7993"/>
    <cellStyle name="40 % - Accent4 2 3 6" xfId="2490"/>
    <cellStyle name="40 % - Accent4 2 3 6 2" xfId="8778"/>
    <cellStyle name="40 % - Accent4 2 3 7" xfId="3279"/>
    <cellStyle name="40 % - Accent4 2 3 7 2" xfId="9567"/>
    <cellStyle name="40 % - Accent4 2 3 8" xfId="4068"/>
    <cellStyle name="40 % - Accent4 2 3 8 2" xfId="10353"/>
    <cellStyle name="40 % - Accent4 2 3 9" xfId="4854"/>
    <cellStyle name="40 % - Accent4 2 3 9 2" xfId="11139"/>
    <cellStyle name="40 % - Accent4 2 4" xfId="151"/>
    <cellStyle name="40 % - Accent4 2 4 10" xfId="5666"/>
    <cellStyle name="40 % - Accent4 2 4 10 2" xfId="11951"/>
    <cellStyle name="40 % - Accent4 2 4 11" xfId="6451"/>
    <cellStyle name="40 % - Accent4 2 4 2" xfId="347"/>
    <cellStyle name="40 % - Accent4 2 4 2 10" xfId="6647"/>
    <cellStyle name="40 % - Accent4 2 4 2 2" xfId="744"/>
    <cellStyle name="40 % - Accent4 2 4 2 2 2" xfId="1536"/>
    <cellStyle name="40 % - Accent4 2 4 2 2 2 2" xfId="7824"/>
    <cellStyle name="40 % - Accent4 2 4 2 2 3" xfId="2321"/>
    <cellStyle name="40 % - Accent4 2 4 2 2 3 2" xfId="8609"/>
    <cellStyle name="40 % - Accent4 2 4 2 2 4" xfId="3106"/>
    <cellStyle name="40 % - Accent4 2 4 2 2 4 2" xfId="9394"/>
    <cellStyle name="40 % - Accent4 2 4 2 2 5" xfId="3895"/>
    <cellStyle name="40 % - Accent4 2 4 2 2 5 2" xfId="10183"/>
    <cellStyle name="40 % - Accent4 2 4 2 2 6" xfId="4684"/>
    <cellStyle name="40 % - Accent4 2 4 2 2 6 2" xfId="10969"/>
    <cellStyle name="40 % - Accent4 2 4 2 2 7" xfId="5470"/>
    <cellStyle name="40 % - Accent4 2 4 2 2 7 2" xfId="11755"/>
    <cellStyle name="40 % - Accent4 2 4 2 2 8" xfId="6254"/>
    <cellStyle name="40 % - Accent4 2 4 2 2 8 2" xfId="12539"/>
    <cellStyle name="40 % - Accent4 2 4 2 2 9" xfId="7039"/>
    <cellStyle name="40 % - Accent4 2 4 2 3" xfId="1144"/>
    <cellStyle name="40 % - Accent4 2 4 2 3 2" xfId="7432"/>
    <cellStyle name="40 % - Accent4 2 4 2 4" xfId="1929"/>
    <cellStyle name="40 % - Accent4 2 4 2 4 2" xfId="8217"/>
    <cellStyle name="40 % - Accent4 2 4 2 5" xfId="2714"/>
    <cellStyle name="40 % - Accent4 2 4 2 5 2" xfId="9002"/>
    <cellStyle name="40 % - Accent4 2 4 2 6" xfId="3503"/>
    <cellStyle name="40 % - Accent4 2 4 2 6 2" xfId="9791"/>
    <cellStyle name="40 % - Accent4 2 4 2 7" xfId="4292"/>
    <cellStyle name="40 % - Accent4 2 4 2 7 2" xfId="10577"/>
    <cellStyle name="40 % - Accent4 2 4 2 8" xfId="5078"/>
    <cellStyle name="40 % - Accent4 2 4 2 8 2" xfId="11363"/>
    <cellStyle name="40 % - Accent4 2 4 2 9" xfId="5862"/>
    <cellStyle name="40 % - Accent4 2 4 2 9 2" xfId="12147"/>
    <cellStyle name="40 % - Accent4 2 4 3" xfId="548"/>
    <cellStyle name="40 % - Accent4 2 4 3 2" xfId="1340"/>
    <cellStyle name="40 % - Accent4 2 4 3 2 2" xfId="7628"/>
    <cellStyle name="40 % - Accent4 2 4 3 3" xfId="2125"/>
    <cellStyle name="40 % - Accent4 2 4 3 3 2" xfId="8413"/>
    <cellStyle name="40 % - Accent4 2 4 3 4" xfId="2910"/>
    <cellStyle name="40 % - Accent4 2 4 3 4 2" xfId="9198"/>
    <cellStyle name="40 % - Accent4 2 4 3 5" xfId="3699"/>
    <cellStyle name="40 % - Accent4 2 4 3 5 2" xfId="9987"/>
    <cellStyle name="40 % - Accent4 2 4 3 6" xfId="4488"/>
    <cellStyle name="40 % - Accent4 2 4 3 6 2" xfId="10773"/>
    <cellStyle name="40 % - Accent4 2 4 3 7" xfId="5274"/>
    <cellStyle name="40 % - Accent4 2 4 3 7 2" xfId="11559"/>
    <cellStyle name="40 % - Accent4 2 4 3 8" xfId="6058"/>
    <cellStyle name="40 % - Accent4 2 4 3 8 2" xfId="12343"/>
    <cellStyle name="40 % - Accent4 2 4 3 9" xfId="6843"/>
    <cellStyle name="40 % - Accent4 2 4 4" xfId="948"/>
    <cellStyle name="40 % - Accent4 2 4 4 2" xfId="7236"/>
    <cellStyle name="40 % - Accent4 2 4 5" xfId="1733"/>
    <cellStyle name="40 % - Accent4 2 4 5 2" xfId="8021"/>
    <cellStyle name="40 % - Accent4 2 4 6" xfId="2518"/>
    <cellStyle name="40 % - Accent4 2 4 6 2" xfId="8806"/>
    <cellStyle name="40 % - Accent4 2 4 7" xfId="3307"/>
    <cellStyle name="40 % - Accent4 2 4 7 2" xfId="9595"/>
    <cellStyle name="40 % - Accent4 2 4 8" xfId="4096"/>
    <cellStyle name="40 % - Accent4 2 4 8 2" xfId="10381"/>
    <cellStyle name="40 % - Accent4 2 4 9" xfId="4882"/>
    <cellStyle name="40 % - Accent4 2 4 9 2" xfId="11167"/>
    <cellStyle name="40 % - Accent4 2 5" xfId="179"/>
    <cellStyle name="40 % - Accent4 2 5 10" xfId="5694"/>
    <cellStyle name="40 % - Accent4 2 5 10 2" xfId="11979"/>
    <cellStyle name="40 % - Accent4 2 5 11" xfId="6479"/>
    <cellStyle name="40 % - Accent4 2 5 2" xfId="375"/>
    <cellStyle name="40 % - Accent4 2 5 2 10" xfId="6675"/>
    <cellStyle name="40 % - Accent4 2 5 2 2" xfId="772"/>
    <cellStyle name="40 % - Accent4 2 5 2 2 2" xfId="1564"/>
    <cellStyle name="40 % - Accent4 2 5 2 2 2 2" xfId="7852"/>
    <cellStyle name="40 % - Accent4 2 5 2 2 3" xfId="2349"/>
    <cellStyle name="40 % - Accent4 2 5 2 2 3 2" xfId="8637"/>
    <cellStyle name="40 % - Accent4 2 5 2 2 4" xfId="3134"/>
    <cellStyle name="40 % - Accent4 2 5 2 2 4 2" xfId="9422"/>
    <cellStyle name="40 % - Accent4 2 5 2 2 5" xfId="3923"/>
    <cellStyle name="40 % - Accent4 2 5 2 2 5 2" xfId="10211"/>
    <cellStyle name="40 % - Accent4 2 5 2 2 6" xfId="4712"/>
    <cellStyle name="40 % - Accent4 2 5 2 2 6 2" xfId="10997"/>
    <cellStyle name="40 % - Accent4 2 5 2 2 7" xfId="5498"/>
    <cellStyle name="40 % - Accent4 2 5 2 2 7 2" xfId="11783"/>
    <cellStyle name="40 % - Accent4 2 5 2 2 8" xfId="6282"/>
    <cellStyle name="40 % - Accent4 2 5 2 2 8 2" xfId="12567"/>
    <cellStyle name="40 % - Accent4 2 5 2 2 9" xfId="7067"/>
    <cellStyle name="40 % - Accent4 2 5 2 3" xfId="1172"/>
    <cellStyle name="40 % - Accent4 2 5 2 3 2" xfId="7460"/>
    <cellStyle name="40 % - Accent4 2 5 2 4" xfId="1957"/>
    <cellStyle name="40 % - Accent4 2 5 2 4 2" xfId="8245"/>
    <cellStyle name="40 % - Accent4 2 5 2 5" xfId="2742"/>
    <cellStyle name="40 % - Accent4 2 5 2 5 2" xfId="9030"/>
    <cellStyle name="40 % - Accent4 2 5 2 6" xfId="3531"/>
    <cellStyle name="40 % - Accent4 2 5 2 6 2" xfId="9819"/>
    <cellStyle name="40 % - Accent4 2 5 2 7" xfId="4320"/>
    <cellStyle name="40 % - Accent4 2 5 2 7 2" xfId="10605"/>
    <cellStyle name="40 % - Accent4 2 5 2 8" xfId="5106"/>
    <cellStyle name="40 % - Accent4 2 5 2 8 2" xfId="11391"/>
    <cellStyle name="40 % - Accent4 2 5 2 9" xfId="5890"/>
    <cellStyle name="40 % - Accent4 2 5 2 9 2" xfId="12175"/>
    <cellStyle name="40 % - Accent4 2 5 3" xfId="576"/>
    <cellStyle name="40 % - Accent4 2 5 3 2" xfId="1368"/>
    <cellStyle name="40 % - Accent4 2 5 3 2 2" xfId="7656"/>
    <cellStyle name="40 % - Accent4 2 5 3 3" xfId="2153"/>
    <cellStyle name="40 % - Accent4 2 5 3 3 2" xfId="8441"/>
    <cellStyle name="40 % - Accent4 2 5 3 4" xfId="2938"/>
    <cellStyle name="40 % - Accent4 2 5 3 4 2" xfId="9226"/>
    <cellStyle name="40 % - Accent4 2 5 3 5" xfId="3727"/>
    <cellStyle name="40 % - Accent4 2 5 3 5 2" xfId="10015"/>
    <cellStyle name="40 % - Accent4 2 5 3 6" xfId="4516"/>
    <cellStyle name="40 % - Accent4 2 5 3 6 2" xfId="10801"/>
    <cellStyle name="40 % - Accent4 2 5 3 7" xfId="5302"/>
    <cellStyle name="40 % - Accent4 2 5 3 7 2" xfId="11587"/>
    <cellStyle name="40 % - Accent4 2 5 3 8" xfId="6086"/>
    <cellStyle name="40 % - Accent4 2 5 3 8 2" xfId="12371"/>
    <cellStyle name="40 % - Accent4 2 5 3 9" xfId="6871"/>
    <cellStyle name="40 % - Accent4 2 5 4" xfId="976"/>
    <cellStyle name="40 % - Accent4 2 5 4 2" xfId="7264"/>
    <cellStyle name="40 % - Accent4 2 5 5" xfId="1761"/>
    <cellStyle name="40 % - Accent4 2 5 5 2" xfId="8049"/>
    <cellStyle name="40 % - Accent4 2 5 6" xfId="2546"/>
    <cellStyle name="40 % - Accent4 2 5 6 2" xfId="8834"/>
    <cellStyle name="40 % - Accent4 2 5 7" xfId="3335"/>
    <cellStyle name="40 % - Accent4 2 5 7 2" xfId="9623"/>
    <cellStyle name="40 % - Accent4 2 5 8" xfId="4124"/>
    <cellStyle name="40 % - Accent4 2 5 8 2" xfId="10409"/>
    <cellStyle name="40 % - Accent4 2 5 9" xfId="4910"/>
    <cellStyle name="40 % - Accent4 2 5 9 2" xfId="11195"/>
    <cellStyle name="40 % - Accent4 2 6" xfId="207"/>
    <cellStyle name="40 % - Accent4 2 6 10" xfId="5722"/>
    <cellStyle name="40 % - Accent4 2 6 10 2" xfId="12007"/>
    <cellStyle name="40 % - Accent4 2 6 11" xfId="6507"/>
    <cellStyle name="40 % - Accent4 2 6 2" xfId="403"/>
    <cellStyle name="40 % - Accent4 2 6 2 10" xfId="6703"/>
    <cellStyle name="40 % - Accent4 2 6 2 2" xfId="800"/>
    <cellStyle name="40 % - Accent4 2 6 2 2 2" xfId="1592"/>
    <cellStyle name="40 % - Accent4 2 6 2 2 2 2" xfId="7880"/>
    <cellStyle name="40 % - Accent4 2 6 2 2 3" xfId="2377"/>
    <cellStyle name="40 % - Accent4 2 6 2 2 3 2" xfId="8665"/>
    <cellStyle name="40 % - Accent4 2 6 2 2 4" xfId="3162"/>
    <cellStyle name="40 % - Accent4 2 6 2 2 4 2" xfId="9450"/>
    <cellStyle name="40 % - Accent4 2 6 2 2 5" xfId="3951"/>
    <cellStyle name="40 % - Accent4 2 6 2 2 5 2" xfId="10239"/>
    <cellStyle name="40 % - Accent4 2 6 2 2 6" xfId="4740"/>
    <cellStyle name="40 % - Accent4 2 6 2 2 6 2" xfId="11025"/>
    <cellStyle name="40 % - Accent4 2 6 2 2 7" xfId="5526"/>
    <cellStyle name="40 % - Accent4 2 6 2 2 7 2" xfId="11811"/>
    <cellStyle name="40 % - Accent4 2 6 2 2 8" xfId="6310"/>
    <cellStyle name="40 % - Accent4 2 6 2 2 8 2" xfId="12595"/>
    <cellStyle name="40 % - Accent4 2 6 2 2 9" xfId="7095"/>
    <cellStyle name="40 % - Accent4 2 6 2 3" xfId="1200"/>
    <cellStyle name="40 % - Accent4 2 6 2 3 2" xfId="7488"/>
    <cellStyle name="40 % - Accent4 2 6 2 4" xfId="1985"/>
    <cellStyle name="40 % - Accent4 2 6 2 4 2" xfId="8273"/>
    <cellStyle name="40 % - Accent4 2 6 2 5" xfId="2770"/>
    <cellStyle name="40 % - Accent4 2 6 2 5 2" xfId="9058"/>
    <cellStyle name="40 % - Accent4 2 6 2 6" xfId="3559"/>
    <cellStyle name="40 % - Accent4 2 6 2 6 2" xfId="9847"/>
    <cellStyle name="40 % - Accent4 2 6 2 7" xfId="4348"/>
    <cellStyle name="40 % - Accent4 2 6 2 7 2" xfId="10633"/>
    <cellStyle name="40 % - Accent4 2 6 2 8" xfId="5134"/>
    <cellStyle name="40 % - Accent4 2 6 2 8 2" xfId="11419"/>
    <cellStyle name="40 % - Accent4 2 6 2 9" xfId="5918"/>
    <cellStyle name="40 % - Accent4 2 6 2 9 2" xfId="12203"/>
    <cellStyle name="40 % - Accent4 2 6 3" xfId="604"/>
    <cellStyle name="40 % - Accent4 2 6 3 2" xfId="1396"/>
    <cellStyle name="40 % - Accent4 2 6 3 2 2" xfId="7684"/>
    <cellStyle name="40 % - Accent4 2 6 3 3" xfId="2181"/>
    <cellStyle name="40 % - Accent4 2 6 3 3 2" xfId="8469"/>
    <cellStyle name="40 % - Accent4 2 6 3 4" xfId="2966"/>
    <cellStyle name="40 % - Accent4 2 6 3 4 2" xfId="9254"/>
    <cellStyle name="40 % - Accent4 2 6 3 5" xfId="3755"/>
    <cellStyle name="40 % - Accent4 2 6 3 5 2" xfId="10043"/>
    <cellStyle name="40 % - Accent4 2 6 3 6" xfId="4544"/>
    <cellStyle name="40 % - Accent4 2 6 3 6 2" xfId="10829"/>
    <cellStyle name="40 % - Accent4 2 6 3 7" xfId="5330"/>
    <cellStyle name="40 % - Accent4 2 6 3 7 2" xfId="11615"/>
    <cellStyle name="40 % - Accent4 2 6 3 8" xfId="6114"/>
    <cellStyle name="40 % - Accent4 2 6 3 8 2" xfId="12399"/>
    <cellStyle name="40 % - Accent4 2 6 3 9" xfId="6899"/>
    <cellStyle name="40 % - Accent4 2 6 4" xfId="1004"/>
    <cellStyle name="40 % - Accent4 2 6 4 2" xfId="7292"/>
    <cellStyle name="40 % - Accent4 2 6 5" xfId="1789"/>
    <cellStyle name="40 % - Accent4 2 6 5 2" xfId="8077"/>
    <cellStyle name="40 % - Accent4 2 6 6" xfId="2574"/>
    <cellStyle name="40 % - Accent4 2 6 6 2" xfId="8862"/>
    <cellStyle name="40 % - Accent4 2 6 7" xfId="3363"/>
    <cellStyle name="40 % - Accent4 2 6 7 2" xfId="9651"/>
    <cellStyle name="40 % - Accent4 2 6 8" xfId="4152"/>
    <cellStyle name="40 % - Accent4 2 6 8 2" xfId="10437"/>
    <cellStyle name="40 % - Accent4 2 6 9" xfId="4938"/>
    <cellStyle name="40 % - Accent4 2 6 9 2" xfId="11223"/>
    <cellStyle name="40 % - Accent4 2 7" xfId="235"/>
    <cellStyle name="40 % - Accent4 2 7 10" xfId="5750"/>
    <cellStyle name="40 % - Accent4 2 7 10 2" xfId="12035"/>
    <cellStyle name="40 % - Accent4 2 7 11" xfId="6535"/>
    <cellStyle name="40 % - Accent4 2 7 2" xfId="431"/>
    <cellStyle name="40 % - Accent4 2 7 2 10" xfId="6731"/>
    <cellStyle name="40 % - Accent4 2 7 2 2" xfId="828"/>
    <cellStyle name="40 % - Accent4 2 7 2 2 2" xfId="1620"/>
    <cellStyle name="40 % - Accent4 2 7 2 2 2 2" xfId="7908"/>
    <cellStyle name="40 % - Accent4 2 7 2 2 3" xfId="2405"/>
    <cellStyle name="40 % - Accent4 2 7 2 2 3 2" xfId="8693"/>
    <cellStyle name="40 % - Accent4 2 7 2 2 4" xfId="3190"/>
    <cellStyle name="40 % - Accent4 2 7 2 2 4 2" xfId="9478"/>
    <cellStyle name="40 % - Accent4 2 7 2 2 5" xfId="3979"/>
    <cellStyle name="40 % - Accent4 2 7 2 2 5 2" xfId="10267"/>
    <cellStyle name="40 % - Accent4 2 7 2 2 6" xfId="4768"/>
    <cellStyle name="40 % - Accent4 2 7 2 2 6 2" xfId="11053"/>
    <cellStyle name="40 % - Accent4 2 7 2 2 7" xfId="5554"/>
    <cellStyle name="40 % - Accent4 2 7 2 2 7 2" xfId="11839"/>
    <cellStyle name="40 % - Accent4 2 7 2 2 8" xfId="6338"/>
    <cellStyle name="40 % - Accent4 2 7 2 2 8 2" xfId="12623"/>
    <cellStyle name="40 % - Accent4 2 7 2 2 9" xfId="7123"/>
    <cellStyle name="40 % - Accent4 2 7 2 3" xfId="1228"/>
    <cellStyle name="40 % - Accent4 2 7 2 3 2" xfId="7516"/>
    <cellStyle name="40 % - Accent4 2 7 2 4" xfId="2013"/>
    <cellStyle name="40 % - Accent4 2 7 2 4 2" xfId="8301"/>
    <cellStyle name="40 % - Accent4 2 7 2 5" xfId="2798"/>
    <cellStyle name="40 % - Accent4 2 7 2 5 2" xfId="9086"/>
    <cellStyle name="40 % - Accent4 2 7 2 6" xfId="3587"/>
    <cellStyle name="40 % - Accent4 2 7 2 6 2" xfId="9875"/>
    <cellStyle name="40 % - Accent4 2 7 2 7" xfId="4376"/>
    <cellStyle name="40 % - Accent4 2 7 2 7 2" xfId="10661"/>
    <cellStyle name="40 % - Accent4 2 7 2 8" xfId="5162"/>
    <cellStyle name="40 % - Accent4 2 7 2 8 2" xfId="11447"/>
    <cellStyle name="40 % - Accent4 2 7 2 9" xfId="5946"/>
    <cellStyle name="40 % - Accent4 2 7 2 9 2" xfId="12231"/>
    <cellStyle name="40 % - Accent4 2 7 3" xfId="632"/>
    <cellStyle name="40 % - Accent4 2 7 3 2" xfId="1424"/>
    <cellStyle name="40 % - Accent4 2 7 3 2 2" xfId="7712"/>
    <cellStyle name="40 % - Accent4 2 7 3 3" xfId="2209"/>
    <cellStyle name="40 % - Accent4 2 7 3 3 2" xfId="8497"/>
    <cellStyle name="40 % - Accent4 2 7 3 4" xfId="2994"/>
    <cellStyle name="40 % - Accent4 2 7 3 4 2" xfId="9282"/>
    <cellStyle name="40 % - Accent4 2 7 3 5" xfId="3783"/>
    <cellStyle name="40 % - Accent4 2 7 3 5 2" xfId="10071"/>
    <cellStyle name="40 % - Accent4 2 7 3 6" xfId="4572"/>
    <cellStyle name="40 % - Accent4 2 7 3 6 2" xfId="10857"/>
    <cellStyle name="40 % - Accent4 2 7 3 7" xfId="5358"/>
    <cellStyle name="40 % - Accent4 2 7 3 7 2" xfId="11643"/>
    <cellStyle name="40 % - Accent4 2 7 3 8" xfId="6142"/>
    <cellStyle name="40 % - Accent4 2 7 3 8 2" xfId="12427"/>
    <cellStyle name="40 % - Accent4 2 7 3 9" xfId="6927"/>
    <cellStyle name="40 % - Accent4 2 7 4" xfId="1032"/>
    <cellStyle name="40 % - Accent4 2 7 4 2" xfId="7320"/>
    <cellStyle name="40 % - Accent4 2 7 5" xfId="1817"/>
    <cellStyle name="40 % - Accent4 2 7 5 2" xfId="8105"/>
    <cellStyle name="40 % - Accent4 2 7 6" xfId="2602"/>
    <cellStyle name="40 % - Accent4 2 7 6 2" xfId="8890"/>
    <cellStyle name="40 % - Accent4 2 7 7" xfId="3391"/>
    <cellStyle name="40 % - Accent4 2 7 7 2" xfId="9679"/>
    <cellStyle name="40 % - Accent4 2 7 8" xfId="4180"/>
    <cellStyle name="40 % - Accent4 2 7 8 2" xfId="10465"/>
    <cellStyle name="40 % - Accent4 2 7 9" xfId="4966"/>
    <cellStyle name="40 % - Accent4 2 7 9 2" xfId="11251"/>
    <cellStyle name="40 % - Accent4 2 8" xfId="263"/>
    <cellStyle name="40 % - Accent4 2 8 10" xfId="5778"/>
    <cellStyle name="40 % - Accent4 2 8 10 2" xfId="12063"/>
    <cellStyle name="40 % - Accent4 2 8 11" xfId="6563"/>
    <cellStyle name="40 % - Accent4 2 8 2" xfId="459"/>
    <cellStyle name="40 % - Accent4 2 8 2 10" xfId="6759"/>
    <cellStyle name="40 % - Accent4 2 8 2 2" xfId="856"/>
    <cellStyle name="40 % - Accent4 2 8 2 2 2" xfId="1648"/>
    <cellStyle name="40 % - Accent4 2 8 2 2 2 2" xfId="7936"/>
    <cellStyle name="40 % - Accent4 2 8 2 2 3" xfId="2433"/>
    <cellStyle name="40 % - Accent4 2 8 2 2 3 2" xfId="8721"/>
    <cellStyle name="40 % - Accent4 2 8 2 2 4" xfId="3218"/>
    <cellStyle name="40 % - Accent4 2 8 2 2 4 2" xfId="9506"/>
    <cellStyle name="40 % - Accent4 2 8 2 2 5" xfId="4007"/>
    <cellStyle name="40 % - Accent4 2 8 2 2 5 2" xfId="10295"/>
    <cellStyle name="40 % - Accent4 2 8 2 2 6" xfId="4796"/>
    <cellStyle name="40 % - Accent4 2 8 2 2 6 2" xfId="11081"/>
    <cellStyle name="40 % - Accent4 2 8 2 2 7" xfId="5582"/>
    <cellStyle name="40 % - Accent4 2 8 2 2 7 2" xfId="11867"/>
    <cellStyle name="40 % - Accent4 2 8 2 2 8" xfId="6366"/>
    <cellStyle name="40 % - Accent4 2 8 2 2 8 2" xfId="12651"/>
    <cellStyle name="40 % - Accent4 2 8 2 2 9" xfId="7151"/>
    <cellStyle name="40 % - Accent4 2 8 2 3" xfId="1256"/>
    <cellStyle name="40 % - Accent4 2 8 2 3 2" xfId="7544"/>
    <cellStyle name="40 % - Accent4 2 8 2 4" xfId="2041"/>
    <cellStyle name="40 % - Accent4 2 8 2 4 2" xfId="8329"/>
    <cellStyle name="40 % - Accent4 2 8 2 5" xfId="2826"/>
    <cellStyle name="40 % - Accent4 2 8 2 5 2" xfId="9114"/>
    <cellStyle name="40 % - Accent4 2 8 2 6" xfId="3615"/>
    <cellStyle name="40 % - Accent4 2 8 2 6 2" xfId="9903"/>
    <cellStyle name="40 % - Accent4 2 8 2 7" xfId="4404"/>
    <cellStyle name="40 % - Accent4 2 8 2 7 2" xfId="10689"/>
    <cellStyle name="40 % - Accent4 2 8 2 8" xfId="5190"/>
    <cellStyle name="40 % - Accent4 2 8 2 8 2" xfId="11475"/>
    <cellStyle name="40 % - Accent4 2 8 2 9" xfId="5974"/>
    <cellStyle name="40 % - Accent4 2 8 2 9 2" xfId="12259"/>
    <cellStyle name="40 % - Accent4 2 8 3" xfId="660"/>
    <cellStyle name="40 % - Accent4 2 8 3 2" xfId="1452"/>
    <cellStyle name="40 % - Accent4 2 8 3 2 2" xfId="7740"/>
    <cellStyle name="40 % - Accent4 2 8 3 3" xfId="2237"/>
    <cellStyle name="40 % - Accent4 2 8 3 3 2" xfId="8525"/>
    <cellStyle name="40 % - Accent4 2 8 3 4" xfId="3022"/>
    <cellStyle name="40 % - Accent4 2 8 3 4 2" xfId="9310"/>
    <cellStyle name="40 % - Accent4 2 8 3 5" xfId="3811"/>
    <cellStyle name="40 % - Accent4 2 8 3 5 2" xfId="10099"/>
    <cellStyle name="40 % - Accent4 2 8 3 6" xfId="4600"/>
    <cellStyle name="40 % - Accent4 2 8 3 6 2" xfId="10885"/>
    <cellStyle name="40 % - Accent4 2 8 3 7" xfId="5386"/>
    <cellStyle name="40 % - Accent4 2 8 3 7 2" xfId="11671"/>
    <cellStyle name="40 % - Accent4 2 8 3 8" xfId="6170"/>
    <cellStyle name="40 % - Accent4 2 8 3 8 2" xfId="12455"/>
    <cellStyle name="40 % - Accent4 2 8 3 9" xfId="6955"/>
    <cellStyle name="40 % - Accent4 2 8 4" xfId="1060"/>
    <cellStyle name="40 % - Accent4 2 8 4 2" xfId="7348"/>
    <cellStyle name="40 % - Accent4 2 8 5" xfId="1845"/>
    <cellStyle name="40 % - Accent4 2 8 5 2" xfId="8133"/>
    <cellStyle name="40 % - Accent4 2 8 6" xfId="2630"/>
    <cellStyle name="40 % - Accent4 2 8 6 2" xfId="8918"/>
    <cellStyle name="40 % - Accent4 2 8 7" xfId="3419"/>
    <cellStyle name="40 % - Accent4 2 8 7 2" xfId="9707"/>
    <cellStyle name="40 % - Accent4 2 8 8" xfId="4208"/>
    <cellStyle name="40 % - Accent4 2 8 8 2" xfId="10493"/>
    <cellStyle name="40 % - Accent4 2 8 9" xfId="4994"/>
    <cellStyle name="40 % - Accent4 2 8 9 2" xfId="11279"/>
    <cellStyle name="40 % - Accent4 2 9" xfId="291"/>
    <cellStyle name="40 % - Accent4 2 9 10" xfId="6591"/>
    <cellStyle name="40 % - Accent4 2 9 2" xfId="688"/>
    <cellStyle name="40 % - Accent4 2 9 2 2" xfId="1480"/>
    <cellStyle name="40 % - Accent4 2 9 2 2 2" xfId="7768"/>
    <cellStyle name="40 % - Accent4 2 9 2 3" xfId="2265"/>
    <cellStyle name="40 % - Accent4 2 9 2 3 2" xfId="8553"/>
    <cellStyle name="40 % - Accent4 2 9 2 4" xfId="3050"/>
    <cellStyle name="40 % - Accent4 2 9 2 4 2" xfId="9338"/>
    <cellStyle name="40 % - Accent4 2 9 2 5" xfId="3839"/>
    <cellStyle name="40 % - Accent4 2 9 2 5 2" xfId="10127"/>
    <cellStyle name="40 % - Accent4 2 9 2 6" xfId="4628"/>
    <cellStyle name="40 % - Accent4 2 9 2 6 2" xfId="10913"/>
    <cellStyle name="40 % - Accent4 2 9 2 7" xfId="5414"/>
    <cellStyle name="40 % - Accent4 2 9 2 7 2" xfId="11699"/>
    <cellStyle name="40 % - Accent4 2 9 2 8" xfId="6198"/>
    <cellStyle name="40 % - Accent4 2 9 2 8 2" xfId="12483"/>
    <cellStyle name="40 % - Accent4 2 9 2 9" xfId="6983"/>
    <cellStyle name="40 % - Accent4 2 9 3" xfId="1088"/>
    <cellStyle name="40 % - Accent4 2 9 3 2" xfId="7376"/>
    <cellStyle name="40 % - Accent4 2 9 4" xfId="1873"/>
    <cellStyle name="40 % - Accent4 2 9 4 2" xfId="8161"/>
    <cellStyle name="40 % - Accent4 2 9 5" xfId="2658"/>
    <cellStyle name="40 % - Accent4 2 9 5 2" xfId="8946"/>
    <cellStyle name="40 % - Accent4 2 9 6" xfId="3447"/>
    <cellStyle name="40 % - Accent4 2 9 6 2" xfId="9735"/>
    <cellStyle name="40 % - Accent4 2 9 7" xfId="4236"/>
    <cellStyle name="40 % - Accent4 2 9 7 2" xfId="10521"/>
    <cellStyle name="40 % - Accent4 2 9 8" xfId="5022"/>
    <cellStyle name="40 % - Accent4 2 9 8 2" xfId="11307"/>
    <cellStyle name="40 % - Accent4 2 9 9" xfId="5806"/>
    <cellStyle name="40 % - Accent4 2 9 9 2" xfId="12091"/>
    <cellStyle name="40 % - Accent5 2" xfId="22"/>
    <cellStyle name="40 % - Accent5 2 10" xfId="493"/>
    <cellStyle name="40 % - Accent5 2 10 2" xfId="1285"/>
    <cellStyle name="40 % - Accent5 2 10 2 2" xfId="7573"/>
    <cellStyle name="40 % - Accent5 2 10 3" xfId="2070"/>
    <cellStyle name="40 % - Accent5 2 10 3 2" xfId="8358"/>
    <cellStyle name="40 % - Accent5 2 10 4" xfId="2855"/>
    <cellStyle name="40 % - Accent5 2 10 4 2" xfId="9143"/>
    <cellStyle name="40 % - Accent5 2 10 5" xfId="3644"/>
    <cellStyle name="40 % - Accent5 2 10 5 2" xfId="9932"/>
    <cellStyle name="40 % - Accent5 2 10 6" xfId="4433"/>
    <cellStyle name="40 % - Accent5 2 10 6 2" xfId="10718"/>
    <cellStyle name="40 % - Accent5 2 10 7" xfId="5219"/>
    <cellStyle name="40 % - Accent5 2 10 7 2" xfId="11504"/>
    <cellStyle name="40 % - Accent5 2 10 8" xfId="6003"/>
    <cellStyle name="40 % - Accent5 2 10 8 2" xfId="12288"/>
    <cellStyle name="40 % - Accent5 2 10 9" xfId="6788"/>
    <cellStyle name="40 % - Accent5 2 11" xfId="893"/>
    <cellStyle name="40 % - Accent5 2 11 2" xfId="7181"/>
    <cellStyle name="40 % - Accent5 2 12" xfId="1678"/>
    <cellStyle name="40 % - Accent5 2 12 2" xfId="7966"/>
    <cellStyle name="40 % - Accent5 2 13" xfId="2463"/>
    <cellStyle name="40 % - Accent5 2 13 2" xfId="8751"/>
    <cellStyle name="40 % - Accent5 2 14" xfId="3252"/>
    <cellStyle name="40 % - Accent5 2 14 2" xfId="9540"/>
    <cellStyle name="40 % - Accent5 2 15" xfId="4041"/>
    <cellStyle name="40 % - Accent5 2 15 2" xfId="10326"/>
    <cellStyle name="40 % - Accent5 2 16" xfId="4827"/>
    <cellStyle name="40 % - Accent5 2 16 2" xfId="11112"/>
    <cellStyle name="40 % - Accent5 2 17" xfId="5611"/>
    <cellStyle name="40 % - Accent5 2 17 2" xfId="11896"/>
    <cellStyle name="40 % - Accent5 2 18" xfId="6396"/>
    <cellStyle name="40 % - Accent5 2 2" xfId="107"/>
    <cellStyle name="40 % - Accent5 2 2 10" xfId="907"/>
    <cellStyle name="40 % - Accent5 2 2 10 2" xfId="7195"/>
    <cellStyle name="40 % - Accent5 2 2 11" xfId="1692"/>
    <cellStyle name="40 % - Accent5 2 2 11 2" xfId="7980"/>
    <cellStyle name="40 % - Accent5 2 2 12" xfId="2477"/>
    <cellStyle name="40 % - Accent5 2 2 12 2" xfId="8765"/>
    <cellStyle name="40 % - Accent5 2 2 13" xfId="3266"/>
    <cellStyle name="40 % - Accent5 2 2 13 2" xfId="9554"/>
    <cellStyle name="40 % - Accent5 2 2 14" xfId="4055"/>
    <cellStyle name="40 % - Accent5 2 2 14 2" xfId="10340"/>
    <cellStyle name="40 % - Accent5 2 2 15" xfId="4841"/>
    <cellStyle name="40 % - Accent5 2 2 15 2" xfId="11126"/>
    <cellStyle name="40 % - Accent5 2 2 16" xfId="5625"/>
    <cellStyle name="40 % - Accent5 2 2 16 2" xfId="11910"/>
    <cellStyle name="40 % - Accent5 2 2 17" xfId="6410"/>
    <cellStyle name="40 % - Accent5 2 2 2" xfId="138"/>
    <cellStyle name="40 % - Accent5 2 2 2 10" xfId="5653"/>
    <cellStyle name="40 % - Accent5 2 2 2 10 2" xfId="11938"/>
    <cellStyle name="40 % - Accent5 2 2 2 11" xfId="6438"/>
    <cellStyle name="40 % - Accent5 2 2 2 2" xfId="334"/>
    <cellStyle name="40 % - Accent5 2 2 2 2 10" xfId="6634"/>
    <cellStyle name="40 % - Accent5 2 2 2 2 2" xfId="731"/>
    <cellStyle name="40 % - Accent5 2 2 2 2 2 2" xfId="1523"/>
    <cellStyle name="40 % - Accent5 2 2 2 2 2 2 2" xfId="7811"/>
    <cellStyle name="40 % - Accent5 2 2 2 2 2 3" xfId="2308"/>
    <cellStyle name="40 % - Accent5 2 2 2 2 2 3 2" xfId="8596"/>
    <cellStyle name="40 % - Accent5 2 2 2 2 2 4" xfId="3093"/>
    <cellStyle name="40 % - Accent5 2 2 2 2 2 4 2" xfId="9381"/>
    <cellStyle name="40 % - Accent5 2 2 2 2 2 5" xfId="3882"/>
    <cellStyle name="40 % - Accent5 2 2 2 2 2 5 2" xfId="10170"/>
    <cellStyle name="40 % - Accent5 2 2 2 2 2 6" xfId="4671"/>
    <cellStyle name="40 % - Accent5 2 2 2 2 2 6 2" xfId="10956"/>
    <cellStyle name="40 % - Accent5 2 2 2 2 2 7" xfId="5457"/>
    <cellStyle name="40 % - Accent5 2 2 2 2 2 7 2" xfId="11742"/>
    <cellStyle name="40 % - Accent5 2 2 2 2 2 8" xfId="6241"/>
    <cellStyle name="40 % - Accent5 2 2 2 2 2 8 2" xfId="12526"/>
    <cellStyle name="40 % - Accent5 2 2 2 2 2 9" xfId="7026"/>
    <cellStyle name="40 % - Accent5 2 2 2 2 3" xfId="1131"/>
    <cellStyle name="40 % - Accent5 2 2 2 2 3 2" xfId="7419"/>
    <cellStyle name="40 % - Accent5 2 2 2 2 4" xfId="1916"/>
    <cellStyle name="40 % - Accent5 2 2 2 2 4 2" xfId="8204"/>
    <cellStyle name="40 % - Accent5 2 2 2 2 5" xfId="2701"/>
    <cellStyle name="40 % - Accent5 2 2 2 2 5 2" xfId="8989"/>
    <cellStyle name="40 % - Accent5 2 2 2 2 6" xfId="3490"/>
    <cellStyle name="40 % - Accent5 2 2 2 2 6 2" xfId="9778"/>
    <cellStyle name="40 % - Accent5 2 2 2 2 7" xfId="4279"/>
    <cellStyle name="40 % - Accent5 2 2 2 2 7 2" xfId="10564"/>
    <cellStyle name="40 % - Accent5 2 2 2 2 8" xfId="5065"/>
    <cellStyle name="40 % - Accent5 2 2 2 2 8 2" xfId="11350"/>
    <cellStyle name="40 % - Accent5 2 2 2 2 9" xfId="5849"/>
    <cellStyle name="40 % - Accent5 2 2 2 2 9 2" xfId="12134"/>
    <cellStyle name="40 % - Accent5 2 2 2 3" xfId="535"/>
    <cellStyle name="40 % - Accent5 2 2 2 3 2" xfId="1327"/>
    <cellStyle name="40 % - Accent5 2 2 2 3 2 2" xfId="7615"/>
    <cellStyle name="40 % - Accent5 2 2 2 3 3" xfId="2112"/>
    <cellStyle name="40 % - Accent5 2 2 2 3 3 2" xfId="8400"/>
    <cellStyle name="40 % - Accent5 2 2 2 3 4" xfId="2897"/>
    <cellStyle name="40 % - Accent5 2 2 2 3 4 2" xfId="9185"/>
    <cellStyle name="40 % - Accent5 2 2 2 3 5" xfId="3686"/>
    <cellStyle name="40 % - Accent5 2 2 2 3 5 2" xfId="9974"/>
    <cellStyle name="40 % - Accent5 2 2 2 3 6" xfId="4475"/>
    <cellStyle name="40 % - Accent5 2 2 2 3 6 2" xfId="10760"/>
    <cellStyle name="40 % - Accent5 2 2 2 3 7" xfId="5261"/>
    <cellStyle name="40 % - Accent5 2 2 2 3 7 2" xfId="11546"/>
    <cellStyle name="40 % - Accent5 2 2 2 3 8" xfId="6045"/>
    <cellStyle name="40 % - Accent5 2 2 2 3 8 2" xfId="12330"/>
    <cellStyle name="40 % - Accent5 2 2 2 3 9" xfId="6830"/>
    <cellStyle name="40 % - Accent5 2 2 2 4" xfId="935"/>
    <cellStyle name="40 % - Accent5 2 2 2 4 2" xfId="7223"/>
    <cellStyle name="40 % - Accent5 2 2 2 5" xfId="1720"/>
    <cellStyle name="40 % - Accent5 2 2 2 5 2" xfId="8008"/>
    <cellStyle name="40 % - Accent5 2 2 2 6" xfId="2505"/>
    <cellStyle name="40 % - Accent5 2 2 2 6 2" xfId="8793"/>
    <cellStyle name="40 % - Accent5 2 2 2 7" xfId="3294"/>
    <cellStyle name="40 % - Accent5 2 2 2 7 2" xfId="9582"/>
    <cellStyle name="40 % - Accent5 2 2 2 8" xfId="4083"/>
    <cellStyle name="40 % - Accent5 2 2 2 8 2" xfId="10368"/>
    <cellStyle name="40 % - Accent5 2 2 2 9" xfId="4869"/>
    <cellStyle name="40 % - Accent5 2 2 2 9 2" xfId="11154"/>
    <cellStyle name="40 % - Accent5 2 2 3" xfId="166"/>
    <cellStyle name="40 % - Accent5 2 2 3 10" xfId="5681"/>
    <cellStyle name="40 % - Accent5 2 2 3 10 2" xfId="11966"/>
    <cellStyle name="40 % - Accent5 2 2 3 11" xfId="6466"/>
    <cellStyle name="40 % - Accent5 2 2 3 2" xfId="362"/>
    <cellStyle name="40 % - Accent5 2 2 3 2 10" xfId="6662"/>
    <cellStyle name="40 % - Accent5 2 2 3 2 2" xfId="759"/>
    <cellStyle name="40 % - Accent5 2 2 3 2 2 2" xfId="1551"/>
    <cellStyle name="40 % - Accent5 2 2 3 2 2 2 2" xfId="7839"/>
    <cellStyle name="40 % - Accent5 2 2 3 2 2 3" xfId="2336"/>
    <cellStyle name="40 % - Accent5 2 2 3 2 2 3 2" xfId="8624"/>
    <cellStyle name="40 % - Accent5 2 2 3 2 2 4" xfId="3121"/>
    <cellStyle name="40 % - Accent5 2 2 3 2 2 4 2" xfId="9409"/>
    <cellStyle name="40 % - Accent5 2 2 3 2 2 5" xfId="3910"/>
    <cellStyle name="40 % - Accent5 2 2 3 2 2 5 2" xfId="10198"/>
    <cellStyle name="40 % - Accent5 2 2 3 2 2 6" xfId="4699"/>
    <cellStyle name="40 % - Accent5 2 2 3 2 2 6 2" xfId="10984"/>
    <cellStyle name="40 % - Accent5 2 2 3 2 2 7" xfId="5485"/>
    <cellStyle name="40 % - Accent5 2 2 3 2 2 7 2" xfId="11770"/>
    <cellStyle name="40 % - Accent5 2 2 3 2 2 8" xfId="6269"/>
    <cellStyle name="40 % - Accent5 2 2 3 2 2 8 2" xfId="12554"/>
    <cellStyle name="40 % - Accent5 2 2 3 2 2 9" xfId="7054"/>
    <cellStyle name="40 % - Accent5 2 2 3 2 3" xfId="1159"/>
    <cellStyle name="40 % - Accent5 2 2 3 2 3 2" xfId="7447"/>
    <cellStyle name="40 % - Accent5 2 2 3 2 4" xfId="1944"/>
    <cellStyle name="40 % - Accent5 2 2 3 2 4 2" xfId="8232"/>
    <cellStyle name="40 % - Accent5 2 2 3 2 5" xfId="2729"/>
    <cellStyle name="40 % - Accent5 2 2 3 2 5 2" xfId="9017"/>
    <cellStyle name="40 % - Accent5 2 2 3 2 6" xfId="3518"/>
    <cellStyle name="40 % - Accent5 2 2 3 2 6 2" xfId="9806"/>
    <cellStyle name="40 % - Accent5 2 2 3 2 7" xfId="4307"/>
    <cellStyle name="40 % - Accent5 2 2 3 2 7 2" xfId="10592"/>
    <cellStyle name="40 % - Accent5 2 2 3 2 8" xfId="5093"/>
    <cellStyle name="40 % - Accent5 2 2 3 2 8 2" xfId="11378"/>
    <cellStyle name="40 % - Accent5 2 2 3 2 9" xfId="5877"/>
    <cellStyle name="40 % - Accent5 2 2 3 2 9 2" xfId="12162"/>
    <cellStyle name="40 % - Accent5 2 2 3 3" xfId="563"/>
    <cellStyle name="40 % - Accent5 2 2 3 3 2" xfId="1355"/>
    <cellStyle name="40 % - Accent5 2 2 3 3 2 2" xfId="7643"/>
    <cellStyle name="40 % - Accent5 2 2 3 3 3" xfId="2140"/>
    <cellStyle name="40 % - Accent5 2 2 3 3 3 2" xfId="8428"/>
    <cellStyle name="40 % - Accent5 2 2 3 3 4" xfId="2925"/>
    <cellStyle name="40 % - Accent5 2 2 3 3 4 2" xfId="9213"/>
    <cellStyle name="40 % - Accent5 2 2 3 3 5" xfId="3714"/>
    <cellStyle name="40 % - Accent5 2 2 3 3 5 2" xfId="10002"/>
    <cellStyle name="40 % - Accent5 2 2 3 3 6" xfId="4503"/>
    <cellStyle name="40 % - Accent5 2 2 3 3 6 2" xfId="10788"/>
    <cellStyle name="40 % - Accent5 2 2 3 3 7" xfId="5289"/>
    <cellStyle name="40 % - Accent5 2 2 3 3 7 2" xfId="11574"/>
    <cellStyle name="40 % - Accent5 2 2 3 3 8" xfId="6073"/>
    <cellStyle name="40 % - Accent5 2 2 3 3 8 2" xfId="12358"/>
    <cellStyle name="40 % - Accent5 2 2 3 3 9" xfId="6858"/>
    <cellStyle name="40 % - Accent5 2 2 3 4" xfId="963"/>
    <cellStyle name="40 % - Accent5 2 2 3 4 2" xfId="7251"/>
    <cellStyle name="40 % - Accent5 2 2 3 5" xfId="1748"/>
    <cellStyle name="40 % - Accent5 2 2 3 5 2" xfId="8036"/>
    <cellStyle name="40 % - Accent5 2 2 3 6" xfId="2533"/>
    <cellStyle name="40 % - Accent5 2 2 3 6 2" xfId="8821"/>
    <cellStyle name="40 % - Accent5 2 2 3 7" xfId="3322"/>
    <cellStyle name="40 % - Accent5 2 2 3 7 2" xfId="9610"/>
    <cellStyle name="40 % - Accent5 2 2 3 8" xfId="4111"/>
    <cellStyle name="40 % - Accent5 2 2 3 8 2" xfId="10396"/>
    <cellStyle name="40 % - Accent5 2 2 3 9" xfId="4897"/>
    <cellStyle name="40 % - Accent5 2 2 3 9 2" xfId="11182"/>
    <cellStyle name="40 % - Accent5 2 2 4" xfId="194"/>
    <cellStyle name="40 % - Accent5 2 2 4 10" xfId="5709"/>
    <cellStyle name="40 % - Accent5 2 2 4 10 2" xfId="11994"/>
    <cellStyle name="40 % - Accent5 2 2 4 11" xfId="6494"/>
    <cellStyle name="40 % - Accent5 2 2 4 2" xfId="390"/>
    <cellStyle name="40 % - Accent5 2 2 4 2 10" xfId="6690"/>
    <cellStyle name="40 % - Accent5 2 2 4 2 2" xfId="787"/>
    <cellStyle name="40 % - Accent5 2 2 4 2 2 2" xfId="1579"/>
    <cellStyle name="40 % - Accent5 2 2 4 2 2 2 2" xfId="7867"/>
    <cellStyle name="40 % - Accent5 2 2 4 2 2 3" xfId="2364"/>
    <cellStyle name="40 % - Accent5 2 2 4 2 2 3 2" xfId="8652"/>
    <cellStyle name="40 % - Accent5 2 2 4 2 2 4" xfId="3149"/>
    <cellStyle name="40 % - Accent5 2 2 4 2 2 4 2" xfId="9437"/>
    <cellStyle name="40 % - Accent5 2 2 4 2 2 5" xfId="3938"/>
    <cellStyle name="40 % - Accent5 2 2 4 2 2 5 2" xfId="10226"/>
    <cellStyle name="40 % - Accent5 2 2 4 2 2 6" xfId="4727"/>
    <cellStyle name="40 % - Accent5 2 2 4 2 2 6 2" xfId="11012"/>
    <cellStyle name="40 % - Accent5 2 2 4 2 2 7" xfId="5513"/>
    <cellStyle name="40 % - Accent5 2 2 4 2 2 7 2" xfId="11798"/>
    <cellStyle name="40 % - Accent5 2 2 4 2 2 8" xfId="6297"/>
    <cellStyle name="40 % - Accent5 2 2 4 2 2 8 2" xfId="12582"/>
    <cellStyle name="40 % - Accent5 2 2 4 2 2 9" xfId="7082"/>
    <cellStyle name="40 % - Accent5 2 2 4 2 3" xfId="1187"/>
    <cellStyle name="40 % - Accent5 2 2 4 2 3 2" xfId="7475"/>
    <cellStyle name="40 % - Accent5 2 2 4 2 4" xfId="1972"/>
    <cellStyle name="40 % - Accent5 2 2 4 2 4 2" xfId="8260"/>
    <cellStyle name="40 % - Accent5 2 2 4 2 5" xfId="2757"/>
    <cellStyle name="40 % - Accent5 2 2 4 2 5 2" xfId="9045"/>
    <cellStyle name="40 % - Accent5 2 2 4 2 6" xfId="3546"/>
    <cellStyle name="40 % - Accent5 2 2 4 2 6 2" xfId="9834"/>
    <cellStyle name="40 % - Accent5 2 2 4 2 7" xfId="4335"/>
    <cellStyle name="40 % - Accent5 2 2 4 2 7 2" xfId="10620"/>
    <cellStyle name="40 % - Accent5 2 2 4 2 8" xfId="5121"/>
    <cellStyle name="40 % - Accent5 2 2 4 2 8 2" xfId="11406"/>
    <cellStyle name="40 % - Accent5 2 2 4 2 9" xfId="5905"/>
    <cellStyle name="40 % - Accent5 2 2 4 2 9 2" xfId="12190"/>
    <cellStyle name="40 % - Accent5 2 2 4 3" xfId="591"/>
    <cellStyle name="40 % - Accent5 2 2 4 3 2" xfId="1383"/>
    <cellStyle name="40 % - Accent5 2 2 4 3 2 2" xfId="7671"/>
    <cellStyle name="40 % - Accent5 2 2 4 3 3" xfId="2168"/>
    <cellStyle name="40 % - Accent5 2 2 4 3 3 2" xfId="8456"/>
    <cellStyle name="40 % - Accent5 2 2 4 3 4" xfId="2953"/>
    <cellStyle name="40 % - Accent5 2 2 4 3 4 2" xfId="9241"/>
    <cellStyle name="40 % - Accent5 2 2 4 3 5" xfId="3742"/>
    <cellStyle name="40 % - Accent5 2 2 4 3 5 2" xfId="10030"/>
    <cellStyle name="40 % - Accent5 2 2 4 3 6" xfId="4531"/>
    <cellStyle name="40 % - Accent5 2 2 4 3 6 2" xfId="10816"/>
    <cellStyle name="40 % - Accent5 2 2 4 3 7" xfId="5317"/>
    <cellStyle name="40 % - Accent5 2 2 4 3 7 2" xfId="11602"/>
    <cellStyle name="40 % - Accent5 2 2 4 3 8" xfId="6101"/>
    <cellStyle name="40 % - Accent5 2 2 4 3 8 2" xfId="12386"/>
    <cellStyle name="40 % - Accent5 2 2 4 3 9" xfId="6886"/>
    <cellStyle name="40 % - Accent5 2 2 4 4" xfId="991"/>
    <cellStyle name="40 % - Accent5 2 2 4 4 2" xfId="7279"/>
    <cellStyle name="40 % - Accent5 2 2 4 5" xfId="1776"/>
    <cellStyle name="40 % - Accent5 2 2 4 5 2" xfId="8064"/>
    <cellStyle name="40 % - Accent5 2 2 4 6" xfId="2561"/>
    <cellStyle name="40 % - Accent5 2 2 4 6 2" xfId="8849"/>
    <cellStyle name="40 % - Accent5 2 2 4 7" xfId="3350"/>
    <cellStyle name="40 % - Accent5 2 2 4 7 2" xfId="9638"/>
    <cellStyle name="40 % - Accent5 2 2 4 8" xfId="4139"/>
    <cellStyle name="40 % - Accent5 2 2 4 8 2" xfId="10424"/>
    <cellStyle name="40 % - Accent5 2 2 4 9" xfId="4925"/>
    <cellStyle name="40 % - Accent5 2 2 4 9 2" xfId="11210"/>
    <cellStyle name="40 % - Accent5 2 2 5" xfId="222"/>
    <cellStyle name="40 % - Accent5 2 2 5 10" xfId="5737"/>
    <cellStyle name="40 % - Accent5 2 2 5 10 2" xfId="12022"/>
    <cellStyle name="40 % - Accent5 2 2 5 11" xfId="6522"/>
    <cellStyle name="40 % - Accent5 2 2 5 2" xfId="418"/>
    <cellStyle name="40 % - Accent5 2 2 5 2 10" xfId="6718"/>
    <cellStyle name="40 % - Accent5 2 2 5 2 2" xfId="815"/>
    <cellStyle name="40 % - Accent5 2 2 5 2 2 2" xfId="1607"/>
    <cellStyle name="40 % - Accent5 2 2 5 2 2 2 2" xfId="7895"/>
    <cellStyle name="40 % - Accent5 2 2 5 2 2 3" xfId="2392"/>
    <cellStyle name="40 % - Accent5 2 2 5 2 2 3 2" xfId="8680"/>
    <cellStyle name="40 % - Accent5 2 2 5 2 2 4" xfId="3177"/>
    <cellStyle name="40 % - Accent5 2 2 5 2 2 4 2" xfId="9465"/>
    <cellStyle name="40 % - Accent5 2 2 5 2 2 5" xfId="3966"/>
    <cellStyle name="40 % - Accent5 2 2 5 2 2 5 2" xfId="10254"/>
    <cellStyle name="40 % - Accent5 2 2 5 2 2 6" xfId="4755"/>
    <cellStyle name="40 % - Accent5 2 2 5 2 2 6 2" xfId="11040"/>
    <cellStyle name="40 % - Accent5 2 2 5 2 2 7" xfId="5541"/>
    <cellStyle name="40 % - Accent5 2 2 5 2 2 7 2" xfId="11826"/>
    <cellStyle name="40 % - Accent5 2 2 5 2 2 8" xfId="6325"/>
    <cellStyle name="40 % - Accent5 2 2 5 2 2 8 2" xfId="12610"/>
    <cellStyle name="40 % - Accent5 2 2 5 2 2 9" xfId="7110"/>
    <cellStyle name="40 % - Accent5 2 2 5 2 3" xfId="1215"/>
    <cellStyle name="40 % - Accent5 2 2 5 2 3 2" xfId="7503"/>
    <cellStyle name="40 % - Accent5 2 2 5 2 4" xfId="2000"/>
    <cellStyle name="40 % - Accent5 2 2 5 2 4 2" xfId="8288"/>
    <cellStyle name="40 % - Accent5 2 2 5 2 5" xfId="2785"/>
    <cellStyle name="40 % - Accent5 2 2 5 2 5 2" xfId="9073"/>
    <cellStyle name="40 % - Accent5 2 2 5 2 6" xfId="3574"/>
    <cellStyle name="40 % - Accent5 2 2 5 2 6 2" xfId="9862"/>
    <cellStyle name="40 % - Accent5 2 2 5 2 7" xfId="4363"/>
    <cellStyle name="40 % - Accent5 2 2 5 2 7 2" xfId="10648"/>
    <cellStyle name="40 % - Accent5 2 2 5 2 8" xfId="5149"/>
    <cellStyle name="40 % - Accent5 2 2 5 2 8 2" xfId="11434"/>
    <cellStyle name="40 % - Accent5 2 2 5 2 9" xfId="5933"/>
    <cellStyle name="40 % - Accent5 2 2 5 2 9 2" xfId="12218"/>
    <cellStyle name="40 % - Accent5 2 2 5 3" xfId="619"/>
    <cellStyle name="40 % - Accent5 2 2 5 3 2" xfId="1411"/>
    <cellStyle name="40 % - Accent5 2 2 5 3 2 2" xfId="7699"/>
    <cellStyle name="40 % - Accent5 2 2 5 3 3" xfId="2196"/>
    <cellStyle name="40 % - Accent5 2 2 5 3 3 2" xfId="8484"/>
    <cellStyle name="40 % - Accent5 2 2 5 3 4" xfId="2981"/>
    <cellStyle name="40 % - Accent5 2 2 5 3 4 2" xfId="9269"/>
    <cellStyle name="40 % - Accent5 2 2 5 3 5" xfId="3770"/>
    <cellStyle name="40 % - Accent5 2 2 5 3 5 2" xfId="10058"/>
    <cellStyle name="40 % - Accent5 2 2 5 3 6" xfId="4559"/>
    <cellStyle name="40 % - Accent5 2 2 5 3 6 2" xfId="10844"/>
    <cellStyle name="40 % - Accent5 2 2 5 3 7" xfId="5345"/>
    <cellStyle name="40 % - Accent5 2 2 5 3 7 2" xfId="11630"/>
    <cellStyle name="40 % - Accent5 2 2 5 3 8" xfId="6129"/>
    <cellStyle name="40 % - Accent5 2 2 5 3 8 2" xfId="12414"/>
    <cellStyle name="40 % - Accent5 2 2 5 3 9" xfId="6914"/>
    <cellStyle name="40 % - Accent5 2 2 5 4" xfId="1019"/>
    <cellStyle name="40 % - Accent5 2 2 5 4 2" xfId="7307"/>
    <cellStyle name="40 % - Accent5 2 2 5 5" xfId="1804"/>
    <cellStyle name="40 % - Accent5 2 2 5 5 2" xfId="8092"/>
    <cellStyle name="40 % - Accent5 2 2 5 6" xfId="2589"/>
    <cellStyle name="40 % - Accent5 2 2 5 6 2" xfId="8877"/>
    <cellStyle name="40 % - Accent5 2 2 5 7" xfId="3378"/>
    <cellStyle name="40 % - Accent5 2 2 5 7 2" xfId="9666"/>
    <cellStyle name="40 % - Accent5 2 2 5 8" xfId="4167"/>
    <cellStyle name="40 % - Accent5 2 2 5 8 2" xfId="10452"/>
    <cellStyle name="40 % - Accent5 2 2 5 9" xfId="4953"/>
    <cellStyle name="40 % - Accent5 2 2 5 9 2" xfId="11238"/>
    <cellStyle name="40 % - Accent5 2 2 6" xfId="250"/>
    <cellStyle name="40 % - Accent5 2 2 6 10" xfId="5765"/>
    <cellStyle name="40 % - Accent5 2 2 6 10 2" xfId="12050"/>
    <cellStyle name="40 % - Accent5 2 2 6 11" xfId="6550"/>
    <cellStyle name="40 % - Accent5 2 2 6 2" xfId="446"/>
    <cellStyle name="40 % - Accent5 2 2 6 2 10" xfId="6746"/>
    <cellStyle name="40 % - Accent5 2 2 6 2 2" xfId="843"/>
    <cellStyle name="40 % - Accent5 2 2 6 2 2 2" xfId="1635"/>
    <cellStyle name="40 % - Accent5 2 2 6 2 2 2 2" xfId="7923"/>
    <cellStyle name="40 % - Accent5 2 2 6 2 2 3" xfId="2420"/>
    <cellStyle name="40 % - Accent5 2 2 6 2 2 3 2" xfId="8708"/>
    <cellStyle name="40 % - Accent5 2 2 6 2 2 4" xfId="3205"/>
    <cellStyle name="40 % - Accent5 2 2 6 2 2 4 2" xfId="9493"/>
    <cellStyle name="40 % - Accent5 2 2 6 2 2 5" xfId="3994"/>
    <cellStyle name="40 % - Accent5 2 2 6 2 2 5 2" xfId="10282"/>
    <cellStyle name="40 % - Accent5 2 2 6 2 2 6" xfId="4783"/>
    <cellStyle name="40 % - Accent5 2 2 6 2 2 6 2" xfId="11068"/>
    <cellStyle name="40 % - Accent5 2 2 6 2 2 7" xfId="5569"/>
    <cellStyle name="40 % - Accent5 2 2 6 2 2 7 2" xfId="11854"/>
    <cellStyle name="40 % - Accent5 2 2 6 2 2 8" xfId="6353"/>
    <cellStyle name="40 % - Accent5 2 2 6 2 2 8 2" xfId="12638"/>
    <cellStyle name="40 % - Accent5 2 2 6 2 2 9" xfId="7138"/>
    <cellStyle name="40 % - Accent5 2 2 6 2 3" xfId="1243"/>
    <cellStyle name="40 % - Accent5 2 2 6 2 3 2" xfId="7531"/>
    <cellStyle name="40 % - Accent5 2 2 6 2 4" xfId="2028"/>
    <cellStyle name="40 % - Accent5 2 2 6 2 4 2" xfId="8316"/>
    <cellStyle name="40 % - Accent5 2 2 6 2 5" xfId="2813"/>
    <cellStyle name="40 % - Accent5 2 2 6 2 5 2" xfId="9101"/>
    <cellStyle name="40 % - Accent5 2 2 6 2 6" xfId="3602"/>
    <cellStyle name="40 % - Accent5 2 2 6 2 6 2" xfId="9890"/>
    <cellStyle name="40 % - Accent5 2 2 6 2 7" xfId="4391"/>
    <cellStyle name="40 % - Accent5 2 2 6 2 7 2" xfId="10676"/>
    <cellStyle name="40 % - Accent5 2 2 6 2 8" xfId="5177"/>
    <cellStyle name="40 % - Accent5 2 2 6 2 8 2" xfId="11462"/>
    <cellStyle name="40 % - Accent5 2 2 6 2 9" xfId="5961"/>
    <cellStyle name="40 % - Accent5 2 2 6 2 9 2" xfId="12246"/>
    <cellStyle name="40 % - Accent5 2 2 6 3" xfId="647"/>
    <cellStyle name="40 % - Accent5 2 2 6 3 2" xfId="1439"/>
    <cellStyle name="40 % - Accent5 2 2 6 3 2 2" xfId="7727"/>
    <cellStyle name="40 % - Accent5 2 2 6 3 3" xfId="2224"/>
    <cellStyle name="40 % - Accent5 2 2 6 3 3 2" xfId="8512"/>
    <cellStyle name="40 % - Accent5 2 2 6 3 4" xfId="3009"/>
    <cellStyle name="40 % - Accent5 2 2 6 3 4 2" xfId="9297"/>
    <cellStyle name="40 % - Accent5 2 2 6 3 5" xfId="3798"/>
    <cellStyle name="40 % - Accent5 2 2 6 3 5 2" xfId="10086"/>
    <cellStyle name="40 % - Accent5 2 2 6 3 6" xfId="4587"/>
    <cellStyle name="40 % - Accent5 2 2 6 3 6 2" xfId="10872"/>
    <cellStyle name="40 % - Accent5 2 2 6 3 7" xfId="5373"/>
    <cellStyle name="40 % - Accent5 2 2 6 3 7 2" xfId="11658"/>
    <cellStyle name="40 % - Accent5 2 2 6 3 8" xfId="6157"/>
    <cellStyle name="40 % - Accent5 2 2 6 3 8 2" xfId="12442"/>
    <cellStyle name="40 % - Accent5 2 2 6 3 9" xfId="6942"/>
    <cellStyle name="40 % - Accent5 2 2 6 4" xfId="1047"/>
    <cellStyle name="40 % - Accent5 2 2 6 4 2" xfId="7335"/>
    <cellStyle name="40 % - Accent5 2 2 6 5" xfId="1832"/>
    <cellStyle name="40 % - Accent5 2 2 6 5 2" xfId="8120"/>
    <cellStyle name="40 % - Accent5 2 2 6 6" xfId="2617"/>
    <cellStyle name="40 % - Accent5 2 2 6 6 2" xfId="8905"/>
    <cellStyle name="40 % - Accent5 2 2 6 7" xfId="3406"/>
    <cellStyle name="40 % - Accent5 2 2 6 7 2" xfId="9694"/>
    <cellStyle name="40 % - Accent5 2 2 6 8" xfId="4195"/>
    <cellStyle name="40 % - Accent5 2 2 6 8 2" xfId="10480"/>
    <cellStyle name="40 % - Accent5 2 2 6 9" xfId="4981"/>
    <cellStyle name="40 % - Accent5 2 2 6 9 2" xfId="11266"/>
    <cellStyle name="40 % - Accent5 2 2 7" xfId="278"/>
    <cellStyle name="40 % - Accent5 2 2 7 10" xfId="5793"/>
    <cellStyle name="40 % - Accent5 2 2 7 10 2" xfId="12078"/>
    <cellStyle name="40 % - Accent5 2 2 7 11" xfId="6578"/>
    <cellStyle name="40 % - Accent5 2 2 7 2" xfId="474"/>
    <cellStyle name="40 % - Accent5 2 2 7 2 10" xfId="6774"/>
    <cellStyle name="40 % - Accent5 2 2 7 2 2" xfId="871"/>
    <cellStyle name="40 % - Accent5 2 2 7 2 2 2" xfId="1663"/>
    <cellStyle name="40 % - Accent5 2 2 7 2 2 2 2" xfId="7951"/>
    <cellStyle name="40 % - Accent5 2 2 7 2 2 3" xfId="2448"/>
    <cellStyle name="40 % - Accent5 2 2 7 2 2 3 2" xfId="8736"/>
    <cellStyle name="40 % - Accent5 2 2 7 2 2 4" xfId="3233"/>
    <cellStyle name="40 % - Accent5 2 2 7 2 2 4 2" xfId="9521"/>
    <cellStyle name="40 % - Accent5 2 2 7 2 2 5" xfId="4022"/>
    <cellStyle name="40 % - Accent5 2 2 7 2 2 5 2" xfId="10310"/>
    <cellStyle name="40 % - Accent5 2 2 7 2 2 6" xfId="4811"/>
    <cellStyle name="40 % - Accent5 2 2 7 2 2 6 2" xfId="11096"/>
    <cellStyle name="40 % - Accent5 2 2 7 2 2 7" xfId="5597"/>
    <cellStyle name="40 % - Accent5 2 2 7 2 2 7 2" xfId="11882"/>
    <cellStyle name="40 % - Accent5 2 2 7 2 2 8" xfId="6381"/>
    <cellStyle name="40 % - Accent5 2 2 7 2 2 8 2" xfId="12666"/>
    <cellStyle name="40 % - Accent5 2 2 7 2 2 9" xfId="7166"/>
    <cellStyle name="40 % - Accent5 2 2 7 2 3" xfId="1271"/>
    <cellStyle name="40 % - Accent5 2 2 7 2 3 2" xfId="7559"/>
    <cellStyle name="40 % - Accent5 2 2 7 2 4" xfId="2056"/>
    <cellStyle name="40 % - Accent5 2 2 7 2 4 2" xfId="8344"/>
    <cellStyle name="40 % - Accent5 2 2 7 2 5" xfId="2841"/>
    <cellStyle name="40 % - Accent5 2 2 7 2 5 2" xfId="9129"/>
    <cellStyle name="40 % - Accent5 2 2 7 2 6" xfId="3630"/>
    <cellStyle name="40 % - Accent5 2 2 7 2 6 2" xfId="9918"/>
    <cellStyle name="40 % - Accent5 2 2 7 2 7" xfId="4419"/>
    <cellStyle name="40 % - Accent5 2 2 7 2 7 2" xfId="10704"/>
    <cellStyle name="40 % - Accent5 2 2 7 2 8" xfId="5205"/>
    <cellStyle name="40 % - Accent5 2 2 7 2 8 2" xfId="11490"/>
    <cellStyle name="40 % - Accent5 2 2 7 2 9" xfId="5989"/>
    <cellStyle name="40 % - Accent5 2 2 7 2 9 2" xfId="12274"/>
    <cellStyle name="40 % - Accent5 2 2 7 3" xfId="675"/>
    <cellStyle name="40 % - Accent5 2 2 7 3 2" xfId="1467"/>
    <cellStyle name="40 % - Accent5 2 2 7 3 2 2" xfId="7755"/>
    <cellStyle name="40 % - Accent5 2 2 7 3 3" xfId="2252"/>
    <cellStyle name="40 % - Accent5 2 2 7 3 3 2" xfId="8540"/>
    <cellStyle name="40 % - Accent5 2 2 7 3 4" xfId="3037"/>
    <cellStyle name="40 % - Accent5 2 2 7 3 4 2" xfId="9325"/>
    <cellStyle name="40 % - Accent5 2 2 7 3 5" xfId="3826"/>
    <cellStyle name="40 % - Accent5 2 2 7 3 5 2" xfId="10114"/>
    <cellStyle name="40 % - Accent5 2 2 7 3 6" xfId="4615"/>
    <cellStyle name="40 % - Accent5 2 2 7 3 6 2" xfId="10900"/>
    <cellStyle name="40 % - Accent5 2 2 7 3 7" xfId="5401"/>
    <cellStyle name="40 % - Accent5 2 2 7 3 7 2" xfId="11686"/>
    <cellStyle name="40 % - Accent5 2 2 7 3 8" xfId="6185"/>
    <cellStyle name="40 % - Accent5 2 2 7 3 8 2" xfId="12470"/>
    <cellStyle name="40 % - Accent5 2 2 7 3 9" xfId="6970"/>
    <cellStyle name="40 % - Accent5 2 2 7 4" xfId="1075"/>
    <cellStyle name="40 % - Accent5 2 2 7 4 2" xfId="7363"/>
    <cellStyle name="40 % - Accent5 2 2 7 5" xfId="1860"/>
    <cellStyle name="40 % - Accent5 2 2 7 5 2" xfId="8148"/>
    <cellStyle name="40 % - Accent5 2 2 7 6" xfId="2645"/>
    <cellStyle name="40 % - Accent5 2 2 7 6 2" xfId="8933"/>
    <cellStyle name="40 % - Accent5 2 2 7 7" xfId="3434"/>
    <cellStyle name="40 % - Accent5 2 2 7 7 2" xfId="9722"/>
    <cellStyle name="40 % - Accent5 2 2 7 8" xfId="4223"/>
    <cellStyle name="40 % - Accent5 2 2 7 8 2" xfId="10508"/>
    <cellStyle name="40 % - Accent5 2 2 7 9" xfId="5009"/>
    <cellStyle name="40 % - Accent5 2 2 7 9 2" xfId="11294"/>
    <cellStyle name="40 % - Accent5 2 2 8" xfId="306"/>
    <cellStyle name="40 % - Accent5 2 2 8 10" xfId="6606"/>
    <cellStyle name="40 % - Accent5 2 2 8 2" xfId="703"/>
    <cellStyle name="40 % - Accent5 2 2 8 2 2" xfId="1495"/>
    <cellStyle name="40 % - Accent5 2 2 8 2 2 2" xfId="7783"/>
    <cellStyle name="40 % - Accent5 2 2 8 2 3" xfId="2280"/>
    <cellStyle name="40 % - Accent5 2 2 8 2 3 2" xfId="8568"/>
    <cellStyle name="40 % - Accent5 2 2 8 2 4" xfId="3065"/>
    <cellStyle name="40 % - Accent5 2 2 8 2 4 2" xfId="9353"/>
    <cellStyle name="40 % - Accent5 2 2 8 2 5" xfId="3854"/>
    <cellStyle name="40 % - Accent5 2 2 8 2 5 2" xfId="10142"/>
    <cellStyle name="40 % - Accent5 2 2 8 2 6" xfId="4643"/>
    <cellStyle name="40 % - Accent5 2 2 8 2 6 2" xfId="10928"/>
    <cellStyle name="40 % - Accent5 2 2 8 2 7" xfId="5429"/>
    <cellStyle name="40 % - Accent5 2 2 8 2 7 2" xfId="11714"/>
    <cellStyle name="40 % - Accent5 2 2 8 2 8" xfId="6213"/>
    <cellStyle name="40 % - Accent5 2 2 8 2 8 2" xfId="12498"/>
    <cellStyle name="40 % - Accent5 2 2 8 2 9" xfId="6998"/>
    <cellStyle name="40 % - Accent5 2 2 8 3" xfId="1103"/>
    <cellStyle name="40 % - Accent5 2 2 8 3 2" xfId="7391"/>
    <cellStyle name="40 % - Accent5 2 2 8 4" xfId="1888"/>
    <cellStyle name="40 % - Accent5 2 2 8 4 2" xfId="8176"/>
    <cellStyle name="40 % - Accent5 2 2 8 5" xfId="2673"/>
    <cellStyle name="40 % - Accent5 2 2 8 5 2" xfId="8961"/>
    <cellStyle name="40 % - Accent5 2 2 8 6" xfId="3462"/>
    <cellStyle name="40 % - Accent5 2 2 8 6 2" xfId="9750"/>
    <cellStyle name="40 % - Accent5 2 2 8 7" xfId="4251"/>
    <cellStyle name="40 % - Accent5 2 2 8 7 2" xfId="10536"/>
    <cellStyle name="40 % - Accent5 2 2 8 8" xfId="5037"/>
    <cellStyle name="40 % - Accent5 2 2 8 8 2" xfId="11322"/>
    <cellStyle name="40 % - Accent5 2 2 8 9" xfId="5821"/>
    <cellStyle name="40 % - Accent5 2 2 8 9 2" xfId="12106"/>
    <cellStyle name="40 % - Accent5 2 2 9" xfId="507"/>
    <cellStyle name="40 % - Accent5 2 2 9 2" xfId="1299"/>
    <cellStyle name="40 % - Accent5 2 2 9 2 2" xfId="7587"/>
    <cellStyle name="40 % - Accent5 2 2 9 3" xfId="2084"/>
    <cellStyle name="40 % - Accent5 2 2 9 3 2" xfId="8372"/>
    <cellStyle name="40 % - Accent5 2 2 9 4" xfId="2869"/>
    <cellStyle name="40 % - Accent5 2 2 9 4 2" xfId="9157"/>
    <cellStyle name="40 % - Accent5 2 2 9 5" xfId="3658"/>
    <cellStyle name="40 % - Accent5 2 2 9 5 2" xfId="9946"/>
    <cellStyle name="40 % - Accent5 2 2 9 6" xfId="4447"/>
    <cellStyle name="40 % - Accent5 2 2 9 6 2" xfId="10732"/>
    <cellStyle name="40 % - Accent5 2 2 9 7" xfId="5233"/>
    <cellStyle name="40 % - Accent5 2 2 9 7 2" xfId="11518"/>
    <cellStyle name="40 % - Accent5 2 2 9 8" xfId="6017"/>
    <cellStyle name="40 % - Accent5 2 2 9 8 2" xfId="12302"/>
    <cellStyle name="40 % - Accent5 2 2 9 9" xfId="6802"/>
    <cellStyle name="40 % - Accent5 2 3" xfId="123"/>
    <cellStyle name="40 % - Accent5 2 3 10" xfId="5639"/>
    <cellStyle name="40 % - Accent5 2 3 10 2" xfId="11924"/>
    <cellStyle name="40 % - Accent5 2 3 11" xfId="6424"/>
    <cellStyle name="40 % - Accent5 2 3 2" xfId="320"/>
    <cellStyle name="40 % - Accent5 2 3 2 10" xfId="6620"/>
    <cellStyle name="40 % - Accent5 2 3 2 2" xfId="717"/>
    <cellStyle name="40 % - Accent5 2 3 2 2 2" xfId="1509"/>
    <cellStyle name="40 % - Accent5 2 3 2 2 2 2" xfId="7797"/>
    <cellStyle name="40 % - Accent5 2 3 2 2 3" xfId="2294"/>
    <cellStyle name="40 % - Accent5 2 3 2 2 3 2" xfId="8582"/>
    <cellStyle name="40 % - Accent5 2 3 2 2 4" xfId="3079"/>
    <cellStyle name="40 % - Accent5 2 3 2 2 4 2" xfId="9367"/>
    <cellStyle name="40 % - Accent5 2 3 2 2 5" xfId="3868"/>
    <cellStyle name="40 % - Accent5 2 3 2 2 5 2" xfId="10156"/>
    <cellStyle name="40 % - Accent5 2 3 2 2 6" xfId="4657"/>
    <cellStyle name="40 % - Accent5 2 3 2 2 6 2" xfId="10942"/>
    <cellStyle name="40 % - Accent5 2 3 2 2 7" xfId="5443"/>
    <cellStyle name="40 % - Accent5 2 3 2 2 7 2" xfId="11728"/>
    <cellStyle name="40 % - Accent5 2 3 2 2 8" xfId="6227"/>
    <cellStyle name="40 % - Accent5 2 3 2 2 8 2" xfId="12512"/>
    <cellStyle name="40 % - Accent5 2 3 2 2 9" xfId="7012"/>
    <cellStyle name="40 % - Accent5 2 3 2 3" xfId="1117"/>
    <cellStyle name="40 % - Accent5 2 3 2 3 2" xfId="7405"/>
    <cellStyle name="40 % - Accent5 2 3 2 4" xfId="1902"/>
    <cellStyle name="40 % - Accent5 2 3 2 4 2" xfId="8190"/>
    <cellStyle name="40 % - Accent5 2 3 2 5" xfId="2687"/>
    <cellStyle name="40 % - Accent5 2 3 2 5 2" xfId="8975"/>
    <cellStyle name="40 % - Accent5 2 3 2 6" xfId="3476"/>
    <cellStyle name="40 % - Accent5 2 3 2 6 2" xfId="9764"/>
    <cellStyle name="40 % - Accent5 2 3 2 7" xfId="4265"/>
    <cellStyle name="40 % - Accent5 2 3 2 7 2" xfId="10550"/>
    <cellStyle name="40 % - Accent5 2 3 2 8" xfId="5051"/>
    <cellStyle name="40 % - Accent5 2 3 2 8 2" xfId="11336"/>
    <cellStyle name="40 % - Accent5 2 3 2 9" xfId="5835"/>
    <cellStyle name="40 % - Accent5 2 3 2 9 2" xfId="12120"/>
    <cellStyle name="40 % - Accent5 2 3 3" xfId="521"/>
    <cellStyle name="40 % - Accent5 2 3 3 2" xfId="1313"/>
    <cellStyle name="40 % - Accent5 2 3 3 2 2" xfId="7601"/>
    <cellStyle name="40 % - Accent5 2 3 3 3" xfId="2098"/>
    <cellStyle name="40 % - Accent5 2 3 3 3 2" xfId="8386"/>
    <cellStyle name="40 % - Accent5 2 3 3 4" xfId="2883"/>
    <cellStyle name="40 % - Accent5 2 3 3 4 2" xfId="9171"/>
    <cellStyle name="40 % - Accent5 2 3 3 5" xfId="3672"/>
    <cellStyle name="40 % - Accent5 2 3 3 5 2" xfId="9960"/>
    <cellStyle name="40 % - Accent5 2 3 3 6" xfId="4461"/>
    <cellStyle name="40 % - Accent5 2 3 3 6 2" xfId="10746"/>
    <cellStyle name="40 % - Accent5 2 3 3 7" xfId="5247"/>
    <cellStyle name="40 % - Accent5 2 3 3 7 2" xfId="11532"/>
    <cellStyle name="40 % - Accent5 2 3 3 8" xfId="6031"/>
    <cellStyle name="40 % - Accent5 2 3 3 8 2" xfId="12316"/>
    <cellStyle name="40 % - Accent5 2 3 3 9" xfId="6816"/>
    <cellStyle name="40 % - Accent5 2 3 4" xfId="921"/>
    <cellStyle name="40 % - Accent5 2 3 4 2" xfId="7209"/>
    <cellStyle name="40 % - Accent5 2 3 5" xfId="1706"/>
    <cellStyle name="40 % - Accent5 2 3 5 2" xfId="7994"/>
    <cellStyle name="40 % - Accent5 2 3 6" xfId="2491"/>
    <cellStyle name="40 % - Accent5 2 3 6 2" xfId="8779"/>
    <cellStyle name="40 % - Accent5 2 3 7" xfId="3280"/>
    <cellStyle name="40 % - Accent5 2 3 7 2" xfId="9568"/>
    <cellStyle name="40 % - Accent5 2 3 8" xfId="4069"/>
    <cellStyle name="40 % - Accent5 2 3 8 2" xfId="10354"/>
    <cellStyle name="40 % - Accent5 2 3 9" xfId="4855"/>
    <cellStyle name="40 % - Accent5 2 3 9 2" xfId="11140"/>
    <cellStyle name="40 % - Accent5 2 4" xfId="152"/>
    <cellStyle name="40 % - Accent5 2 4 10" xfId="5667"/>
    <cellStyle name="40 % - Accent5 2 4 10 2" xfId="11952"/>
    <cellStyle name="40 % - Accent5 2 4 11" xfId="6452"/>
    <cellStyle name="40 % - Accent5 2 4 2" xfId="348"/>
    <cellStyle name="40 % - Accent5 2 4 2 10" xfId="6648"/>
    <cellStyle name="40 % - Accent5 2 4 2 2" xfId="745"/>
    <cellStyle name="40 % - Accent5 2 4 2 2 2" xfId="1537"/>
    <cellStyle name="40 % - Accent5 2 4 2 2 2 2" xfId="7825"/>
    <cellStyle name="40 % - Accent5 2 4 2 2 3" xfId="2322"/>
    <cellStyle name="40 % - Accent5 2 4 2 2 3 2" xfId="8610"/>
    <cellStyle name="40 % - Accent5 2 4 2 2 4" xfId="3107"/>
    <cellStyle name="40 % - Accent5 2 4 2 2 4 2" xfId="9395"/>
    <cellStyle name="40 % - Accent5 2 4 2 2 5" xfId="3896"/>
    <cellStyle name="40 % - Accent5 2 4 2 2 5 2" xfId="10184"/>
    <cellStyle name="40 % - Accent5 2 4 2 2 6" xfId="4685"/>
    <cellStyle name="40 % - Accent5 2 4 2 2 6 2" xfId="10970"/>
    <cellStyle name="40 % - Accent5 2 4 2 2 7" xfId="5471"/>
    <cellStyle name="40 % - Accent5 2 4 2 2 7 2" xfId="11756"/>
    <cellStyle name="40 % - Accent5 2 4 2 2 8" xfId="6255"/>
    <cellStyle name="40 % - Accent5 2 4 2 2 8 2" xfId="12540"/>
    <cellStyle name="40 % - Accent5 2 4 2 2 9" xfId="7040"/>
    <cellStyle name="40 % - Accent5 2 4 2 3" xfId="1145"/>
    <cellStyle name="40 % - Accent5 2 4 2 3 2" xfId="7433"/>
    <cellStyle name="40 % - Accent5 2 4 2 4" xfId="1930"/>
    <cellStyle name="40 % - Accent5 2 4 2 4 2" xfId="8218"/>
    <cellStyle name="40 % - Accent5 2 4 2 5" xfId="2715"/>
    <cellStyle name="40 % - Accent5 2 4 2 5 2" xfId="9003"/>
    <cellStyle name="40 % - Accent5 2 4 2 6" xfId="3504"/>
    <cellStyle name="40 % - Accent5 2 4 2 6 2" xfId="9792"/>
    <cellStyle name="40 % - Accent5 2 4 2 7" xfId="4293"/>
    <cellStyle name="40 % - Accent5 2 4 2 7 2" xfId="10578"/>
    <cellStyle name="40 % - Accent5 2 4 2 8" xfId="5079"/>
    <cellStyle name="40 % - Accent5 2 4 2 8 2" xfId="11364"/>
    <cellStyle name="40 % - Accent5 2 4 2 9" xfId="5863"/>
    <cellStyle name="40 % - Accent5 2 4 2 9 2" xfId="12148"/>
    <cellStyle name="40 % - Accent5 2 4 3" xfId="549"/>
    <cellStyle name="40 % - Accent5 2 4 3 2" xfId="1341"/>
    <cellStyle name="40 % - Accent5 2 4 3 2 2" xfId="7629"/>
    <cellStyle name="40 % - Accent5 2 4 3 3" xfId="2126"/>
    <cellStyle name="40 % - Accent5 2 4 3 3 2" xfId="8414"/>
    <cellStyle name="40 % - Accent5 2 4 3 4" xfId="2911"/>
    <cellStyle name="40 % - Accent5 2 4 3 4 2" xfId="9199"/>
    <cellStyle name="40 % - Accent5 2 4 3 5" xfId="3700"/>
    <cellStyle name="40 % - Accent5 2 4 3 5 2" xfId="9988"/>
    <cellStyle name="40 % - Accent5 2 4 3 6" xfId="4489"/>
    <cellStyle name="40 % - Accent5 2 4 3 6 2" xfId="10774"/>
    <cellStyle name="40 % - Accent5 2 4 3 7" xfId="5275"/>
    <cellStyle name="40 % - Accent5 2 4 3 7 2" xfId="11560"/>
    <cellStyle name="40 % - Accent5 2 4 3 8" xfId="6059"/>
    <cellStyle name="40 % - Accent5 2 4 3 8 2" xfId="12344"/>
    <cellStyle name="40 % - Accent5 2 4 3 9" xfId="6844"/>
    <cellStyle name="40 % - Accent5 2 4 4" xfId="949"/>
    <cellStyle name="40 % - Accent5 2 4 4 2" xfId="7237"/>
    <cellStyle name="40 % - Accent5 2 4 5" xfId="1734"/>
    <cellStyle name="40 % - Accent5 2 4 5 2" xfId="8022"/>
    <cellStyle name="40 % - Accent5 2 4 6" xfId="2519"/>
    <cellStyle name="40 % - Accent5 2 4 6 2" xfId="8807"/>
    <cellStyle name="40 % - Accent5 2 4 7" xfId="3308"/>
    <cellStyle name="40 % - Accent5 2 4 7 2" xfId="9596"/>
    <cellStyle name="40 % - Accent5 2 4 8" xfId="4097"/>
    <cellStyle name="40 % - Accent5 2 4 8 2" xfId="10382"/>
    <cellStyle name="40 % - Accent5 2 4 9" xfId="4883"/>
    <cellStyle name="40 % - Accent5 2 4 9 2" xfId="11168"/>
    <cellStyle name="40 % - Accent5 2 5" xfId="180"/>
    <cellStyle name="40 % - Accent5 2 5 10" xfId="5695"/>
    <cellStyle name="40 % - Accent5 2 5 10 2" xfId="11980"/>
    <cellStyle name="40 % - Accent5 2 5 11" xfId="6480"/>
    <cellStyle name="40 % - Accent5 2 5 2" xfId="376"/>
    <cellStyle name="40 % - Accent5 2 5 2 10" xfId="6676"/>
    <cellStyle name="40 % - Accent5 2 5 2 2" xfId="773"/>
    <cellStyle name="40 % - Accent5 2 5 2 2 2" xfId="1565"/>
    <cellStyle name="40 % - Accent5 2 5 2 2 2 2" xfId="7853"/>
    <cellStyle name="40 % - Accent5 2 5 2 2 3" xfId="2350"/>
    <cellStyle name="40 % - Accent5 2 5 2 2 3 2" xfId="8638"/>
    <cellStyle name="40 % - Accent5 2 5 2 2 4" xfId="3135"/>
    <cellStyle name="40 % - Accent5 2 5 2 2 4 2" xfId="9423"/>
    <cellStyle name="40 % - Accent5 2 5 2 2 5" xfId="3924"/>
    <cellStyle name="40 % - Accent5 2 5 2 2 5 2" xfId="10212"/>
    <cellStyle name="40 % - Accent5 2 5 2 2 6" xfId="4713"/>
    <cellStyle name="40 % - Accent5 2 5 2 2 6 2" xfId="10998"/>
    <cellStyle name="40 % - Accent5 2 5 2 2 7" xfId="5499"/>
    <cellStyle name="40 % - Accent5 2 5 2 2 7 2" xfId="11784"/>
    <cellStyle name="40 % - Accent5 2 5 2 2 8" xfId="6283"/>
    <cellStyle name="40 % - Accent5 2 5 2 2 8 2" xfId="12568"/>
    <cellStyle name="40 % - Accent5 2 5 2 2 9" xfId="7068"/>
    <cellStyle name="40 % - Accent5 2 5 2 3" xfId="1173"/>
    <cellStyle name="40 % - Accent5 2 5 2 3 2" xfId="7461"/>
    <cellStyle name="40 % - Accent5 2 5 2 4" xfId="1958"/>
    <cellStyle name="40 % - Accent5 2 5 2 4 2" xfId="8246"/>
    <cellStyle name="40 % - Accent5 2 5 2 5" xfId="2743"/>
    <cellStyle name="40 % - Accent5 2 5 2 5 2" xfId="9031"/>
    <cellStyle name="40 % - Accent5 2 5 2 6" xfId="3532"/>
    <cellStyle name="40 % - Accent5 2 5 2 6 2" xfId="9820"/>
    <cellStyle name="40 % - Accent5 2 5 2 7" xfId="4321"/>
    <cellStyle name="40 % - Accent5 2 5 2 7 2" xfId="10606"/>
    <cellStyle name="40 % - Accent5 2 5 2 8" xfId="5107"/>
    <cellStyle name="40 % - Accent5 2 5 2 8 2" xfId="11392"/>
    <cellStyle name="40 % - Accent5 2 5 2 9" xfId="5891"/>
    <cellStyle name="40 % - Accent5 2 5 2 9 2" xfId="12176"/>
    <cellStyle name="40 % - Accent5 2 5 3" xfId="577"/>
    <cellStyle name="40 % - Accent5 2 5 3 2" xfId="1369"/>
    <cellStyle name="40 % - Accent5 2 5 3 2 2" xfId="7657"/>
    <cellStyle name="40 % - Accent5 2 5 3 3" xfId="2154"/>
    <cellStyle name="40 % - Accent5 2 5 3 3 2" xfId="8442"/>
    <cellStyle name="40 % - Accent5 2 5 3 4" xfId="2939"/>
    <cellStyle name="40 % - Accent5 2 5 3 4 2" xfId="9227"/>
    <cellStyle name="40 % - Accent5 2 5 3 5" xfId="3728"/>
    <cellStyle name="40 % - Accent5 2 5 3 5 2" xfId="10016"/>
    <cellStyle name="40 % - Accent5 2 5 3 6" xfId="4517"/>
    <cellStyle name="40 % - Accent5 2 5 3 6 2" xfId="10802"/>
    <cellStyle name="40 % - Accent5 2 5 3 7" xfId="5303"/>
    <cellStyle name="40 % - Accent5 2 5 3 7 2" xfId="11588"/>
    <cellStyle name="40 % - Accent5 2 5 3 8" xfId="6087"/>
    <cellStyle name="40 % - Accent5 2 5 3 8 2" xfId="12372"/>
    <cellStyle name="40 % - Accent5 2 5 3 9" xfId="6872"/>
    <cellStyle name="40 % - Accent5 2 5 4" xfId="977"/>
    <cellStyle name="40 % - Accent5 2 5 4 2" xfId="7265"/>
    <cellStyle name="40 % - Accent5 2 5 5" xfId="1762"/>
    <cellStyle name="40 % - Accent5 2 5 5 2" xfId="8050"/>
    <cellStyle name="40 % - Accent5 2 5 6" xfId="2547"/>
    <cellStyle name="40 % - Accent5 2 5 6 2" xfId="8835"/>
    <cellStyle name="40 % - Accent5 2 5 7" xfId="3336"/>
    <cellStyle name="40 % - Accent5 2 5 7 2" xfId="9624"/>
    <cellStyle name="40 % - Accent5 2 5 8" xfId="4125"/>
    <cellStyle name="40 % - Accent5 2 5 8 2" xfId="10410"/>
    <cellStyle name="40 % - Accent5 2 5 9" xfId="4911"/>
    <cellStyle name="40 % - Accent5 2 5 9 2" xfId="11196"/>
    <cellStyle name="40 % - Accent5 2 6" xfId="208"/>
    <cellStyle name="40 % - Accent5 2 6 10" xfId="5723"/>
    <cellStyle name="40 % - Accent5 2 6 10 2" xfId="12008"/>
    <cellStyle name="40 % - Accent5 2 6 11" xfId="6508"/>
    <cellStyle name="40 % - Accent5 2 6 2" xfId="404"/>
    <cellStyle name="40 % - Accent5 2 6 2 10" xfId="6704"/>
    <cellStyle name="40 % - Accent5 2 6 2 2" xfId="801"/>
    <cellStyle name="40 % - Accent5 2 6 2 2 2" xfId="1593"/>
    <cellStyle name="40 % - Accent5 2 6 2 2 2 2" xfId="7881"/>
    <cellStyle name="40 % - Accent5 2 6 2 2 3" xfId="2378"/>
    <cellStyle name="40 % - Accent5 2 6 2 2 3 2" xfId="8666"/>
    <cellStyle name="40 % - Accent5 2 6 2 2 4" xfId="3163"/>
    <cellStyle name="40 % - Accent5 2 6 2 2 4 2" xfId="9451"/>
    <cellStyle name="40 % - Accent5 2 6 2 2 5" xfId="3952"/>
    <cellStyle name="40 % - Accent5 2 6 2 2 5 2" xfId="10240"/>
    <cellStyle name="40 % - Accent5 2 6 2 2 6" xfId="4741"/>
    <cellStyle name="40 % - Accent5 2 6 2 2 6 2" xfId="11026"/>
    <cellStyle name="40 % - Accent5 2 6 2 2 7" xfId="5527"/>
    <cellStyle name="40 % - Accent5 2 6 2 2 7 2" xfId="11812"/>
    <cellStyle name="40 % - Accent5 2 6 2 2 8" xfId="6311"/>
    <cellStyle name="40 % - Accent5 2 6 2 2 8 2" xfId="12596"/>
    <cellStyle name="40 % - Accent5 2 6 2 2 9" xfId="7096"/>
    <cellStyle name="40 % - Accent5 2 6 2 3" xfId="1201"/>
    <cellStyle name="40 % - Accent5 2 6 2 3 2" xfId="7489"/>
    <cellStyle name="40 % - Accent5 2 6 2 4" xfId="1986"/>
    <cellStyle name="40 % - Accent5 2 6 2 4 2" xfId="8274"/>
    <cellStyle name="40 % - Accent5 2 6 2 5" xfId="2771"/>
    <cellStyle name="40 % - Accent5 2 6 2 5 2" xfId="9059"/>
    <cellStyle name="40 % - Accent5 2 6 2 6" xfId="3560"/>
    <cellStyle name="40 % - Accent5 2 6 2 6 2" xfId="9848"/>
    <cellStyle name="40 % - Accent5 2 6 2 7" xfId="4349"/>
    <cellStyle name="40 % - Accent5 2 6 2 7 2" xfId="10634"/>
    <cellStyle name="40 % - Accent5 2 6 2 8" xfId="5135"/>
    <cellStyle name="40 % - Accent5 2 6 2 8 2" xfId="11420"/>
    <cellStyle name="40 % - Accent5 2 6 2 9" xfId="5919"/>
    <cellStyle name="40 % - Accent5 2 6 2 9 2" xfId="12204"/>
    <cellStyle name="40 % - Accent5 2 6 3" xfId="605"/>
    <cellStyle name="40 % - Accent5 2 6 3 2" xfId="1397"/>
    <cellStyle name="40 % - Accent5 2 6 3 2 2" xfId="7685"/>
    <cellStyle name="40 % - Accent5 2 6 3 3" xfId="2182"/>
    <cellStyle name="40 % - Accent5 2 6 3 3 2" xfId="8470"/>
    <cellStyle name="40 % - Accent5 2 6 3 4" xfId="2967"/>
    <cellStyle name="40 % - Accent5 2 6 3 4 2" xfId="9255"/>
    <cellStyle name="40 % - Accent5 2 6 3 5" xfId="3756"/>
    <cellStyle name="40 % - Accent5 2 6 3 5 2" xfId="10044"/>
    <cellStyle name="40 % - Accent5 2 6 3 6" xfId="4545"/>
    <cellStyle name="40 % - Accent5 2 6 3 6 2" xfId="10830"/>
    <cellStyle name="40 % - Accent5 2 6 3 7" xfId="5331"/>
    <cellStyle name="40 % - Accent5 2 6 3 7 2" xfId="11616"/>
    <cellStyle name="40 % - Accent5 2 6 3 8" xfId="6115"/>
    <cellStyle name="40 % - Accent5 2 6 3 8 2" xfId="12400"/>
    <cellStyle name="40 % - Accent5 2 6 3 9" xfId="6900"/>
    <cellStyle name="40 % - Accent5 2 6 4" xfId="1005"/>
    <cellStyle name="40 % - Accent5 2 6 4 2" xfId="7293"/>
    <cellStyle name="40 % - Accent5 2 6 5" xfId="1790"/>
    <cellStyle name="40 % - Accent5 2 6 5 2" xfId="8078"/>
    <cellStyle name="40 % - Accent5 2 6 6" xfId="2575"/>
    <cellStyle name="40 % - Accent5 2 6 6 2" xfId="8863"/>
    <cellStyle name="40 % - Accent5 2 6 7" xfId="3364"/>
    <cellStyle name="40 % - Accent5 2 6 7 2" xfId="9652"/>
    <cellStyle name="40 % - Accent5 2 6 8" xfId="4153"/>
    <cellStyle name="40 % - Accent5 2 6 8 2" xfId="10438"/>
    <cellStyle name="40 % - Accent5 2 6 9" xfId="4939"/>
    <cellStyle name="40 % - Accent5 2 6 9 2" xfId="11224"/>
    <cellStyle name="40 % - Accent5 2 7" xfId="236"/>
    <cellStyle name="40 % - Accent5 2 7 10" xfId="5751"/>
    <cellStyle name="40 % - Accent5 2 7 10 2" xfId="12036"/>
    <cellStyle name="40 % - Accent5 2 7 11" xfId="6536"/>
    <cellStyle name="40 % - Accent5 2 7 2" xfId="432"/>
    <cellStyle name="40 % - Accent5 2 7 2 10" xfId="6732"/>
    <cellStyle name="40 % - Accent5 2 7 2 2" xfId="829"/>
    <cellStyle name="40 % - Accent5 2 7 2 2 2" xfId="1621"/>
    <cellStyle name="40 % - Accent5 2 7 2 2 2 2" xfId="7909"/>
    <cellStyle name="40 % - Accent5 2 7 2 2 3" xfId="2406"/>
    <cellStyle name="40 % - Accent5 2 7 2 2 3 2" xfId="8694"/>
    <cellStyle name="40 % - Accent5 2 7 2 2 4" xfId="3191"/>
    <cellStyle name="40 % - Accent5 2 7 2 2 4 2" xfId="9479"/>
    <cellStyle name="40 % - Accent5 2 7 2 2 5" xfId="3980"/>
    <cellStyle name="40 % - Accent5 2 7 2 2 5 2" xfId="10268"/>
    <cellStyle name="40 % - Accent5 2 7 2 2 6" xfId="4769"/>
    <cellStyle name="40 % - Accent5 2 7 2 2 6 2" xfId="11054"/>
    <cellStyle name="40 % - Accent5 2 7 2 2 7" xfId="5555"/>
    <cellStyle name="40 % - Accent5 2 7 2 2 7 2" xfId="11840"/>
    <cellStyle name="40 % - Accent5 2 7 2 2 8" xfId="6339"/>
    <cellStyle name="40 % - Accent5 2 7 2 2 8 2" xfId="12624"/>
    <cellStyle name="40 % - Accent5 2 7 2 2 9" xfId="7124"/>
    <cellStyle name="40 % - Accent5 2 7 2 3" xfId="1229"/>
    <cellStyle name="40 % - Accent5 2 7 2 3 2" xfId="7517"/>
    <cellStyle name="40 % - Accent5 2 7 2 4" xfId="2014"/>
    <cellStyle name="40 % - Accent5 2 7 2 4 2" xfId="8302"/>
    <cellStyle name="40 % - Accent5 2 7 2 5" xfId="2799"/>
    <cellStyle name="40 % - Accent5 2 7 2 5 2" xfId="9087"/>
    <cellStyle name="40 % - Accent5 2 7 2 6" xfId="3588"/>
    <cellStyle name="40 % - Accent5 2 7 2 6 2" xfId="9876"/>
    <cellStyle name="40 % - Accent5 2 7 2 7" xfId="4377"/>
    <cellStyle name="40 % - Accent5 2 7 2 7 2" xfId="10662"/>
    <cellStyle name="40 % - Accent5 2 7 2 8" xfId="5163"/>
    <cellStyle name="40 % - Accent5 2 7 2 8 2" xfId="11448"/>
    <cellStyle name="40 % - Accent5 2 7 2 9" xfId="5947"/>
    <cellStyle name="40 % - Accent5 2 7 2 9 2" xfId="12232"/>
    <cellStyle name="40 % - Accent5 2 7 3" xfId="633"/>
    <cellStyle name="40 % - Accent5 2 7 3 2" xfId="1425"/>
    <cellStyle name="40 % - Accent5 2 7 3 2 2" xfId="7713"/>
    <cellStyle name="40 % - Accent5 2 7 3 3" xfId="2210"/>
    <cellStyle name="40 % - Accent5 2 7 3 3 2" xfId="8498"/>
    <cellStyle name="40 % - Accent5 2 7 3 4" xfId="2995"/>
    <cellStyle name="40 % - Accent5 2 7 3 4 2" xfId="9283"/>
    <cellStyle name="40 % - Accent5 2 7 3 5" xfId="3784"/>
    <cellStyle name="40 % - Accent5 2 7 3 5 2" xfId="10072"/>
    <cellStyle name="40 % - Accent5 2 7 3 6" xfId="4573"/>
    <cellStyle name="40 % - Accent5 2 7 3 6 2" xfId="10858"/>
    <cellStyle name="40 % - Accent5 2 7 3 7" xfId="5359"/>
    <cellStyle name="40 % - Accent5 2 7 3 7 2" xfId="11644"/>
    <cellStyle name="40 % - Accent5 2 7 3 8" xfId="6143"/>
    <cellStyle name="40 % - Accent5 2 7 3 8 2" xfId="12428"/>
    <cellStyle name="40 % - Accent5 2 7 3 9" xfId="6928"/>
    <cellStyle name="40 % - Accent5 2 7 4" xfId="1033"/>
    <cellStyle name="40 % - Accent5 2 7 4 2" xfId="7321"/>
    <cellStyle name="40 % - Accent5 2 7 5" xfId="1818"/>
    <cellStyle name="40 % - Accent5 2 7 5 2" xfId="8106"/>
    <cellStyle name="40 % - Accent5 2 7 6" xfId="2603"/>
    <cellStyle name="40 % - Accent5 2 7 6 2" xfId="8891"/>
    <cellStyle name="40 % - Accent5 2 7 7" xfId="3392"/>
    <cellStyle name="40 % - Accent5 2 7 7 2" xfId="9680"/>
    <cellStyle name="40 % - Accent5 2 7 8" xfId="4181"/>
    <cellStyle name="40 % - Accent5 2 7 8 2" xfId="10466"/>
    <cellStyle name="40 % - Accent5 2 7 9" xfId="4967"/>
    <cellStyle name="40 % - Accent5 2 7 9 2" xfId="11252"/>
    <cellStyle name="40 % - Accent5 2 8" xfId="264"/>
    <cellStyle name="40 % - Accent5 2 8 10" xfId="5779"/>
    <cellStyle name="40 % - Accent5 2 8 10 2" xfId="12064"/>
    <cellStyle name="40 % - Accent5 2 8 11" xfId="6564"/>
    <cellStyle name="40 % - Accent5 2 8 2" xfId="460"/>
    <cellStyle name="40 % - Accent5 2 8 2 10" xfId="6760"/>
    <cellStyle name="40 % - Accent5 2 8 2 2" xfId="857"/>
    <cellStyle name="40 % - Accent5 2 8 2 2 2" xfId="1649"/>
    <cellStyle name="40 % - Accent5 2 8 2 2 2 2" xfId="7937"/>
    <cellStyle name="40 % - Accent5 2 8 2 2 3" xfId="2434"/>
    <cellStyle name="40 % - Accent5 2 8 2 2 3 2" xfId="8722"/>
    <cellStyle name="40 % - Accent5 2 8 2 2 4" xfId="3219"/>
    <cellStyle name="40 % - Accent5 2 8 2 2 4 2" xfId="9507"/>
    <cellStyle name="40 % - Accent5 2 8 2 2 5" xfId="4008"/>
    <cellStyle name="40 % - Accent5 2 8 2 2 5 2" xfId="10296"/>
    <cellStyle name="40 % - Accent5 2 8 2 2 6" xfId="4797"/>
    <cellStyle name="40 % - Accent5 2 8 2 2 6 2" xfId="11082"/>
    <cellStyle name="40 % - Accent5 2 8 2 2 7" xfId="5583"/>
    <cellStyle name="40 % - Accent5 2 8 2 2 7 2" xfId="11868"/>
    <cellStyle name="40 % - Accent5 2 8 2 2 8" xfId="6367"/>
    <cellStyle name="40 % - Accent5 2 8 2 2 8 2" xfId="12652"/>
    <cellStyle name="40 % - Accent5 2 8 2 2 9" xfId="7152"/>
    <cellStyle name="40 % - Accent5 2 8 2 3" xfId="1257"/>
    <cellStyle name="40 % - Accent5 2 8 2 3 2" xfId="7545"/>
    <cellStyle name="40 % - Accent5 2 8 2 4" xfId="2042"/>
    <cellStyle name="40 % - Accent5 2 8 2 4 2" xfId="8330"/>
    <cellStyle name="40 % - Accent5 2 8 2 5" xfId="2827"/>
    <cellStyle name="40 % - Accent5 2 8 2 5 2" xfId="9115"/>
    <cellStyle name="40 % - Accent5 2 8 2 6" xfId="3616"/>
    <cellStyle name="40 % - Accent5 2 8 2 6 2" xfId="9904"/>
    <cellStyle name="40 % - Accent5 2 8 2 7" xfId="4405"/>
    <cellStyle name="40 % - Accent5 2 8 2 7 2" xfId="10690"/>
    <cellStyle name="40 % - Accent5 2 8 2 8" xfId="5191"/>
    <cellStyle name="40 % - Accent5 2 8 2 8 2" xfId="11476"/>
    <cellStyle name="40 % - Accent5 2 8 2 9" xfId="5975"/>
    <cellStyle name="40 % - Accent5 2 8 2 9 2" xfId="12260"/>
    <cellStyle name="40 % - Accent5 2 8 3" xfId="661"/>
    <cellStyle name="40 % - Accent5 2 8 3 2" xfId="1453"/>
    <cellStyle name="40 % - Accent5 2 8 3 2 2" xfId="7741"/>
    <cellStyle name="40 % - Accent5 2 8 3 3" xfId="2238"/>
    <cellStyle name="40 % - Accent5 2 8 3 3 2" xfId="8526"/>
    <cellStyle name="40 % - Accent5 2 8 3 4" xfId="3023"/>
    <cellStyle name="40 % - Accent5 2 8 3 4 2" xfId="9311"/>
    <cellStyle name="40 % - Accent5 2 8 3 5" xfId="3812"/>
    <cellStyle name="40 % - Accent5 2 8 3 5 2" xfId="10100"/>
    <cellStyle name="40 % - Accent5 2 8 3 6" xfId="4601"/>
    <cellStyle name="40 % - Accent5 2 8 3 6 2" xfId="10886"/>
    <cellStyle name="40 % - Accent5 2 8 3 7" xfId="5387"/>
    <cellStyle name="40 % - Accent5 2 8 3 7 2" xfId="11672"/>
    <cellStyle name="40 % - Accent5 2 8 3 8" xfId="6171"/>
    <cellStyle name="40 % - Accent5 2 8 3 8 2" xfId="12456"/>
    <cellStyle name="40 % - Accent5 2 8 3 9" xfId="6956"/>
    <cellStyle name="40 % - Accent5 2 8 4" xfId="1061"/>
    <cellStyle name="40 % - Accent5 2 8 4 2" xfId="7349"/>
    <cellStyle name="40 % - Accent5 2 8 5" xfId="1846"/>
    <cellStyle name="40 % - Accent5 2 8 5 2" xfId="8134"/>
    <cellStyle name="40 % - Accent5 2 8 6" xfId="2631"/>
    <cellStyle name="40 % - Accent5 2 8 6 2" xfId="8919"/>
    <cellStyle name="40 % - Accent5 2 8 7" xfId="3420"/>
    <cellStyle name="40 % - Accent5 2 8 7 2" xfId="9708"/>
    <cellStyle name="40 % - Accent5 2 8 8" xfId="4209"/>
    <cellStyle name="40 % - Accent5 2 8 8 2" xfId="10494"/>
    <cellStyle name="40 % - Accent5 2 8 9" xfId="4995"/>
    <cellStyle name="40 % - Accent5 2 8 9 2" xfId="11280"/>
    <cellStyle name="40 % - Accent5 2 9" xfId="292"/>
    <cellStyle name="40 % - Accent5 2 9 10" xfId="6592"/>
    <cellStyle name="40 % - Accent5 2 9 2" xfId="689"/>
    <cellStyle name="40 % - Accent5 2 9 2 2" xfId="1481"/>
    <cellStyle name="40 % - Accent5 2 9 2 2 2" xfId="7769"/>
    <cellStyle name="40 % - Accent5 2 9 2 3" xfId="2266"/>
    <cellStyle name="40 % - Accent5 2 9 2 3 2" xfId="8554"/>
    <cellStyle name="40 % - Accent5 2 9 2 4" xfId="3051"/>
    <cellStyle name="40 % - Accent5 2 9 2 4 2" xfId="9339"/>
    <cellStyle name="40 % - Accent5 2 9 2 5" xfId="3840"/>
    <cellStyle name="40 % - Accent5 2 9 2 5 2" xfId="10128"/>
    <cellStyle name="40 % - Accent5 2 9 2 6" xfId="4629"/>
    <cellStyle name="40 % - Accent5 2 9 2 6 2" xfId="10914"/>
    <cellStyle name="40 % - Accent5 2 9 2 7" xfId="5415"/>
    <cellStyle name="40 % - Accent5 2 9 2 7 2" xfId="11700"/>
    <cellStyle name="40 % - Accent5 2 9 2 8" xfId="6199"/>
    <cellStyle name="40 % - Accent5 2 9 2 8 2" xfId="12484"/>
    <cellStyle name="40 % - Accent5 2 9 2 9" xfId="6984"/>
    <cellStyle name="40 % - Accent5 2 9 3" xfId="1089"/>
    <cellStyle name="40 % - Accent5 2 9 3 2" xfId="7377"/>
    <cellStyle name="40 % - Accent5 2 9 4" xfId="1874"/>
    <cellStyle name="40 % - Accent5 2 9 4 2" xfId="8162"/>
    <cellStyle name="40 % - Accent5 2 9 5" xfId="2659"/>
    <cellStyle name="40 % - Accent5 2 9 5 2" xfId="8947"/>
    <cellStyle name="40 % - Accent5 2 9 6" xfId="3448"/>
    <cellStyle name="40 % - Accent5 2 9 6 2" xfId="9736"/>
    <cellStyle name="40 % - Accent5 2 9 7" xfId="4237"/>
    <cellStyle name="40 % - Accent5 2 9 7 2" xfId="10522"/>
    <cellStyle name="40 % - Accent5 2 9 8" xfId="5023"/>
    <cellStyle name="40 % - Accent5 2 9 8 2" xfId="11308"/>
    <cellStyle name="40 % - Accent5 2 9 9" xfId="5807"/>
    <cellStyle name="40 % - Accent5 2 9 9 2" xfId="12092"/>
    <cellStyle name="40 % - Accent6 2" xfId="24"/>
    <cellStyle name="40 % - Accent6 2 10" xfId="494"/>
    <cellStyle name="40 % - Accent6 2 10 2" xfId="1286"/>
    <cellStyle name="40 % - Accent6 2 10 2 2" xfId="7574"/>
    <cellStyle name="40 % - Accent6 2 10 3" xfId="2071"/>
    <cellStyle name="40 % - Accent6 2 10 3 2" xfId="8359"/>
    <cellStyle name="40 % - Accent6 2 10 4" xfId="2856"/>
    <cellStyle name="40 % - Accent6 2 10 4 2" xfId="9144"/>
    <cellStyle name="40 % - Accent6 2 10 5" xfId="3645"/>
    <cellStyle name="40 % - Accent6 2 10 5 2" xfId="9933"/>
    <cellStyle name="40 % - Accent6 2 10 6" xfId="4434"/>
    <cellStyle name="40 % - Accent6 2 10 6 2" xfId="10719"/>
    <cellStyle name="40 % - Accent6 2 10 7" xfId="5220"/>
    <cellStyle name="40 % - Accent6 2 10 7 2" xfId="11505"/>
    <cellStyle name="40 % - Accent6 2 10 8" xfId="6004"/>
    <cellStyle name="40 % - Accent6 2 10 8 2" xfId="12289"/>
    <cellStyle name="40 % - Accent6 2 10 9" xfId="6789"/>
    <cellStyle name="40 % - Accent6 2 11" xfId="894"/>
    <cellStyle name="40 % - Accent6 2 11 2" xfId="7182"/>
    <cellStyle name="40 % - Accent6 2 12" xfId="1679"/>
    <cellStyle name="40 % - Accent6 2 12 2" xfId="7967"/>
    <cellStyle name="40 % - Accent6 2 13" xfId="2464"/>
    <cellStyle name="40 % - Accent6 2 13 2" xfId="8752"/>
    <cellStyle name="40 % - Accent6 2 14" xfId="3253"/>
    <cellStyle name="40 % - Accent6 2 14 2" xfId="9541"/>
    <cellStyle name="40 % - Accent6 2 15" xfId="4042"/>
    <cellStyle name="40 % - Accent6 2 15 2" xfId="10327"/>
    <cellStyle name="40 % - Accent6 2 16" xfId="4828"/>
    <cellStyle name="40 % - Accent6 2 16 2" xfId="11113"/>
    <cellStyle name="40 % - Accent6 2 17" xfId="5612"/>
    <cellStyle name="40 % - Accent6 2 17 2" xfId="11897"/>
    <cellStyle name="40 % - Accent6 2 18" xfId="6397"/>
    <cellStyle name="40 % - Accent6 2 2" xfId="108"/>
    <cellStyle name="40 % - Accent6 2 2 10" xfId="908"/>
    <cellStyle name="40 % - Accent6 2 2 10 2" xfId="7196"/>
    <cellStyle name="40 % - Accent6 2 2 11" xfId="1693"/>
    <cellStyle name="40 % - Accent6 2 2 11 2" xfId="7981"/>
    <cellStyle name="40 % - Accent6 2 2 12" xfId="2478"/>
    <cellStyle name="40 % - Accent6 2 2 12 2" xfId="8766"/>
    <cellStyle name="40 % - Accent6 2 2 13" xfId="3267"/>
    <cellStyle name="40 % - Accent6 2 2 13 2" xfId="9555"/>
    <cellStyle name="40 % - Accent6 2 2 14" xfId="4056"/>
    <cellStyle name="40 % - Accent6 2 2 14 2" xfId="10341"/>
    <cellStyle name="40 % - Accent6 2 2 15" xfId="4842"/>
    <cellStyle name="40 % - Accent6 2 2 15 2" xfId="11127"/>
    <cellStyle name="40 % - Accent6 2 2 16" xfId="5626"/>
    <cellStyle name="40 % - Accent6 2 2 16 2" xfId="11911"/>
    <cellStyle name="40 % - Accent6 2 2 17" xfId="6411"/>
    <cellStyle name="40 % - Accent6 2 2 2" xfId="139"/>
    <cellStyle name="40 % - Accent6 2 2 2 10" xfId="5654"/>
    <cellStyle name="40 % - Accent6 2 2 2 10 2" xfId="11939"/>
    <cellStyle name="40 % - Accent6 2 2 2 11" xfId="6439"/>
    <cellStyle name="40 % - Accent6 2 2 2 2" xfId="335"/>
    <cellStyle name="40 % - Accent6 2 2 2 2 10" xfId="6635"/>
    <cellStyle name="40 % - Accent6 2 2 2 2 2" xfId="732"/>
    <cellStyle name="40 % - Accent6 2 2 2 2 2 2" xfId="1524"/>
    <cellStyle name="40 % - Accent6 2 2 2 2 2 2 2" xfId="7812"/>
    <cellStyle name="40 % - Accent6 2 2 2 2 2 3" xfId="2309"/>
    <cellStyle name="40 % - Accent6 2 2 2 2 2 3 2" xfId="8597"/>
    <cellStyle name="40 % - Accent6 2 2 2 2 2 4" xfId="3094"/>
    <cellStyle name="40 % - Accent6 2 2 2 2 2 4 2" xfId="9382"/>
    <cellStyle name="40 % - Accent6 2 2 2 2 2 5" xfId="3883"/>
    <cellStyle name="40 % - Accent6 2 2 2 2 2 5 2" xfId="10171"/>
    <cellStyle name="40 % - Accent6 2 2 2 2 2 6" xfId="4672"/>
    <cellStyle name="40 % - Accent6 2 2 2 2 2 6 2" xfId="10957"/>
    <cellStyle name="40 % - Accent6 2 2 2 2 2 7" xfId="5458"/>
    <cellStyle name="40 % - Accent6 2 2 2 2 2 7 2" xfId="11743"/>
    <cellStyle name="40 % - Accent6 2 2 2 2 2 8" xfId="6242"/>
    <cellStyle name="40 % - Accent6 2 2 2 2 2 8 2" xfId="12527"/>
    <cellStyle name="40 % - Accent6 2 2 2 2 2 9" xfId="7027"/>
    <cellStyle name="40 % - Accent6 2 2 2 2 3" xfId="1132"/>
    <cellStyle name="40 % - Accent6 2 2 2 2 3 2" xfId="7420"/>
    <cellStyle name="40 % - Accent6 2 2 2 2 4" xfId="1917"/>
    <cellStyle name="40 % - Accent6 2 2 2 2 4 2" xfId="8205"/>
    <cellStyle name="40 % - Accent6 2 2 2 2 5" xfId="2702"/>
    <cellStyle name="40 % - Accent6 2 2 2 2 5 2" xfId="8990"/>
    <cellStyle name="40 % - Accent6 2 2 2 2 6" xfId="3491"/>
    <cellStyle name="40 % - Accent6 2 2 2 2 6 2" xfId="9779"/>
    <cellStyle name="40 % - Accent6 2 2 2 2 7" xfId="4280"/>
    <cellStyle name="40 % - Accent6 2 2 2 2 7 2" xfId="10565"/>
    <cellStyle name="40 % - Accent6 2 2 2 2 8" xfId="5066"/>
    <cellStyle name="40 % - Accent6 2 2 2 2 8 2" xfId="11351"/>
    <cellStyle name="40 % - Accent6 2 2 2 2 9" xfId="5850"/>
    <cellStyle name="40 % - Accent6 2 2 2 2 9 2" xfId="12135"/>
    <cellStyle name="40 % - Accent6 2 2 2 3" xfId="536"/>
    <cellStyle name="40 % - Accent6 2 2 2 3 2" xfId="1328"/>
    <cellStyle name="40 % - Accent6 2 2 2 3 2 2" xfId="7616"/>
    <cellStyle name="40 % - Accent6 2 2 2 3 3" xfId="2113"/>
    <cellStyle name="40 % - Accent6 2 2 2 3 3 2" xfId="8401"/>
    <cellStyle name="40 % - Accent6 2 2 2 3 4" xfId="2898"/>
    <cellStyle name="40 % - Accent6 2 2 2 3 4 2" xfId="9186"/>
    <cellStyle name="40 % - Accent6 2 2 2 3 5" xfId="3687"/>
    <cellStyle name="40 % - Accent6 2 2 2 3 5 2" xfId="9975"/>
    <cellStyle name="40 % - Accent6 2 2 2 3 6" xfId="4476"/>
    <cellStyle name="40 % - Accent6 2 2 2 3 6 2" xfId="10761"/>
    <cellStyle name="40 % - Accent6 2 2 2 3 7" xfId="5262"/>
    <cellStyle name="40 % - Accent6 2 2 2 3 7 2" xfId="11547"/>
    <cellStyle name="40 % - Accent6 2 2 2 3 8" xfId="6046"/>
    <cellStyle name="40 % - Accent6 2 2 2 3 8 2" xfId="12331"/>
    <cellStyle name="40 % - Accent6 2 2 2 3 9" xfId="6831"/>
    <cellStyle name="40 % - Accent6 2 2 2 4" xfId="936"/>
    <cellStyle name="40 % - Accent6 2 2 2 4 2" xfId="7224"/>
    <cellStyle name="40 % - Accent6 2 2 2 5" xfId="1721"/>
    <cellStyle name="40 % - Accent6 2 2 2 5 2" xfId="8009"/>
    <cellStyle name="40 % - Accent6 2 2 2 6" xfId="2506"/>
    <cellStyle name="40 % - Accent6 2 2 2 6 2" xfId="8794"/>
    <cellStyle name="40 % - Accent6 2 2 2 7" xfId="3295"/>
    <cellStyle name="40 % - Accent6 2 2 2 7 2" xfId="9583"/>
    <cellStyle name="40 % - Accent6 2 2 2 8" xfId="4084"/>
    <cellStyle name="40 % - Accent6 2 2 2 8 2" xfId="10369"/>
    <cellStyle name="40 % - Accent6 2 2 2 9" xfId="4870"/>
    <cellStyle name="40 % - Accent6 2 2 2 9 2" xfId="11155"/>
    <cellStyle name="40 % - Accent6 2 2 3" xfId="167"/>
    <cellStyle name="40 % - Accent6 2 2 3 10" xfId="5682"/>
    <cellStyle name="40 % - Accent6 2 2 3 10 2" xfId="11967"/>
    <cellStyle name="40 % - Accent6 2 2 3 11" xfId="6467"/>
    <cellStyle name="40 % - Accent6 2 2 3 2" xfId="363"/>
    <cellStyle name="40 % - Accent6 2 2 3 2 10" xfId="6663"/>
    <cellStyle name="40 % - Accent6 2 2 3 2 2" xfId="760"/>
    <cellStyle name="40 % - Accent6 2 2 3 2 2 2" xfId="1552"/>
    <cellStyle name="40 % - Accent6 2 2 3 2 2 2 2" xfId="7840"/>
    <cellStyle name="40 % - Accent6 2 2 3 2 2 3" xfId="2337"/>
    <cellStyle name="40 % - Accent6 2 2 3 2 2 3 2" xfId="8625"/>
    <cellStyle name="40 % - Accent6 2 2 3 2 2 4" xfId="3122"/>
    <cellStyle name="40 % - Accent6 2 2 3 2 2 4 2" xfId="9410"/>
    <cellStyle name="40 % - Accent6 2 2 3 2 2 5" xfId="3911"/>
    <cellStyle name="40 % - Accent6 2 2 3 2 2 5 2" xfId="10199"/>
    <cellStyle name="40 % - Accent6 2 2 3 2 2 6" xfId="4700"/>
    <cellStyle name="40 % - Accent6 2 2 3 2 2 6 2" xfId="10985"/>
    <cellStyle name="40 % - Accent6 2 2 3 2 2 7" xfId="5486"/>
    <cellStyle name="40 % - Accent6 2 2 3 2 2 7 2" xfId="11771"/>
    <cellStyle name="40 % - Accent6 2 2 3 2 2 8" xfId="6270"/>
    <cellStyle name="40 % - Accent6 2 2 3 2 2 8 2" xfId="12555"/>
    <cellStyle name="40 % - Accent6 2 2 3 2 2 9" xfId="7055"/>
    <cellStyle name="40 % - Accent6 2 2 3 2 3" xfId="1160"/>
    <cellStyle name="40 % - Accent6 2 2 3 2 3 2" xfId="7448"/>
    <cellStyle name="40 % - Accent6 2 2 3 2 4" xfId="1945"/>
    <cellStyle name="40 % - Accent6 2 2 3 2 4 2" xfId="8233"/>
    <cellStyle name="40 % - Accent6 2 2 3 2 5" xfId="2730"/>
    <cellStyle name="40 % - Accent6 2 2 3 2 5 2" xfId="9018"/>
    <cellStyle name="40 % - Accent6 2 2 3 2 6" xfId="3519"/>
    <cellStyle name="40 % - Accent6 2 2 3 2 6 2" xfId="9807"/>
    <cellStyle name="40 % - Accent6 2 2 3 2 7" xfId="4308"/>
    <cellStyle name="40 % - Accent6 2 2 3 2 7 2" xfId="10593"/>
    <cellStyle name="40 % - Accent6 2 2 3 2 8" xfId="5094"/>
    <cellStyle name="40 % - Accent6 2 2 3 2 8 2" xfId="11379"/>
    <cellStyle name="40 % - Accent6 2 2 3 2 9" xfId="5878"/>
    <cellStyle name="40 % - Accent6 2 2 3 2 9 2" xfId="12163"/>
    <cellStyle name="40 % - Accent6 2 2 3 3" xfId="564"/>
    <cellStyle name="40 % - Accent6 2 2 3 3 2" xfId="1356"/>
    <cellStyle name="40 % - Accent6 2 2 3 3 2 2" xfId="7644"/>
    <cellStyle name="40 % - Accent6 2 2 3 3 3" xfId="2141"/>
    <cellStyle name="40 % - Accent6 2 2 3 3 3 2" xfId="8429"/>
    <cellStyle name="40 % - Accent6 2 2 3 3 4" xfId="2926"/>
    <cellStyle name="40 % - Accent6 2 2 3 3 4 2" xfId="9214"/>
    <cellStyle name="40 % - Accent6 2 2 3 3 5" xfId="3715"/>
    <cellStyle name="40 % - Accent6 2 2 3 3 5 2" xfId="10003"/>
    <cellStyle name="40 % - Accent6 2 2 3 3 6" xfId="4504"/>
    <cellStyle name="40 % - Accent6 2 2 3 3 6 2" xfId="10789"/>
    <cellStyle name="40 % - Accent6 2 2 3 3 7" xfId="5290"/>
    <cellStyle name="40 % - Accent6 2 2 3 3 7 2" xfId="11575"/>
    <cellStyle name="40 % - Accent6 2 2 3 3 8" xfId="6074"/>
    <cellStyle name="40 % - Accent6 2 2 3 3 8 2" xfId="12359"/>
    <cellStyle name="40 % - Accent6 2 2 3 3 9" xfId="6859"/>
    <cellStyle name="40 % - Accent6 2 2 3 4" xfId="964"/>
    <cellStyle name="40 % - Accent6 2 2 3 4 2" xfId="7252"/>
    <cellStyle name="40 % - Accent6 2 2 3 5" xfId="1749"/>
    <cellStyle name="40 % - Accent6 2 2 3 5 2" xfId="8037"/>
    <cellStyle name="40 % - Accent6 2 2 3 6" xfId="2534"/>
    <cellStyle name="40 % - Accent6 2 2 3 6 2" xfId="8822"/>
    <cellStyle name="40 % - Accent6 2 2 3 7" xfId="3323"/>
    <cellStyle name="40 % - Accent6 2 2 3 7 2" xfId="9611"/>
    <cellStyle name="40 % - Accent6 2 2 3 8" xfId="4112"/>
    <cellStyle name="40 % - Accent6 2 2 3 8 2" xfId="10397"/>
    <cellStyle name="40 % - Accent6 2 2 3 9" xfId="4898"/>
    <cellStyle name="40 % - Accent6 2 2 3 9 2" xfId="11183"/>
    <cellStyle name="40 % - Accent6 2 2 4" xfId="195"/>
    <cellStyle name="40 % - Accent6 2 2 4 10" xfId="5710"/>
    <cellStyle name="40 % - Accent6 2 2 4 10 2" xfId="11995"/>
    <cellStyle name="40 % - Accent6 2 2 4 11" xfId="6495"/>
    <cellStyle name="40 % - Accent6 2 2 4 2" xfId="391"/>
    <cellStyle name="40 % - Accent6 2 2 4 2 10" xfId="6691"/>
    <cellStyle name="40 % - Accent6 2 2 4 2 2" xfId="788"/>
    <cellStyle name="40 % - Accent6 2 2 4 2 2 2" xfId="1580"/>
    <cellStyle name="40 % - Accent6 2 2 4 2 2 2 2" xfId="7868"/>
    <cellStyle name="40 % - Accent6 2 2 4 2 2 3" xfId="2365"/>
    <cellStyle name="40 % - Accent6 2 2 4 2 2 3 2" xfId="8653"/>
    <cellStyle name="40 % - Accent6 2 2 4 2 2 4" xfId="3150"/>
    <cellStyle name="40 % - Accent6 2 2 4 2 2 4 2" xfId="9438"/>
    <cellStyle name="40 % - Accent6 2 2 4 2 2 5" xfId="3939"/>
    <cellStyle name="40 % - Accent6 2 2 4 2 2 5 2" xfId="10227"/>
    <cellStyle name="40 % - Accent6 2 2 4 2 2 6" xfId="4728"/>
    <cellStyle name="40 % - Accent6 2 2 4 2 2 6 2" xfId="11013"/>
    <cellStyle name="40 % - Accent6 2 2 4 2 2 7" xfId="5514"/>
    <cellStyle name="40 % - Accent6 2 2 4 2 2 7 2" xfId="11799"/>
    <cellStyle name="40 % - Accent6 2 2 4 2 2 8" xfId="6298"/>
    <cellStyle name="40 % - Accent6 2 2 4 2 2 8 2" xfId="12583"/>
    <cellStyle name="40 % - Accent6 2 2 4 2 2 9" xfId="7083"/>
    <cellStyle name="40 % - Accent6 2 2 4 2 3" xfId="1188"/>
    <cellStyle name="40 % - Accent6 2 2 4 2 3 2" xfId="7476"/>
    <cellStyle name="40 % - Accent6 2 2 4 2 4" xfId="1973"/>
    <cellStyle name="40 % - Accent6 2 2 4 2 4 2" xfId="8261"/>
    <cellStyle name="40 % - Accent6 2 2 4 2 5" xfId="2758"/>
    <cellStyle name="40 % - Accent6 2 2 4 2 5 2" xfId="9046"/>
    <cellStyle name="40 % - Accent6 2 2 4 2 6" xfId="3547"/>
    <cellStyle name="40 % - Accent6 2 2 4 2 6 2" xfId="9835"/>
    <cellStyle name="40 % - Accent6 2 2 4 2 7" xfId="4336"/>
    <cellStyle name="40 % - Accent6 2 2 4 2 7 2" xfId="10621"/>
    <cellStyle name="40 % - Accent6 2 2 4 2 8" xfId="5122"/>
    <cellStyle name="40 % - Accent6 2 2 4 2 8 2" xfId="11407"/>
    <cellStyle name="40 % - Accent6 2 2 4 2 9" xfId="5906"/>
    <cellStyle name="40 % - Accent6 2 2 4 2 9 2" xfId="12191"/>
    <cellStyle name="40 % - Accent6 2 2 4 3" xfId="592"/>
    <cellStyle name="40 % - Accent6 2 2 4 3 2" xfId="1384"/>
    <cellStyle name="40 % - Accent6 2 2 4 3 2 2" xfId="7672"/>
    <cellStyle name="40 % - Accent6 2 2 4 3 3" xfId="2169"/>
    <cellStyle name="40 % - Accent6 2 2 4 3 3 2" xfId="8457"/>
    <cellStyle name="40 % - Accent6 2 2 4 3 4" xfId="2954"/>
    <cellStyle name="40 % - Accent6 2 2 4 3 4 2" xfId="9242"/>
    <cellStyle name="40 % - Accent6 2 2 4 3 5" xfId="3743"/>
    <cellStyle name="40 % - Accent6 2 2 4 3 5 2" xfId="10031"/>
    <cellStyle name="40 % - Accent6 2 2 4 3 6" xfId="4532"/>
    <cellStyle name="40 % - Accent6 2 2 4 3 6 2" xfId="10817"/>
    <cellStyle name="40 % - Accent6 2 2 4 3 7" xfId="5318"/>
    <cellStyle name="40 % - Accent6 2 2 4 3 7 2" xfId="11603"/>
    <cellStyle name="40 % - Accent6 2 2 4 3 8" xfId="6102"/>
    <cellStyle name="40 % - Accent6 2 2 4 3 8 2" xfId="12387"/>
    <cellStyle name="40 % - Accent6 2 2 4 3 9" xfId="6887"/>
    <cellStyle name="40 % - Accent6 2 2 4 4" xfId="992"/>
    <cellStyle name="40 % - Accent6 2 2 4 4 2" xfId="7280"/>
    <cellStyle name="40 % - Accent6 2 2 4 5" xfId="1777"/>
    <cellStyle name="40 % - Accent6 2 2 4 5 2" xfId="8065"/>
    <cellStyle name="40 % - Accent6 2 2 4 6" xfId="2562"/>
    <cellStyle name="40 % - Accent6 2 2 4 6 2" xfId="8850"/>
    <cellStyle name="40 % - Accent6 2 2 4 7" xfId="3351"/>
    <cellStyle name="40 % - Accent6 2 2 4 7 2" xfId="9639"/>
    <cellStyle name="40 % - Accent6 2 2 4 8" xfId="4140"/>
    <cellStyle name="40 % - Accent6 2 2 4 8 2" xfId="10425"/>
    <cellStyle name="40 % - Accent6 2 2 4 9" xfId="4926"/>
    <cellStyle name="40 % - Accent6 2 2 4 9 2" xfId="11211"/>
    <cellStyle name="40 % - Accent6 2 2 5" xfId="223"/>
    <cellStyle name="40 % - Accent6 2 2 5 10" xfId="5738"/>
    <cellStyle name="40 % - Accent6 2 2 5 10 2" xfId="12023"/>
    <cellStyle name="40 % - Accent6 2 2 5 11" xfId="6523"/>
    <cellStyle name="40 % - Accent6 2 2 5 2" xfId="419"/>
    <cellStyle name="40 % - Accent6 2 2 5 2 10" xfId="6719"/>
    <cellStyle name="40 % - Accent6 2 2 5 2 2" xfId="816"/>
    <cellStyle name="40 % - Accent6 2 2 5 2 2 2" xfId="1608"/>
    <cellStyle name="40 % - Accent6 2 2 5 2 2 2 2" xfId="7896"/>
    <cellStyle name="40 % - Accent6 2 2 5 2 2 3" xfId="2393"/>
    <cellStyle name="40 % - Accent6 2 2 5 2 2 3 2" xfId="8681"/>
    <cellStyle name="40 % - Accent6 2 2 5 2 2 4" xfId="3178"/>
    <cellStyle name="40 % - Accent6 2 2 5 2 2 4 2" xfId="9466"/>
    <cellStyle name="40 % - Accent6 2 2 5 2 2 5" xfId="3967"/>
    <cellStyle name="40 % - Accent6 2 2 5 2 2 5 2" xfId="10255"/>
    <cellStyle name="40 % - Accent6 2 2 5 2 2 6" xfId="4756"/>
    <cellStyle name="40 % - Accent6 2 2 5 2 2 6 2" xfId="11041"/>
    <cellStyle name="40 % - Accent6 2 2 5 2 2 7" xfId="5542"/>
    <cellStyle name="40 % - Accent6 2 2 5 2 2 7 2" xfId="11827"/>
    <cellStyle name="40 % - Accent6 2 2 5 2 2 8" xfId="6326"/>
    <cellStyle name="40 % - Accent6 2 2 5 2 2 8 2" xfId="12611"/>
    <cellStyle name="40 % - Accent6 2 2 5 2 2 9" xfId="7111"/>
    <cellStyle name="40 % - Accent6 2 2 5 2 3" xfId="1216"/>
    <cellStyle name="40 % - Accent6 2 2 5 2 3 2" xfId="7504"/>
    <cellStyle name="40 % - Accent6 2 2 5 2 4" xfId="2001"/>
    <cellStyle name="40 % - Accent6 2 2 5 2 4 2" xfId="8289"/>
    <cellStyle name="40 % - Accent6 2 2 5 2 5" xfId="2786"/>
    <cellStyle name="40 % - Accent6 2 2 5 2 5 2" xfId="9074"/>
    <cellStyle name="40 % - Accent6 2 2 5 2 6" xfId="3575"/>
    <cellStyle name="40 % - Accent6 2 2 5 2 6 2" xfId="9863"/>
    <cellStyle name="40 % - Accent6 2 2 5 2 7" xfId="4364"/>
    <cellStyle name="40 % - Accent6 2 2 5 2 7 2" xfId="10649"/>
    <cellStyle name="40 % - Accent6 2 2 5 2 8" xfId="5150"/>
    <cellStyle name="40 % - Accent6 2 2 5 2 8 2" xfId="11435"/>
    <cellStyle name="40 % - Accent6 2 2 5 2 9" xfId="5934"/>
    <cellStyle name="40 % - Accent6 2 2 5 2 9 2" xfId="12219"/>
    <cellStyle name="40 % - Accent6 2 2 5 3" xfId="620"/>
    <cellStyle name="40 % - Accent6 2 2 5 3 2" xfId="1412"/>
    <cellStyle name="40 % - Accent6 2 2 5 3 2 2" xfId="7700"/>
    <cellStyle name="40 % - Accent6 2 2 5 3 3" xfId="2197"/>
    <cellStyle name="40 % - Accent6 2 2 5 3 3 2" xfId="8485"/>
    <cellStyle name="40 % - Accent6 2 2 5 3 4" xfId="2982"/>
    <cellStyle name="40 % - Accent6 2 2 5 3 4 2" xfId="9270"/>
    <cellStyle name="40 % - Accent6 2 2 5 3 5" xfId="3771"/>
    <cellStyle name="40 % - Accent6 2 2 5 3 5 2" xfId="10059"/>
    <cellStyle name="40 % - Accent6 2 2 5 3 6" xfId="4560"/>
    <cellStyle name="40 % - Accent6 2 2 5 3 6 2" xfId="10845"/>
    <cellStyle name="40 % - Accent6 2 2 5 3 7" xfId="5346"/>
    <cellStyle name="40 % - Accent6 2 2 5 3 7 2" xfId="11631"/>
    <cellStyle name="40 % - Accent6 2 2 5 3 8" xfId="6130"/>
    <cellStyle name="40 % - Accent6 2 2 5 3 8 2" xfId="12415"/>
    <cellStyle name="40 % - Accent6 2 2 5 3 9" xfId="6915"/>
    <cellStyle name="40 % - Accent6 2 2 5 4" xfId="1020"/>
    <cellStyle name="40 % - Accent6 2 2 5 4 2" xfId="7308"/>
    <cellStyle name="40 % - Accent6 2 2 5 5" xfId="1805"/>
    <cellStyle name="40 % - Accent6 2 2 5 5 2" xfId="8093"/>
    <cellStyle name="40 % - Accent6 2 2 5 6" xfId="2590"/>
    <cellStyle name="40 % - Accent6 2 2 5 6 2" xfId="8878"/>
    <cellStyle name="40 % - Accent6 2 2 5 7" xfId="3379"/>
    <cellStyle name="40 % - Accent6 2 2 5 7 2" xfId="9667"/>
    <cellStyle name="40 % - Accent6 2 2 5 8" xfId="4168"/>
    <cellStyle name="40 % - Accent6 2 2 5 8 2" xfId="10453"/>
    <cellStyle name="40 % - Accent6 2 2 5 9" xfId="4954"/>
    <cellStyle name="40 % - Accent6 2 2 5 9 2" xfId="11239"/>
    <cellStyle name="40 % - Accent6 2 2 6" xfId="251"/>
    <cellStyle name="40 % - Accent6 2 2 6 10" xfId="5766"/>
    <cellStyle name="40 % - Accent6 2 2 6 10 2" xfId="12051"/>
    <cellStyle name="40 % - Accent6 2 2 6 11" xfId="6551"/>
    <cellStyle name="40 % - Accent6 2 2 6 2" xfId="447"/>
    <cellStyle name="40 % - Accent6 2 2 6 2 10" xfId="6747"/>
    <cellStyle name="40 % - Accent6 2 2 6 2 2" xfId="844"/>
    <cellStyle name="40 % - Accent6 2 2 6 2 2 2" xfId="1636"/>
    <cellStyle name="40 % - Accent6 2 2 6 2 2 2 2" xfId="7924"/>
    <cellStyle name="40 % - Accent6 2 2 6 2 2 3" xfId="2421"/>
    <cellStyle name="40 % - Accent6 2 2 6 2 2 3 2" xfId="8709"/>
    <cellStyle name="40 % - Accent6 2 2 6 2 2 4" xfId="3206"/>
    <cellStyle name="40 % - Accent6 2 2 6 2 2 4 2" xfId="9494"/>
    <cellStyle name="40 % - Accent6 2 2 6 2 2 5" xfId="3995"/>
    <cellStyle name="40 % - Accent6 2 2 6 2 2 5 2" xfId="10283"/>
    <cellStyle name="40 % - Accent6 2 2 6 2 2 6" xfId="4784"/>
    <cellStyle name="40 % - Accent6 2 2 6 2 2 6 2" xfId="11069"/>
    <cellStyle name="40 % - Accent6 2 2 6 2 2 7" xfId="5570"/>
    <cellStyle name="40 % - Accent6 2 2 6 2 2 7 2" xfId="11855"/>
    <cellStyle name="40 % - Accent6 2 2 6 2 2 8" xfId="6354"/>
    <cellStyle name="40 % - Accent6 2 2 6 2 2 8 2" xfId="12639"/>
    <cellStyle name="40 % - Accent6 2 2 6 2 2 9" xfId="7139"/>
    <cellStyle name="40 % - Accent6 2 2 6 2 3" xfId="1244"/>
    <cellStyle name="40 % - Accent6 2 2 6 2 3 2" xfId="7532"/>
    <cellStyle name="40 % - Accent6 2 2 6 2 4" xfId="2029"/>
    <cellStyle name="40 % - Accent6 2 2 6 2 4 2" xfId="8317"/>
    <cellStyle name="40 % - Accent6 2 2 6 2 5" xfId="2814"/>
    <cellStyle name="40 % - Accent6 2 2 6 2 5 2" xfId="9102"/>
    <cellStyle name="40 % - Accent6 2 2 6 2 6" xfId="3603"/>
    <cellStyle name="40 % - Accent6 2 2 6 2 6 2" xfId="9891"/>
    <cellStyle name="40 % - Accent6 2 2 6 2 7" xfId="4392"/>
    <cellStyle name="40 % - Accent6 2 2 6 2 7 2" xfId="10677"/>
    <cellStyle name="40 % - Accent6 2 2 6 2 8" xfId="5178"/>
    <cellStyle name="40 % - Accent6 2 2 6 2 8 2" xfId="11463"/>
    <cellStyle name="40 % - Accent6 2 2 6 2 9" xfId="5962"/>
    <cellStyle name="40 % - Accent6 2 2 6 2 9 2" xfId="12247"/>
    <cellStyle name="40 % - Accent6 2 2 6 3" xfId="648"/>
    <cellStyle name="40 % - Accent6 2 2 6 3 2" xfId="1440"/>
    <cellStyle name="40 % - Accent6 2 2 6 3 2 2" xfId="7728"/>
    <cellStyle name="40 % - Accent6 2 2 6 3 3" xfId="2225"/>
    <cellStyle name="40 % - Accent6 2 2 6 3 3 2" xfId="8513"/>
    <cellStyle name="40 % - Accent6 2 2 6 3 4" xfId="3010"/>
    <cellStyle name="40 % - Accent6 2 2 6 3 4 2" xfId="9298"/>
    <cellStyle name="40 % - Accent6 2 2 6 3 5" xfId="3799"/>
    <cellStyle name="40 % - Accent6 2 2 6 3 5 2" xfId="10087"/>
    <cellStyle name="40 % - Accent6 2 2 6 3 6" xfId="4588"/>
    <cellStyle name="40 % - Accent6 2 2 6 3 6 2" xfId="10873"/>
    <cellStyle name="40 % - Accent6 2 2 6 3 7" xfId="5374"/>
    <cellStyle name="40 % - Accent6 2 2 6 3 7 2" xfId="11659"/>
    <cellStyle name="40 % - Accent6 2 2 6 3 8" xfId="6158"/>
    <cellStyle name="40 % - Accent6 2 2 6 3 8 2" xfId="12443"/>
    <cellStyle name="40 % - Accent6 2 2 6 3 9" xfId="6943"/>
    <cellStyle name="40 % - Accent6 2 2 6 4" xfId="1048"/>
    <cellStyle name="40 % - Accent6 2 2 6 4 2" xfId="7336"/>
    <cellStyle name="40 % - Accent6 2 2 6 5" xfId="1833"/>
    <cellStyle name="40 % - Accent6 2 2 6 5 2" xfId="8121"/>
    <cellStyle name="40 % - Accent6 2 2 6 6" xfId="2618"/>
    <cellStyle name="40 % - Accent6 2 2 6 6 2" xfId="8906"/>
    <cellStyle name="40 % - Accent6 2 2 6 7" xfId="3407"/>
    <cellStyle name="40 % - Accent6 2 2 6 7 2" xfId="9695"/>
    <cellStyle name="40 % - Accent6 2 2 6 8" xfId="4196"/>
    <cellStyle name="40 % - Accent6 2 2 6 8 2" xfId="10481"/>
    <cellStyle name="40 % - Accent6 2 2 6 9" xfId="4982"/>
    <cellStyle name="40 % - Accent6 2 2 6 9 2" xfId="11267"/>
    <cellStyle name="40 % - Accent6 2 2 7" xfId="279"/>
    <cellStyle name="40 % - Accent6 2 2 7 10" xfId="5794"/>
    <cellStyle name="40 % - Accent6 2 2 7 10 2" xfId="12079"/>
    <cellStyle name="40 % - Accent6 2 2 7 11" xfId="6579"/>
    <cellStyle name="40 % - Accent6 2 2 7 2" xfId="475"/>
    <cellStyle name="40 % - Accent6 2 2 7 2 10" xfId="6775"/>
    <cellStyle name="40 % - Accent6 2 2 7 2 2" xfId="872"/>
    <cellStyle name="40 % - Accent6 2 2 7 2 2 2" xfId="1664"/>
    <cellStyle name="40 % - Accent6 2 2 7 2 2 2 2" xfId="7952"/>
    <cellStyle name="40 % - Accent6 2 2 7 2 2 3" xfId="2449"/>
    <cellStyle name="40 % - Accent6 2 2 7 2 2 3 2" xfId="8737"/>
    <cellStyle name="40 % - Accent6 2 2 7 2 2 4" xfId="3234"/>
    <cellStyle name="40 % - Accent6 2 2 7 2 2 4 2" xfId="9522"/>
    <cellStyle name="40 % - Accent6 2 2 7 2 2 5" xfId="4023"/>
    <cellStyle name="40 % - Accent6 2 2 7 2 2 5 2" xfId="10311"/>
    <cellStyle name="40 % - Accent6 2 2 7 2 2 6" xfId="4812"/>
    <cellStyle name="40 % - Accent6 2 2 7 2 2 6 2" xfId="11097"/>
    <cellStyle name="40 % - Accent6 2 2 7 2 2 7" xfId="5598"/>
    <cellStyle name="40 % - Accent6 2 2 7 2 2 7 2" xfId="11883"/>
    <cellStyle name="40 % - Accent6 2 2 7 2 2 8" xfId="6382"/>
    <cellStyle name="40 % - Accent6 2 2 7 2 2 8 2" xfId="12667"/>
    <cellStyle name="40 % - Accent6 2 2 7 2 2 9" xfId="7167"/>
    <cellStyle name="40 % - Accent6 2 2 7 2 3" xfId="1272"/>
    <cellStyle name="40 % - Accent6 2 2 7 2 3 2" xfId="7560"/>
    <cellStyle name="40 % - Accent6 2 2 7 2 4" xfId="2057"/>
    <cellStyle name="40 % - Accent6 2 2 7 2 4 2" xfId="8345"/>
    <cellStyle name="40 % - Accent6 2 2 7 2 5" xfId="2842"/>
    <cellStyle name="40 % - Accent6 2 2 7 2 5 2" xfId="9130"/>
    <cellStyle name="40 % - Accent6 2 2 7 2 6" xfId="3631"/>
    <cellStyle name="40 % - Accent6 2 2 7 2 6 2" xfId="9919"/>
    <cellStyle name="40 % - Accent6 2 2 7 2 7" xfId="4420"/>
    <cellStyle name="40 % - Accent6 2 2 7 2 7 2" xfId="10705"/>
    <cellStyle name="40 % - Accent6 2 2 7 2 8" xfId="5206"/>
    <cellStyle name="40 % - Accent6 2 2 7 2 8 2" xfId="11491"/>
    <cellStyle name="40 % - Accent6 2 2 7 2 9" xfId="5990"/>
    <cellStyle name="40 % - Accent6 2 2 7 2 9 2" xfId="12275"/>
    <cellStyle name="40 % - Accent6 2 2 7 3" xfId="676"/>
    <cellStyle name="40 % - Accent6 2 2 7 3 2" xfId="1468"/>
    <cellStyle name="40 % - Accent6 2 2 7 3 2 2" xfId="7756"/>
    <cellStyle name="40 % - Accent6 2 2 7 3 3" xfId="2253"/>
    <cellStyle name="40 % - Accent6 2 2 7 3 3 2" xfId="8541"/>
    <cellStyle name="40 % - Accent6 2 2 7 3 4" xfId="3038"/>
    <cellStyle name="40 % - Accent6 2 2 7 3 4 2" xfId="9326"/>
    <cellStyle name="40 % - Accent6 2 2 7 3 5" xfId="3827"/>
    <cellStyle name="40 % - Accent6 2 2 7 3 5 2" xfId="10115"/>
    <cellStyle name="40 % - Accent6 2 2 7 3 6" xfId="4616"/>
    <cellStyle name="40 % - Accent6 2 2 7 3 6 2" xfId="10901"/>
    <cellStyle name="40 % - Accent6 2 2 7 3 7" xfId="5402"/>
    <cellStyle name="40 % - Accent6 2 2 7 3 7 2" xfId="11687"/>
    <cellStyle name="40 % - Accent6 2 2 7 3 8" xfId="6186"/>
    <cellStyle name="40 % - Accent6 2 2 7 3 8 2" xfId="12471"/>
    <cellStyle name="40 % - Accent6 2 2 7 3 9" xfId="6971"/>
    <cellStyle name="40 % - Accent6 2 2 7 4" xfId="1076"/>
    <cellStyle name="40 % - Accent6 2 2 7 4 2" xfId="7364"/>
    <cellStyle name="40 % - Accent6 2 2 7 5" xfId="1861"/>
    <cellStyle name="40 % - Accent6 2 2 7 5 2" xfId="8149"/>
    <cellStyle name="40 % - Accent6 2 2 7 6" xfId="2646"/>
    <cellStyle name="40 % - Accent6 2 2 7 6 2" xfId="8934"/>
    <cellStyle name="40 % - Accent6 2 2 7 7" xfId="3435"/>
    <cellStyle name="40 % - Accent6 2 2 7 7 2" xfId="9723"/>
    <cellStyle name="40 % - Accent6 2 2 7 8" xfId="4224"/>
    <cellStyle name="40 % - Accent6 2 2 7 8 2" xfId="10509"/>
    <cellStyle name="40 % - Accent6 2 2 7 9" xfId="5010"/>
    <cellStyle name="40 % - Accent6 2 2 7 9 2" xfId="11295"/>
    <cellStyle name="40 % - Accent6 2 2 8" xfId="307"/>
    <cellStyle name="40 % - Accent6 2 2 8 10" xfId="6607"/>
    <cellStyle name="40 % - Accent6 2 2 8 2" xfId="704"/>
    <cellStyle name="40 % - Accent6 2 2 8 2 2" xfId="1496"/>
    <cellStyle name="40 % - Accent6 2 2 8 2 2 2" xfId="7784"/>
    <cellStyle name="40 % - Accent6 2 2 8 2 3" xfId="2281"/>
    <cellStyle name="40 % - Accent6 2 2 8 2 3 2" xfId="8569"/>
    <cellStyle name="40 % - Accent6 2 2 8 2 4" xfId="3066"/>
    <cellStyle name="40 % - Accent6 2 2 8 2 4 2" xfId="9354"/>
    <cellStyle name="40 % - Accent6 2 2 8 2 5" xfId="3855"/>
    <cellStyle name="40 % - Accent6 2 2 8 2 5 2" xfId="10143"/>
    <cellStyle name="40 % - Accent6 2 2 8 2 6" xfId="4644"/>
    <cellStyle name="40 % - Accent6 2 2 8 2 6 2" xfId="10929"/>
    <cellStyle name="40 % - Accent6 2 2 8 2 7" xfId="5430"/>
    <cellStyle name="40 % - Accent6 2 2 8 2 7 2" xfId="11715"/>
    <cellStyle name="40 % - Accent6 2 2 8 2 8" xfId="6214"/>
    <cellStyle name="40 % - Accent6 2 2 8 2 8 2" xfId="12499"/>
    <cellStyle name="40 % - Accent6 2 2 8 2 9" xfId="6999"/>
    <cellStyle name="40 % - Accent6 2 2 8 3" xfId="1104"/>
    <cellStyle name="40 % - Accent6 2 2 8 3 2" xfId="7392"/>
    <cellStyle name="40 % - Accent6 2 2 8 4" xfId="1889"/>
    <cellStyle name="40 % - Accent6 2 2 8 4 2" xfId="8177"/>
    <cellStyle name="40 % - Accent6 2 2 8 5" xfId="2674"/>
    <cellStyle name="40 % - Accent6 2 2 8 5 2" xfId="8962"/>
    <cellStyle name="40 % - Accent6 2 2 8 6" xfId="3463"/>
    <cellStyle name="40 % - Accent6 2 2 8 6 2" xfId="9751"/>
    <cellStyle name="40 % - Accent6 2 2 8 7" xfId="4252"/>
    <cellStyle name="40 % - Accent6 2 2 8 7 2" xfId="10537"/>
    <cellStyle name="40 % - Accent6 2 2 8 8" xfId="5038"/>
    <cellStyle name="40 % - Accent6 2 2 8 8 2" xfId="11323"/>
    <cellStyle name="40 % - Accent6 2 2 8 9" xfId="5822"/>
    <cellStyle name="40 % - Accent6 2 2 8 9 2" xfId="12107"/>
    <cellStyle name="40 % - Accent6 2 2 9" xfId="508"/>
    <cellStyle name="40 % - Accent6 2 2 9 2" xfId="1300"/>
    <cellStyle name="40 % - Accent6 2 2 9 2 2" xfId="7588"/>
    <cellStyle name="40 % - Accent6 2 2 9 3" xfId="2085"/>
    <cellStyle name="40 % - Accent6 2 2 9 3 2" xfId="8373"/>
    <cellStyle name="40 % - Accent6 2 2 9 4" xfId="2870"/>
    <cellStyle name="40 % - Accent6 2 2 9 4 2" xfId="9158"/>
    <cellStyle name="40 % - Accent6 2 2 9 5" xfId="3659"/>
    <cellStyle name="40 % - Accent6 2 2 9 5 2" xfId="9947"/>
    <cellStyle name="40 % - Accent6 2 2 9 6" xfId="4448"/>
    <cellStyle name="40 % - Accent6 2 2 9 6 2" xfId="10733"/>
    <cellStyle name="40 % - Accent6 2 2 9 7" xfId="5234"/>
    <cellStyle name="40 % - Accent6 2 2 9 7 2" xfId="11519"/>
    <cellStyle name="40 % - Accent6 2 2 9 8" xfId="6018"/>
    <cellStyle name="40 % - Accent6 2 2 9 8 2" xfId="12303"/>
    <cellStyle name="40 % - Accent6 2 2 9 9" xfId="6803"/>
    <cellStyle name="40 % - Accent6 2 3" xfId="124"/>
    <cellStyle name="40 % - Accent6 2 3 10" xfId="5640"/>
    <cellStyle name="40 % - Accent6 2 3 10 2" xfId="11925"/>
    <cellStyle name="40 % - Accent6 2 3 11" xfId="6425"/>
    <cellStyle name="40 % - Accent6 2 3 2" xfId="321"/>
    <cellStyle name="40 % - Accent6 2 3 2 10" xfId="6621"/>
    <cellStyle name="40 % - Accent6 2 3 2 2" xfId="718"/>
    <cellStyle name="40 % - Accent6 2 3 2 2 2" xfId="1510"/>
    <cellStyle name="40 % - Accent6 2 3 2 2 2 2" xfId="7798"/>
    <cellStyle name="40 % - Accent6 2 3 2 2 3" xfId="2295"/>
    <cellStyle name="40 % - Accent6 2 3 2 2 3 2" xfId="8583"/>
    <cellStyle name="40 % - Accent6 2 3 2 2 4" xfId="3080"/>
    <cellStyle name="40 % - Accent6 2 3 2 2 4 2" xfId="9368"/>
    <cellStyle name="40 % - Accent6 2 3 2 2 5" xfId="3869"/>
    <cellStyle name="40 % - Accent6 2 3 2 2 5 2" xfId="10157"/>
    <cellStyle name="40 % - Accent6 2 3 2 2 6" xfId="4658"/>
    <cellStyle name="40 % - Accent6 2 3 2 2 6 2" xfId="10943"/>
    <cellStyle name="40 % - Accent6 2 3 2 2 7" xfId="5444"/>
    <cellStyle name="40 % - Accent6 2 3 2 2 7 2" xfId="11729"/>
    <cellStyle name="40 % - Accent6 2 3 2 2 8" xfId="6228"/>
    <cellStyle name="40 % - Accent6 2 3 2 2 8 2" xfId="12513"/>
    <cellStyle name="40 % - Accent6 2 3 2 2 9" xfId="7013"/>
    <cellStyle name="40 % - Accent6 2 3 2 3" xfId="1118"/>
    <cellStyle name="40 % - Accent6 2 3 2 3 2" xfId="7406"/>
    <cellStyle name="40 % - Accent6 2 3 2 4" xfId="1903"/>
    <cellStyle name="40 % - Accent6 2 3 2 4 2" xfId="8191"/>
    <cellStyle name="40 % - Accent6 2 3 2 5" xfId="2688"/>
    <cellStyle name="40 % - Accent6 2 3 2 5 2" xfId="8976"/>
    <cellStyle name="40 % - Accent6 2 3 2 6" xfId="3477"/>
    <cellStyle name="40 % - Accent6 2 3 2 6 2" xfId="9765"/>
    <cellStyle name="40 % - Accent6 2 3 2 7" xfId="4266"/>
    <cellStyle name="40 % - Accent6 2 3 2 7 2" xfId="10551"/>
    <cellStyle name="40 % - Accent6 2 3 2 8" xfId="5052"/>
    <cellStyle name="40 % - Accent6 2 3 2 8 2" xfId="11337"/>
    <cellStyle name="40 % - Accent6 2 3 2 9" xfId="5836"/>
    <cellStyle name="40 % - Accent6 2 3 2 9 2" xfId="12121"/>
    <cellStyle name="40 % - Accent6 2 3 3" xfId="522"/>
    <cellStyle name="40 % - Accent6 2 3 3 2" xfId="1314"/>
    <cellStyle name="40 % - Accent6 2 3 3 2 2" xfId="7602"/>
    <cellStyle name="40 % - Accent6 2 3 3 3" xfId="2099"/>
    <cellStyle name="40 % - Accent6 2 3 3 3 2" xfId="8387"/>
    <cellStyle name="40 % - Accent6 2 3 3 4" xfId="2884"/>
    <cellStyle name="40 % - Accent6 2 3 3 4 2" xfId="9172"/>
    <cellStyle name="40 % - Accent6 2 3 3 5" xfId="3673"/>
    <cellStyle name="40 % - Accent6 2 3 3 5 2" xfId="9961"/>
    <cellStyle name="40 % - Accent6 2 3 3 6" xfId="4462"/>
    <cellStyle name="40 % - Accent6 2 3 3 6 2" xfId="10747"/>
    <cellStyle name="40 % - Accent6 2 3 3 7" xfId="5248"/>
    <cellStyle name="40 % - Accent6 2 3 3 7 2" xfId="11533"/>
    <cellStyle name="40 % - Accent6 2 3 3 8" xfId="6032"/>
    <cellStyle name="40 % - Accent6 2 3 3 8 2" xfId="12317"/>
    <cellStyle name="40 % - Accent6 2 3 3 9" xfId="6817"/>
    <cellStyle name="40 % - Accent6 2 3 4" xfId="922"/>
    <cellStyle name="40 % - Accent6 2 3 4 2" xfId="7210"/>
    <cellStyle name="40 % - Accent6 2 3 5" xfId="1707"/>
    <cellStyle name="40 % - Accent6 2 3 5 2" xfId="7995"/>
    <cellStyle name="40 % - Accent6 2 3 6" xfId="2492"/>
    <cellStyle name="40 % - Accent6 2 3 6 2" xfId="8780"/>
    <cellStyle name="40 % - Accent6 2 3 7" xfId="3281"/>
    <cellStyle name="40 % - Accent6 2 3 7 2" xfId="9569"/>
    <cellStyle name="40 % - Accent6 2 3 8" xfId="4070"/>
    <cellStyle name="40 % - Accent6 2 3 8 2" xfId="10355"/>
    <cellStyle name="40 % - Accent6 2 3 9" xfId="4856"/>
    <cellStyle name="40 % - Accent6 2 3 9 2" xfId="11141"/>
    <cellStyle name="40 % - Accent6 2 4" xfId="153"/>
    <cellStyle name="40 % - Accent6 2 4 10" xfId="5668"/>
    <cellStyle name="40 % - Accent6 2 4 10 2" xfId="11953"/>
    <cellStyle name="40 % - Accent6 2 4 11" xfId="6453"/>
    <cellStyle name="40 % - Accent6 2 4 2" xfId="349"/>
    <cellStyle name="40 % - Accent6 2 4 2 10" xfId="6649"/>
    <cellStyle name="40 % - Accent6 2 4 2 2" xfId="746"/>
    <cellStyle name="40 % - Accent6 2 4 2 2 2" xfId="1538"/>
    <cellStyle name="40 % - Accent6 2 4 2 2 2 2" xfId="7826"/>
    <cellStyle name="40 % - Accent6 2 4 2 2 3" xfId="2323"/>
    <cellStyle name="40 % - Accent6 2 4 2 2 3 2" xfId="8611"/>
    <cellStyle name="40 % - Accent6 2 4 2 2 4" xfId="3108"/>
    <cellStyle name="40 % - Accent6 2 4 2 2 4 2" xfId="9396"/>
    <cellStyle name="40 % - Accent6 2 4 2 2 5" xfId="3897"/>
    <cellStyle name="40 % - Accent6 2 4 2 2 5 2" xfId="10185"/>
    <cellStyle name="40 % - Accent6 2 4 2 2 6" xfId="4686"/>
    <cellStyle name="40 % - Accent6 2 4 2 2 6 2" xfId="10971"/>
    <cellStyle name="40 % - Accent6 2 4 2 2 7" xfId="5472"/>
    <cellStyle name="40 % - Accent6 2 4 2 2 7 2" xfId="11757"/>
    <cellStyle name="40 % - Accent6 2 4 2 2 8" xfId="6256"/>
    <cellStyle name="40 % - Accent6 2 4 2 2 8 2" xfId="12541"/>
    <cellStyle name="40 % - Accent6 2 4 2 2 9" xfId="7041"/>
    <cellStyle name="40 % - Accent6 2 4 2 3" xfId="1146"/>
    <cellStyle name="40 % - Accent6 2 4 2 3 2" xfId="7434"/>
    <cellStyle name="40 % - Accent6 2 4 2 4" xfId="1931"/>
    <cellStyle name="40 % - Accent6 2 4 2 4 2" xfId="8219"/>
    <cellStyle name="40 % - Accent6 2 4 2 5" xfId="2716"/>
    <cellStyle name="40 % - Accent6 2 4 2 5 2" xfId="9004"/>
    <cellStyle name="40 % - Accent6 2 4 2 6" xfId="3505"/>
    <cellStyle name="40 % - Accent6 2 4 2 6 2" xfId="9793"/>
    <cellStyle name="40 % - Accent6 2 4 2 7" xfId="4294"/>
    <cellStyle name="40 % - Accent6 2 4 2 7 2" xfId="10579"/>
    <cellStyle name="40 % - Accent6 2 4 2 8" xfId="5080"/>
    <cellStyle name="40 % - Accent6 2 4 2 8 2" xfId="11365"/>
    <cellStyle name="40 % - Accent6 2 4 2 9" xfId="5864"/>
    <cellStyle name="40 % - Accent6 2 4 2 9 2" xfId="12149"/>
    <cellStyle name="40 % - Accent6 2 4 3" xfId="550"/>
    <cellStyle name="40 % - Accent6 2 4 3 2" xfId="1342"/>
    <cellStyle name="40 % - Accent6 2 4 3 2 2" xfId="7630"/>
    <cellStyle name="40 % - Accent6 2 4 3 3" xfId="2127"/>
    <cellStyle name="40 % - Accent6 2 4 3 3 2" xfId="8415"/>
    <cellStyle name="40 % - Accent6 2 4 3 4" xfId="2912"/>
    <cellStyle name="40 % - Accent6 2 4 3 4 2" xfId="9200"/>
    <cellStyle name="40 % - Accent6 2 4 3 5" xfId="3701"/>
    <cellStyle name="40 % - Accent6 2 4 3 5 2" xfId="9989"/>
    <cellStyle name="40 % - Accent6 2 4 3 6" xfId="4490"/>
    <cellStyle name="40 % - Accent6 2 4 3 6 2" xfId="10775"/>
    <cellStyle name="40 % - Accent6 2 4 3 7" xfId="5276"/>
    <cellStyle name="40 % - Accent6 2 4 3 7 2" xfId="11561"/>
    <cellStyle name="40 % - Accent6 2 4 3 8" xfId="6060"/>
    <cellStyle name="40 % - Accent6 2 4 3 8 2" xfId="12345"/>
    <cellStyle name="40 % - Accent6 2 4 3 9" xfId="6845"/>
    <cellStyle name="40 % - Accent6 2 4 4" xfId="950"/>
    <cellStyle name="40 % - Accent6 2 4 4 2" xfId="7238"/>
    <cellStyle name="40 % - Accent6 2 4 5" xfId="1735"/>
    <cellStyle name="40 % - Accent6 2 4 5 2" xfId="8023"/>
    <cellStyle name="40 % - Accent6 2 4 6" xfId="2520"/>
    <cellStyle name="40 % - Accent6 2 4 6 2" xfId="8808"/>
    <cellStyle name="40 % - Accent6 2 4 7" xfId="3309"/>
    <cellStyle name="40 % - Accent6 2 4 7 2" xfId="9597"/>
    <cellStyle name="40 % - Accent6 2 4 8" xfId="4098"/>
    <cellStyle name="40 % - Accent6 2 4 8 2" xfId="10383"/>
    <cellStyle name="40 % - Accent6 2 4 9" xfId="4884"/>
    <cellStyle name="40 % - Accent6 2 4 9 2" xfId="11169"/>
    <cellStyle name="40 % - Accent6 2 5" xfId="181"/>
    <cellStyle name="40 % - Accent6 2 5 10" xfId="5696"/>
    <cellStyle name="40 % - Accent6 2 5 10 2" xfId="11981"/>
    <cellStyle name="40 % - Accent6 2 5 11" xfId="6481"/>
    <cellStyle name="40 % - Accent6 2 5 2" xfId="377"/>
    <cellStyle name="40 % - Accent6 2 5 2 10" xfId="6677"/>
    <cellStyle name="40 % - Accent6 2 5 2 2" xfId="774"/>
    <cellStyle name="40 % - Accent6 2 5 2 2 2" xfId="1566"/>
    <cellStyle name="40 % - Accent6 2 5 2 2 2 2" xfId="7854"/>
    <cellStyle name="40 % - Accent6 2 5 2 2 3" xfId="2351"/>
    <cellStyle name="40 % - Accent6 2 5 2 2 3 2" xfId="8639"/>
    <cellStyle name="40 % - Accent6 2 5 2 2 4" xfId="3136"/>
    <cellStyle name="40 % - Accent6 2 5 2 2 4 2" xfId="9424"/>
    <cellStyle name="40 % - Accent6 2 5 2 2 5" xfId="3925"/>
    <cellStyle name="40 % - Accent6 2 5 2 2 5 2" xfId="10213"/>
    <cellStyle name="40 % - Accent6 2 5 2 2 6" xfId="4714"/>
    <cellStyle name="40 % - Accent6 2 5 2 2 6 2" xfId="10999"/>
    <cellStyle name="40 % - Accent6 2 5 2 2 7" xfId="5500"/>
    <cellStyle name="40 % - Accent6 2 5 2 2 7 2" xfId="11785"/>
    <cellStyle name="40 % - Accent6 2 5 2 2 8" xfId="6284"/>
    <cellStyle name="40 % - Accent6 2 5 2 2 8 2" xfId="12569"/>
    <cellStyle name="40 % - Accent6 2 5 2 2 9" xfId="7069"/>
    <cellStyle name="40 % - Accent6 2 5 2 3" xfId="1174"/>
    <cellStyle name="40 % - Accent6 2 5 2 3 2" xfId="7462"/>
    <cellStyle name="40 % - Accent6 2 5 2 4" xfId="1959"/>
    <cellStyle name="40 % - Accent6 2 5 2 4 2" xfId="8247"/>
    <cellStyle name="40 % - Accent6 2 5 2 5" xfId="2744"/>
    <cellStyle name="40 % - Accent6 2 5 2 5 2" xfId="9032"/>
    <cellStyle name="40 % - Accent6 2 5 2 6" xfId="3533"/>
    <cellStyle name="40 % - Accent6 2 5 2 6 2" xfId="9821"/>
    <cellStyle name="40 % - Accent6 2 5 2 7" xfId="4322"/>
    <cellStyle name="40 % - Accent6 2 5 2 7 2" xfId="10607"/>
    <cellStyle name="40 % - Accent6 2 5 2 8" xfId="5108"/>
    <cellStyle name="40 % - Accent6 2 5 2 8 2" xfId="11393"/>
    <cellStyle name="40 % - Accent6 2 5 2 9" xfId="5892"/>
    <cellStyle name="40 % - Accent6 2 5 2 9 2" xfId="12177"/>
    <cellStyle name="40 % - Accent6 2 5 3" xfId="578"/>
    <cellStyle name="40 % - Accent6 2 5 3 2" xfId="1370"/>
    <cellStyle name="40 % - Accent6 2 5 3 2 2" xfId="7658"/>
    <cellStyle name="40 % - Accent6 2 5 3 3" xfId="2155"/>
    <cellStyle name="40 % - Accent6 2 5 3 3 2" xfId="8443"/>
    <cellStyle name="40 % - Accent6 2 5 3 4" xfId="2940"/>
    <cellStyle name="40 % - Accent6 2 5 3 4 2" xfId="9228"/>
    <cellStyle name="40 % - Accent6 2 5 3 5" xfId="3729"/>
    <cellStyle name="40 % - Accent6 2 5 3 5 2" xfId="10017"/>
    <cellStyle name="40 % - Accent6 2 5 3 6" xfId="4518"/>
    <cellStyle name="40 % - Accent6 2 5 3 6 2" xfId="10803"/>
    <cellStyle name="40 % - Accent6 2 5 3 7" xfId="5304"/>
    <cellStyle name="40 % - Accent6 2 5 3 7 2" xfId="11589"/>
    <cellStyle name="40 % - Accent6 2 5 3 8" xfId="6088"/>
    <cellStyle name="40 % - Accent6 2 5 3 8 2" xfId="12373"/>
    <cellStyle name="40 % - Accent6 2 5 3 9" xfId="6873"/>
    <cellStyle name="40 % - Accent6 2 5 4" xfId="978"/>
    <cellStyle name="40 % - Accent6 2 5 4 2" xfId="7266"/>
    <cellStyle name="40 % - Accent6 2 5 5" xfId="1763"/>
    <cellStyle name="40 % - Accent6 2 5 5 2" xfId="8051"/>
    <cellStyle name="40 % - Accent6 2 5 6" xfId="2548"/>
    <cellStyle name="40 % - Accent6 2 5 6 2" xfId="8836"/>
    <cellStyle name="40 % - Accent6 2 5 7" xfId="3337"/>
    <cellStyle name="40 % - Accent6 2 5 7 2" xfId="9625"/>
    <cellStyle name="40 % - Accent6 2 5 8" xfId="4126"/>
    <cellStyle name="40 % - Accent6 2 5 8 2" xfId="10411"/>
    <cellStyle name="40 % - Accent6 2 5 9" xfId="4912"/>
    <cellStyle name="40 % - Accent6 2 5 9 2" xfId="11197"/>
    <cellStyle name="40 % - Accent6 2 6" xfId="209"/>
    <cellStyle name="40 % - Accent6 2 6 10" xfId="5724"/>
    <cellStyle name="40 % - Accent6 2 6 10 2" xfId="12009"/>
    <cellStyle name="40 % - Accent6 2 6 11" xfId="6509"/>
    <cellStyle name="40 % - Accent6 2 6 2" xfId="405"/>
    <cellStyle name="40 % - Accent6 2 6 2 10" xfId="6705"/>
    <cellStyle name="40 % - Accent6 2 6 2 2" xfId="802"/>
    <cellStyle name="40 % - Accent6 2 6 2 2 2" xfId="1594"/>
    <cellStyle name="40 % - Accent6 2 6 2 2 2 2" xfId="7882"/>
    <cellStyle name="40 % - Accent6 2 6 2 2 3" xfId="2379"/>
    <cellStyle name="40 % - Accent6 2 6 2 2 3 2" xfId="8667"/>
    <cellStyle name="40 % - Accent6 2 6 2 2 4" xfId="3164"/>
    <cellStyle name="40 % - Accent6 2 6 2 2 4 2" xfId="9452"/>
    <cellStyle name="40 % - Accent6 2 6 2 2 5" xfId="3953"/>
    <cellStyle name="40 % - Accent6 2 6 2 2 5 2" xfId="10241"/>
    <cellStyle name="40 % - Accent6 2 6 2 2 6" xfId="4742"/>
    <cellStyle name="40 % - Accent6 2 6 2 2 6 2" xfId="11027"/>
    <cellStyle name="40 % - Accent6 2 6 2 2 7" xfId="5528"/>
    <cellStyle name="40 % - Accent6 2 6 2 2 7 2" xfId="11813"/>
    <cellStyle name="40 % - Accent6 2 6 2 2 8" xfId="6312"/>
    <cellStyle name="40 % - Accent6 2 6 2 2 8 2" xfId="12597"/>
    <cellStyle name="40 % - Accent6 2 6 2 2 9" xfId="7097"/>
    <cellStyle name="40 % - Accent6 2 6 2 3" xfId="1202"/>
    <cellStyle name="40 % - Accent6 2 6 2 3 2" xfId="7490"/>
    <cellStyle name="40 % - Accent6 2 6 2 4" xfId="1987"/>
    <cellStyle name="40 % - Accent6 2 6 2 4 2" xfId="8275"/>
    <cellStyle name="40 % - Accent6 2 6 2 5" xfId="2772"/>
    <cellStyle name="40 % - Accent6 2 6 2 5 2" xfId="9060"/>
    <cellStyle name="40 % - Accent6 2 6 2 6" xfId="3561"/>
    <cellStyle name="40 % - Accent6 2 6 2 6 2" xfId="9849"/>
    <cellStyle name="40 % - Accent6 2 6 2 7" xfId="4350"/>
    <cellStyle name="40 % - Accent6 2 6 2 7 2" xfId="10635"/>
    <cellStyle name="40 % - Accent6 2 6 2 8" xfId="5136"/>
    <cellStyle name="40 % - Accent6 2 6 2 8 2" xfId="11421"/>
    <cellStyle name="40 % - Accent6 2 6 2 9" xfId="5920"/>
    <cellStyle name="40 % - Accent6 2 6 2 9 2" xfId="12205"/>
    <cellStyle name="40 % - Accent6 2 6 3" xfId="606"/>
    <cellStyle name="40 % - Accent6 2 6 3 2" xfId="1398"/>
    <cellStyle name="40 % - Accent6 2 6 3 2 2" xfId="7686"/>
    <cellStyle name="40 % - Accent6 2 6 3 3" xfId="2183"/>
    <cellStyle name="40 % - Accent6 2 6 3 3 2" xfId="8471"/>
    <cellStyle name="40 % - Accent6 2 6 3 4" xfId="2968"/>
    <cellStyle name="40 % - Accent6 2 6 3 4 2" xfId="9256"/>
    <cellStyle name="40 % - Accent6 2 6 3 5" xfId="3757"/>
    <cellStyle name="40 % - Accent6 2 6 3 5 2" xfId="10045"/>
    <cellStyle name="40 % - Accent6 2 6 3 6" xfId="4546"/>
    <cellStyle name="40 % - Accent6 2 6 3 6 2" xfId="10831"/>
    <cellStyle name="40 % - Accent6 2 6 3 7" xfId="5332"/>
    <cellStyle name="40 % - Accent6 2 6 3 7 2" xfId="11617"/>
    <cellStyle name="40 % - Accent6 2 6 3 8" xfId="6116"/>
    <cellStyle name="40 % - Accent6 2 6 3 8 2" xfId="12401"/>
    <cellStyle name="40 % - Accent6 2 6 3 9" xfId="6901"/>
    <cellStyle name="40 % - Accent6 2 6 4" xfId="1006"/>
    <cellStyle name="40 % - Accent6 2 6 4 2" xfId="7294"/>
    <cellStyle name="40 % - Accent6 2 6 5" xfId="1791"/>
    <cellStyle name="40 % - Accent6 2 6 5 2" xfId="8079"/>
    <cellStyle name="40 % - Accent6 2 6 6" xfId="2576"/>
    <cellStyle name="40 % - Accent6 2 6 6 2" xfId="8864"/>
    <cellStyle name="40 % - Accent6 2 6 7" xfId="3365"/>
    <cellStyle name="40 % - Accent6 2 6 7 2" xfId="9653"/>
    <cellStyle name="40 % - Accent6 2 6 8" xfId="4154"/>
    <cellStyle name="40 % - Accent6 2 6 8 2" xfId="10439"/>
    <cellStyle name="40 % - Accent6 2 6 9" xfId="4940"/>
    <cellStyle name="40 % - Accent6 2 6 9 2" xfId="11225"/>
    <cellStyle name="40 % - Accent6 2 7" xfId="237"/>
    <cellStyle name="40 % - Accent6 2 7 10" xfId="5752"/>
    <cellStyle name="40 % - Accent6 2 7 10 2" xfId="12037"/>
    <cellStyle name="40 % - Accent6 2 7 11" xfId="6537"/>
    <cellStyle name="40 % - Accent6 2 7 2" xfId="433"/>
    <cellStyle name="40 % - Accent6 2 7 2 10" xfId="6733"/>
    <cellStyle name="40 % - Accent6 2 7 2 2" xfId="830"/>
    <cellStyle name="40 % - Accent6 2 7 2 2 2" xfId="1622"/>
    <cellStyle name="40 % - Accent6 2 7 2 2 2 2" xfId="7910"/>
    <cellStyle name="40 % - Accent6 2 7 2 2 3" xfId="2407"/>
    <cellStyle name="40 % - Accent6 2 7 2 2 3 2" xfId="8695"/>
    <cellStyle name="40 % - Accent6 2 7 2 2 4" xfId="3192"/>
    <cellStyle name="40 % - Accent6 2 7 2 2 4 2" xfId="9480"/>
    <cellStyle name="40 % - Accent6 2 7 2 2 5" xfId="3981"/>
    <cellStyle name="40 % - Accent6 2 7 2 2 5 2" xfId="10269"/>
    <cellStyle name="40 % - Accent6 2 7 2 2 6" xfId="4770"/>
    <cellStyle name="40 % - Accent6 2 7 2 2 6 2" xfId="11055"/>
    <cellStyle name="40 % - Accent6 2 7 2 2 7" xfId="5556"/>
    <cellStyle name="40 % - Accent6 2 7 2 2 7 2" xfId="11841"/>
    <cellStyle name="40 % - Accent6 2 7 2 2 8" xfId="6340"/>
    <cellStyle name="40 % - Accent6 2 7 2 2 8 2" xfId="12625"/>
    <cellStyle name="40 % - Accent6 2 7 2 2 9" xfId="7125"/>
    <cellStyle name="40 % - Accent6 2 7 2 3" xfId="1230"/>
    <cellStyle name="40 % - Accent6 2 7 2 3 2" xfId="7518"/>
    <cellStyle name="40 % - Accent6 2 7 2 4" xfId="2015"/>
    <cellStyle name="40 % - Accent6 2 7 2 4 2" xfId="8303"/>
    <cellStyle name="40 % - Accent6 2 7 2 5" xfId="2800"/>
    <cellStyle name="40 % - Accent6 2 7 2 5 2" xfId="9088"/>
    <cellStyle name="40 % - Accent6 2 7 2 6" xfId="3589"/>
    <cellStyle name="40 % - Accent6 2 7 2 6 2" xfId="9877"/>
    <cellStyle name="40 % - Accent6 2 7 2 7" xfId="4378"/>
    <cellStyle name="40 % - Accent6 2 7 2 7 2" xfId="10663"/>
    <cellStyle name="40 % - Accent6 2 7 2 8" xfId="5164"/>
    <cellStyle name="40 % - Accent6 2 7 2 8 2" xfId="11449"/>
    <cellStyle name="40 % - Accent6 2 7 2 9" xfId="5948"/>
    <cellStyle name="40 % - Accent6 2 7 2 9 2" xfId="12233"/>
    <cellStyle name="40 % - Accent6 2 7 3" xfId="634"/>
    <cellStyle name="40 % - Accent6 2 7 3 2" xfId="1426"/>
    <cellStyle name="40 % - Accent6 2 7 3 2 2" xfId="7714"/>
    <cellStyle name="40 % - Accent6 2 7 3 3" xfId="2211"/>
    <cellStyle name="40 % - Accent6 2 7 3 3 2" xfId="8499"/>
    <cellStyle name="40 % - Accent6 2 7 3 4" xfId="2996"/>
    <cellStyle name="40 % - Accent6 2 7 3 4 2" xfId="9284"/>
    <cellStyle name="40 % - Accent6 2 7 3 5" xfId="3785"/>
    <cellStyle name="40 % - Accent6 2 7 3 5 2" xfId="10073"/>
    <cellStyle name="40 % - Accent6 2 7 3 6" xfId="4574"/>
    <cellStyle name="40 % - Accent6 2 7 3 6 2" xfId="10859"/>
    <cellStyle name="40 % - Accent6 2 7 3 7" xfId="5360"/>
    <cellStyle name="40 % - Accent6 2 7 3 7 2" xfId="11645"/>
    <cellStyle name="40 % - Accent6 2 7 3 8" xfId="6144"/>
    <cellStyle name="40 % - Accent6 2 7 3 8 2" xfId="12429"/>
    <cellStyle name="40 % - Accent6 2 7 3 9" xfId="6929"/>
    <cellStyle name="40 % - Accent6 2 7 4" xfId="1034"/>
    <cellStyle name="40 % - Accent6 2 7 4 2" xfId="7322"/>
    <cellStyle name="40 % - Accent6 2 7 5" xfId="1819"/>
    <cellStyle name="40 % - Accent6 2 7 5 2" xfId="8107"/>
    <cellStyle name="40 % - Accent6 2 7 6" xfId="2604"/>
    <cellStyle name="40 % - Accent6 2 7 6 2" xfId="8892"/>
    <cellStyle name="40 % - Accent6 2 7 7" xfId="3393"/>
    <cellStyle name="40 % - Accent6 2 7 7 2" xfId="9681"/>
    <cellStyle name="40 % - Accent6 2 7 8" xfId="4182"/>
    <cellStyle name="40 % - Accent6 2 7 8 2" xfId="10467"/>
    <cellStyle name="40 % - Accent6 2 7 9" xfId="4968"/>
    <cellStyle name="40 % - Accent6 2 7 9 2" xfId="11253"/>
    <cellStyle name="40 % - Accent6 2 8" xfId="265"/>
    <cellStyle name="40 % - Accent6 2 8 10" xfId="5780"/>
    <cellStyle name="40 % - Accent6 2 8 10 2" xfId="12065"/>
    <cellStyle name="40 % - Accent6 2 8 11" xfId="6565"/>
    <cellStyle name="40 % - Accent6 2 8 2" xfId="461"/>
    <cellStyle name="40 % - Accent6 2 8 2 10" xfId="6761"/>
    <cellStyle name="40 % - Accent6 2 8 2 2" xfId="858"/>
    <cellStyle name="40 % - Accent6 2 8 2 2 2" xfId="1650"/>
    <cellStyle name="40 % - Accent6 2 8 2 2 2 2" xfId="7938"/>
    <cellStyle name="40 % - Accent6 2 8 2 2 3" xfId="2435"/>
    <cellStyle name="40 % - Accent6 2 8 2 2 3 2" xfId="8723"/>
    <cellStyle name="40 % - Accent6 2 8 2 2 4" xfId="3220"/>
    <cellStyle name="40 % - Accent6 2 8 2 2 4 2" xfId="9508"/>
    <cellStyle name="40 % - Accent6 2 8 2 2 5" xfId="4009"/>
    <cellStyle name="40 % - Accent6 2 8 2 2 5 2" xfId="10297"/>
    <cellStyle name="40 % - Accent6 2 8 2 2 6" xfId="4798"/>
    <cellStyle name="40 % - Accent6 2 8 2 2 6 2" xfId="11083"/>
    <cellStyle name="40 % - Accent6 2 8 2 2 7" xfId="5584"/>
    <cellStyle name="40 % - Accent6 2 8 2 2 7 2" xfId="11869"/>
    <cellStyle name="40 % - Accent6 2 8 2 2 8" xfId="6368"/>
    <cellStyle name="40 % - Accent6 2 8 2 2 8 2" xfId="12653"/>
    <cellStyle name="40 % - Accent6 2 8 2 2 9" xfId="7153"/>
    <cellStyle name="40 % - Accent6 2 8 2 3" xfId="1258"/>
    <cellStyle name="40 % - Accent6 2 8 2 3 2" xfId="7546"/>
    <cellStyle name="40 % - Accent6 2 8 2 4" xfId="2043"/>
    <cellStyle name="40 % - Accent6 2 8 2 4 2" xfId="8331"/>
    <cellStyle name="40 % - Accent6 2 8 2 5" xfId="2828"/>
    <cellStyle name="40 % - Accent6 2 8 2 5 2" xfId="9116"/>
    <cellStyle name="40 % - Accent6 2 8 2 6" xfId="3617"/>
    <cellStyle name="40 % - Accent6 2 8 2 6 2" xfId="9905"/>
    <cellStyle name="40 % - Accent6 2 8 2 7" xfId="4406"/>
    <cellStyle name="40 % - Accent6 2 8 2 7 2" xfId="10691"/>
    <cellStyle name="40 % - Accent6 2 8 2 8" xfId="5192"/>
    <cellStyle name="40 % - Accent6 2 8 2 8 2" xfId="11477"/>
    <cellStyle name="40 % - Accent6 2 8 2 9" xfId="5976"/>
    <cellStyle name="40 % - Accent6 2 8 2 9 2" xfId="12261"/>
    <cellStyle name="40 % - Accent6 2 8 3" xfId="662"/>
    <cellStyle name="40 % - Accent6 2 8 3 2" xfId="1454"/>
    <cellStyle name="40 % - Accent6 2 8 3 2 2" xfId="7742"/>
    <cellStyle name="40 % - Accent6 2 8 3 3" xfId="2239"/>
    <cellStyle name="40 % - Accent6 2 8 3 3 2" xfId="8527"/>
    <cellStyle name="40 % - Accent6 2 8 3 4" xfId="3024"/>
    <cellStyle name="40 % - Accent6 2 8 3 4 2" xfId="9312"/>
    <cellStyle name="40 % - Accent6 2 8 3 5" xfId="3813"/>
    <cellStyle name="40 % - Accent6 2 8 3 5 2" xfId="10101"/>
    <cellStyle name="40 % - Accent6 2 8 3 6" xfId="4602"/>
    <cellStyle name="40 % - Accent6 2 8 3 6 2" xfId="10887"/>
    <cellStyle name="40 % - Accent6 2 8 3 7" xfId="5388"/>
    <cellStyle name="40 % - Accent6 2 8 3 7 2" xfId="11673"/>
    <cellStyle name="40 % - Accent6 2 8 3 8" xfId="6172"/>
    <cellStyle name="40 % - Accent6 2 8 3 8 2" xfId="12457"/>
    <cellStyle name="40 % - Accent6 2 8 3 9" xfId="6957"/>
    <cellStyle name="40 % - Accent6 2 8 4" xfId="1062"/>
    <cellStyle name="40 % - Accent6 2 8 4 2" xfId="7350"/>
    <cellStyle name="40 % - Accent6 2 8 5" xfId="1847"/>
    <cellStyle name="40 % - Accent6 2 8 5 2" xfId="8135"/>
    <cellStyle name="40 % - Accent6 2 8 6" xfId="2632"/>
    <cellStyle name="40 % - Accent6 2 8 6 2" xfId="8920"/>
    <cellStyle name="40 % - Accent6 2 8 7" xfId="3421"/>
    <cellStyle name="40 % - Accent6 2 8 7 2" xfId="9709"/>
    <cellStyle name="40 % - Accent6 2 8 8" xfId="4210"/>
    <cellStyle name="40 % - Accent6 2 8 8 2" xfId="10495"/>
    <cellStyle name="40 % - Accent6 2 8 9" xfId="4996"/>
    <cellStyle name="40 % - Accent6 2 8 9 2" xfId="11281"/>
    <cellStyle name="40 % - Accent6 2 9" xfId="293"/>
    <cellStyle name="40 % - Accent6 2 9 10" xfId="6593"/>
    <cellStyle name="40 % - Accent6 2 9 2" xfId="690"/>
    <cellStyle name="40 % - Accent6 2 9 2 2" xfId="1482"/>
    <cellStyle name="40 % - Accent6 2 9 2 2 2" xfId="7770"/>
    <cellStyle name="40 % - Accent6 2 9 2 3" xfId="2267"/>
    <cellStyle name="40 % - Accent6 2 9 2 3 2" xfId="8555"/>
    <cellStyle name="40 % - Accent6 2 9 2 4" xfId="3052"/>
    <cellStyle name="40 % - Accent6 2 9 2 4 2" xfId="9340"/>
    <cellStyle name="40 % - Accent6 2 9 2 5" xfId="3841"/>
    <cellStyle name="40 % - Accent6 2 9 2 5 2" xfId="10129"/>
    <cellStyle name="40 % - Accent6 2 9 2 6" xfId="4630"/>
    <cellStyle name="40 % - Accent6 2 9 2 6 2" xfId="10915"/>
    <cellStyle name="40 % - Accent6 2 9 2 7" xfId="5416"/>
    <cellStyle name="40 % - Accent6 2 9 2 7 2" xfId="11701"/>
    <cellStyle name="40 % - Accent6 2 9 2 8" xfId="6200"/>
    <cellStyle name="40 % - Accent6 2 9 2 8 2" xfId="12485"/>
    <cellStyle name="40 % - Accent6 2 9 2 9" xfId="6985"/>
    <cellStyle name="40 % - Accent6 2 9 3" xfId="1090"/>
    <cellStyle name="40 % - Accent6 2 9 3 2" xfId="7378"/>
    <cellStyle name="40 % - Accent6 2 9 4" xfId="1875"/>
    <cellStyle name="40 % - Accent6 2 9 4 2" xfId="8163"/>
    <cellStyle name="40 % - Accent6 2 9 5" xfId="2660"/>
    <cellStyle name="40 % - Accent6 2 9 5 2" xfId="8948"/>
    <cellStyle name="40 % - Accent6 2 9 6" xfId="3449"/>
    <cellStyle name="40 % - Accent6 2 9 6 2" xfId="9737"/>
    <cellStyle name="40 % - Accent6 2 9 7" xfId="4238"/>
    <cellStyle name="40 % - Accent6 2 9 7 2" xfId="10523"/>
    <cellStyle name="40 % - Accent6 2 9 8" xfId="5024"/>
    <cellStyle name="40 % - Accent6 2 9 8 2" xfId="11309"/>
    <cellStyle name="40 % - Accent6 2 9 9" xfId="5808"/>
    <cellStyle name="40 % - Accent6 2 9 9 2" xfId="12093"/>
    <cellStyle name="40% - Colore 1" xfId="13" builtinId="31" customBuiltin="1"/>
    <cellStyle name="40% - Colore 2" xfId="15" builtinId="35" customBuiltin="1"/>
    <cellStyle name="40% - Colore 3" xfId="17" builtinId="39" customBuiltin="1"/>
    <cellStyle name="40% - Colore 4" xfId="19" builtinId="43" customBuiltin="1"/>
    <cellStyle name="40% - Colore 5" xfId="21" builtinId="47" customBuiltin="1"/>
    <cellStyle name="40% - Colore 6" xfId="23" builtinId="51" customBuiltin="1"/>
    <cellStyle name="60 % - Accent1 2" xfId="26"/>
    <cellStyle name="60 % - Accent2 2" xfId="28"/>
    <cellStyle name="60 % - Accent3 2" xfId="30"/>
    <cellStyle name="60 % - Accent4 2" xfId="32"/>
    <cellStyle name="60 % - Accent5 2" xfId="34"/>
    <cellStyle name="60 % - Accent6 2" xfId="36"/>
    <cellStyle name="60% - Colore 1" xfId="25" builtinId="32" customBuiltin="1"/>
    <cellStyle name="60% - Colore 2" xfId="27" builtinId="36" customBuiltin="1"/>
    <cellStyle name="60% - Colore 3" xfId="29" builtinId="40" customBuiltin="1"/>
    <cellStyle name="60% - Colore 4" xfId="31" builtinId="44" customBuiltin="1"/>
    <cellStyle name="60% - Colore 5" xfId="33" builtinId="48" customBuiltin="1"/>
    <cellStyle name="60% - Colore 6" xfId="35" builtinId="52" customBuiltin="1"/>
    <cellStyle name="Accent1 2" xfId="38"/>
    <cellStyle name="Accent2 2" xfId="40"/>
    <cellStyle name="Accent2 2 2" xfId="4029"/>
    <cellStyle name="Accent3 2" xfId="42"/>
    <cellStyle name="Accent4 2" xfId="44"/>
    <cellStyle name="Accent5 2" xfId="46"/>
    <cellStyle name="Accent6 2" xfId="48"/>
    <cellStyle name="Avertissement 2" xfId="50"/>
    <cellStyle name="Calcolo" xfId="51" builtinId="22" customBuiltin="1"/>
    <cellStyle name="Calcul 2" xfId="52"/>
    <cellStyle name="Cella collegata" xfId="53" builtinId="24" customBuiltin="1"/>
    <cellStyle name="Cella da controllare" xfId="90" builtinId="23" customBuiltin="1"/>
    <cellStyle name="Cellule liée 2" xfId="54"/>
    <cellStyle name="Collegamento ipertestuale" xfId="882" builtinId="8"/>
    <cellStyle name="Colore 1" xfId="37" builtinId="29" customBuiltin="1"/>
    <cellStyle name="Colore 2" xfId="39" builtinId="33" customBuiltin="1"/>
    <cellStyle name="Colore 3" xfId="41" builtinId="37" customBuiltin="1"/>
    <cellStyle name="Colore 4" xfId="43" builtinId="41" customBuiltin="1"/>
    <cellStyle name="Colore 5" xfId="45" builtinId="45" customBuiltin="1"/>
    <cellStyle name="Colore 6" xfId="47" builtinId="49" customBuiltin="1"/>
    <cellStyle name="Commentaire 2" xfId="56"/>
    <cellStyle name="Commentaire 2 10" xfId="495"/>
    <cellStyle name="Commentaire 2 10 2" xfId="1287"/>
    <cellStyle name="Commentaire 2 10 2 2" xfId="7575"/>
    <cellStyle name="Commentaire 2 10 3" xfId="2072"/>
    <cellStyle name="Commentaire 2 10 3 2" xfId="8360"/>
    <cellStyle name="Commentaire 2 10 4" xfId="2857"/>
    <cellStyle name="Commentaire 2 10 4 2" xfId="9145"/>
    <cellStyle name="Commentaire 2 10 5" xfId="3646"/>
    <cellStyle name="Commentaire 2 10 5 2" xfId="9934"/>
    <cellStyle name="Commentaire 2 10 6" xfId="4435"/>
    <cellStyle name="Commentaire 2 10 6 2" xfId="10720"/>
    <cellStyle name="Commentaire 2 10 7" xfId="5221"/>
    <cellStyle name="Commentaire 2 10 7 2" xfId="11506"/>
    <cellStyle name="Commentaire 2 10 8" xfId="6005"/>
    <cellStyle name="Commentaire 2 10 8 2" xfId="12290"/>
    <cellStyle name="Commentaire 2 10 9" xfId="6790"/>
    <cellStyle name="Commentaire 2 11" xfId="895"/>
    <cellStyle name="Commentaire 2 11 2" xfId="7183"/>
    <cellStyle name="Commentaire 2 12" xfId="1680"/>
    <cellStyle name="Commentaire 2 12 2" xfId="7968"/>
    <cellStyle name="Commentaire 2 13" xfId="2465"/>
    <cellStyle name="Commentaire 2 13 2" xfId="8753"/>
    <cellStyle name="Commentaire 2 14" xfId="3254"/>
    <cellStyle name="Commentaire 2 14 2" xfId="9542"/>
    <cellStyle name="Commentaire 2 15" xfId="4043"/>
    <cellStyle name="Commentaire 2 15 2" xfId="10328"/>
    <cellStyle name="Commentaire 2 16" xfId="4829"/>
    <cellStyle name="Commentaire 2 16 2" xfId="11114"/>
    <cellStyle name="Commentaire 2 17" xfId="5613"/>
    <cellStyle name="Commentaire 2 17 2" xfId="11898"/>
    <cellStyle name="Commentaire 2 18" xfId="6398"/>
    <cellStyle name="Commentaire 2 2" xfId="109"/>
    <cellStyle name="Commentaire 2 2 10" xfId="909"/>
    <cellStyle name="Commentaire 2 2 10 2" xfId="7197"/>
    <cellStyle name="Commentaire 2 2 11" xfId="1694"/>
    <cellStyle name="Commentaire 2 2 11 2" xfId="7982"/>
    <cellStyle name="Commentaire 2 2 12" xfId="2479"/>
    <cellStyle name="Commentaire 2 2 12 2" xfId="8767"/>
    <cellStyle name="Commentaire 2 2 13" xfId="3268"/>
    <cellStyle name="Commentaire 2 2 13 2" xfId="9556"/>
    <cellStyle name="Commentaire 2 2 14" xfId="4057"/>
    <cellStyle name="Commentaire 2 2 14 2" xfId="10342"/>
    <cellStyle name="Commentaire 2 2 15" xfId="4843"/>
    <cellStyle name="Commentaire 2 2 15 2" xfId="11128"/>
    <cellStyle name="Commentaire 2 2 16" xfId="5627"/>
    <cellStyle name="Commentaire 2 2 16 2" xfId="11912"/>
    <cellStyle name="Commentaire 2 2 17" xfId="6412"/>
    <cellStyle name="Commentaire 2 2 2" xfId="140"/>
    <cellStyle name="Commentaire 2 2 2 10" xfId="5655"/>
    <cellStyle name="Commentaire 2 2 2 10 2" xfId="11940"/>
    <cellStyle name="Commentaire 2 2 2 11" xfId="6440"/>
    <cellStyle name="Commentaire 2 2 2 2" xfId="336"/>
    <cellStyle name="Commentaire 2 2 2 2 10" xfId="6636"/>
    <cellStyle name="Commentaire 2 2 2 2 2" xfId="733"/>
    <cellStyle name="Commentaire 2 2 2 2 2 2" xfId="1525"/>
    <cellStyle name="Commentaire 2 2 2 2 2 2 2" xfId="7813"/>
    <cellStyle name="Commentaire 2 2 2 2 2 3" xfId="2310"/>
    <cellStyle name="Commentaire 2 2 2 2 2 3 2" xfId="8598"/>
    <cellStyle name="Commentaire 2 2 2 2 2 4" xfId="3095"/>
    <cellStyle name="Commentaire 2 2 2 2 2 4 2" xfId="9383"/>
    <cellStyle name="Commentaire 2 2 2 2 2 5" xfId="3884"/>
    <cellStyle name="Commentaire 2 2 2 2 2 5 2" xfId="10172"/>
    <cellStyle name="Commentaire 2 2 2 2 2 6" xfId="4673"/>
    <cellStyle name="Commentaire 2 2 2 2 2 6 2" xfId="10958"/>
    <cellStyle name="Commentaire 2 2 2 2 2 7" xfId="5459"/>
    <cellStyle name="Commentaire 2 2 2 2 2 7 2" xfId="11744"/>
    <cellStyle name="Commentaire 2 2 2 2 2 8" xfId="6243"/>
    <cellStyle name="Commentaire 2 2 2 2 2 8 2" xfId="12528"/>
    <cellStyle name="Commentaire 2 2 2 2 2 9" xfId="7028"/>
    <cellStyle name="Commentaire 2 2 2 2 3" xfId="1133"/>
    <cellStyle name="Commentaire 2 2 2 2 3 2" xfId="7421"/>
    <cellStyle name="Commentaire 2 2 2 2 4" xfId="1918"/>
    <cellStyle name="Commentaire 2 2 2 2 4 2" xfId="8206"/>
    <cellStyle name="Commentaire 2 2 2 2 5" xfId="2703"/>
    <cellStyle name="Commentaire 2 2 2 2 5 2" xfId="8991"/>
    <cellStyle name="Commentaire 2 2 2 2 6" xfId="3492"/>
    <cellStyle name="Commentaire 2 2 2 2 6 2" xfId="9780"/>
    <cellStyle name="Commentaire 2 2 2 2 7" xfId="4281"/>
    <cellStyle name="Commentaire 2 2 2 2 7 2" xfId="10566"/>
    <cellStyle name="Commentaire 2 2 2 2 8" xfId="5067"/>
    <cellStyle name="Commentaire 2 2 2 2 8 2" xfId="11352"/>
    <cellStyle name="Commentaire 2 2 2 2 9" xfId="5851"/>
    <cellStyle name="Commentaire 2 2 2 2 9 2" xfId="12136"/>
    <cellStyle name="Commentaire 2 2 2 3" xfId="537"/>
    <cellStyle name="Commentaire 2 2 2 3 2" xfId="1329"/>
    <cellStyle name="Commentaire 2 2 2 3 2 2" xfId="7617"/>
    <cellStyle name="Commentaire 2 2 2 3 3" xfId="2114"/>
    <cellStyle name="Commentaire 2 2 2 3 3 2" xfId="8402"/>
    <cellStyle name="Commentaire 2 2 2 3 4" xfId="2899"/>
    <cellStyle name="Commentaire 2 2 2 3 4 2" xfId="9187"/>
    <cellStyle name="Commentaire 2 2 2 3 5" xfId="3688"/>
    <cellStyle name="Commentaire 2 2 2 3 5 2" xfId="9976"/>
    <cellStyle name="Commentaire 2 2 2 3 6" xfId="4477"/>
    <cellStyle name="Commentaire 2 2 2 3 6 2" xfId="10762"/>
    <cellStyle name="Commentaire 2 2 2 3 7" xfId="5263"/>
    <cellStyle name="Commentaire 2 2 2 3 7 2" xfId="11548"/>
    <cellStyle name="Commentaire 2 2 2 3 8" xfId="6047"/>
    <cellStyle name="Commentaire 2 2 2 3 8 2" xfId="12332"/>
    <cellStyle name="Commentaire 2 2 2 3 9" xfId="6832"/>
    <cellStyle name="Commentaire 2 2 2 4" xfId="937"/>
    <cellStyle name="Commentaire 2 2 2 4 2" xfId="7225"/>
    <cellStyle name="Commentaire 2 2 2 5" xfId="1722"/>
    <cellStyle name="Commentaire 2 2 2 5 2" xfId="8010"/>
    <cellStyle name="Commentaire 2 2 2 6" xfId="2507"/>
    <cellStyle name="Commentaire 2 2 2 6 2" xfId="8795"/>
    <cellStyle name="Commentaire 2 2 2 7" xfId="3296"/>
    <cellStyle name="Commentaire 2 2 2 7 2" xfId="9584"/>
    <cellStyle name="Commentaire 2 2 2 8" xfId="4085"/>
    <cellStyle name="Commentaire 2 2 2 8 2" xfId="10370"/>
    <cellStyle name="Commentaire 2 2 2 9" xfId="4871"/>
    <cellStyle name="Commentaire 2 2 2 9 2" xfId="11156"/>
    <cellStyle name="Commentaire 2 2 3" xfId="168"/>
    <cellStyle name="Commentaire 2 2 3 10" xfId="5683"/>
    <cellStyle name="Commentaire 2 2 3 10 2" xfId="11968"/>
    <cellStyle name="Commentaire 2 2 3 11" xfId="6468"/>
    <cellStyle name="Commentaire 2 2 3 2" xfId="364"/>
    <cellStyle name="Commentaire 2 2 3 2 10" xfId="6664"/>
    <cellStyle name="Commentaire 2 2 3 2 2" xfId="761"/>
    <cellStyle name="Commentaire 2 2 3 2 2 2" xfId="1553"/>
    <cellStyle name="Commentaire 2 2 3 2 2 2 2" xfId="7841"/>
    <cellStyle name="Commentaire 2 2 3 2 2 3" xfId="2338"/>
    <cellStyle name="Commentaire 2 2 3 2 2 3 2" xfId="8626"/>
    <cellStyle name="Commentaire 2 2 3 2 2 4" xfId="3123"/>
    <cellStyle name="Commentaire 2 2 3 2 2 4 2" xfId="9411"/>
    <cellStyle name="Commentaire 2 2 3 2 2 5" xfId="3912"/>
    <cellStyle name="Commentaire 2 2 3 2 2 5 2" xfId="10200"/>
    <cellStyle name="Commentaire 2 2 3 2 2 6" xfId="4701"/>
    <cellStyle name="Commentaire 2 2 3 2 2 6 2" xfId="10986"/>
    <cellStyle name="Commentaire 2 2 3 2 2 7" xfId="5487"/>
    <cellStyle name="Commentaire 2 2 3 2 2 7 2" xfId="11772"/>
    <cellStyle name="Commentaire 2 2 3 2 2 8" xfId="6271"/>
    <cellStyle name="Commentaire 2 2 3 2 2 8 2" xfId="12556"/>
    <cellStyle name="Commentaire 2 2 3 2 2 9" xfId="7056"/>
    <cellStyle name="Commentaire 2 2 3 2 3" xfId="1161"/>
    <cellStyle name="Commentaire 2 2 3 2 3 2" xfId="7449"/>
    <cellStyle name="Commentaire 2 2 3 2 4" xfId="1946"/>
    <cellStyle name="Commentaire 2 2 3 2 4 2" xfId="8234"/>
    <cellStyle name="Commentaire 2 2 3 2 5" xfId="2731"/>
    <cellStyle name="Commentaire 2 2 3 2 5 2" xfId="9019"/>
    <cellStyle name="Commentaire 2 2 3 2 6" xfId="3520"/>
    <cellStyle name="Commentaire 2 2 3 2 6 2" xfId="9808"/>
    <cellStyle name="Commentaire 2 2 3 2 7" xfId="4309"/>
    <cellStyle name="Commentaire 2 2 3 2 7 2" xfId="10594"/>
    <cellStyle name="Commentaire 2 2 3 2 8" xfId="5095"/>
    <cellStyle name="Commentaire 2 2 3 2 8 2" xfId="11380"/>
    <cellStyle name="Commentaire 2 2 3 2 9" xfId="5879"/>
    <cellStyle name="Commentaire 2 2 3 2 9 2" xfId="12164"/>
    <cellStyle name="Commentaire 2 2 3 3" xfId="565"/>
    <cellStyle name="Commentaire 2 2 3 3 2" xfId="1357"/>
    <cellStyle name="Commentaire 2 2 3 3 2 2" xfId="7645"/>
    <cellStyle name="Commentaire 2 2 3 3 3" xfId="2142"/>
    <cellStyle name="Commentaire 2 2 3 3 3 2" xfId="8430"/>
    <cellStyle name="Commentaire 2 2 3 3 4" xfId="2927"/>
    <cellStyle name="Commentaire 2 2 3 3 4 2" xfId="9215"/>
    <cellStyle name="Commentaire 2 2 3 3 5" xfId="3716"/>
    <cellStyle name="Commentaire 2 2 3 3 5 2" xfId="10004"/>
    <cellStyle name="Commentaire 2 2 3 3 6" xfId="4505"/>
    <cellStyle name="Commentaire 2 2 3 3 6 2" xfId="10790"/>
    <cellStyle name="Commentaire 2 2 3 3 7" xfId="5291"/>
    <cellStyle name="Commentaire 2 2 3 3 7 2" xfId="11576"/>
    <cellStyle name="Commentaire 2 2 3 3 8" xfId="6075"/>
    <cellStyle name="Commentaire 2 2 3 3 8 2" xfId="12360"/>
    <cellStyle name="Commentaire 2 2 3 3 9" xfId="6860"/>
    <cellStyle name="Commentaire 2 2 3 4" xfId="965"/>
    <cellStyle name="Commentaire 2 2 3 4 2" xfId="7253"/>
    <cellStyle name="Commentaire 2 2 3 5" xfId="1750"/>
    <cellStyle name="Commentaire 2 2 3 5 2" xfId="8038"/>
    <cellStyle name="Commentaire 2 2 3 6" xfId="2535"/>
    <cellStyle name="Commentaire 2 2 3 6 2" xfId="8823"/>
    <cellStyle name="Commentaire 2 2 3 7" xfId="3324"/>
    <cellStyle name="Commentaire 2 2 3 7 2" xfId="9612"/>
    <cellStyle name="Commentaire 2 2 3 8" xfId="4113"/>
    <cellStyle name="Commentaire 2 2 3 8 2" xfId="10398"/>
    <cellStyle name="Commentaire 2 2 3 9" xfId="4899"/>
    <cellStyle name="Commentaire 2 2 3 9 2" xfId="11184"/>
    <cellStyle name="Commentaire 2 2 4" xfId="196"/>
    <cellStyle name="Commentaire 2 2 4 10" xfId="5711"/>
    <cellStyle name="Commentaire 2 2 4 10 2" xfId="11996"/>
    <cellStyle name="Commentaire 2 2 4 11" xfId="6496"/>
    <cellStyle name="Commentaire 2 2 4 2" xfId="392"/>
    <cellStyle name="Commentaire 2 2 4 2 10" xfId="6692"/>
    <cellStyle name="Commentaire 2 2 4 2 2" xfId="789"/>
    <cellStyle name="Commentaire 2 2 4 2 2 2" xfId="1581"/>
    <cellStyle name="Commentaire 2 2 4 2 2 2 2" xfId="7869"/>
    <cellStyle name="Commentaire 2 2 4 2 2 3" xfId="2366"/>
    <cellStyle name="Commentaire 2 2 4 2 2 3 2" xfId="8654"/>
    <cellStyle name="Commentaire 2 2 4 2 2 4" xfId="3151"/>
    <cellStyle name="Commentaire 2 2 4 2 2 4 2" xfId="9439"/>
    <cellStyle name="Commentaire 2 2 4 2 2 5" xfId="3940"/>
    <cellStyle name="Commentaire 2 2 4 2 2 5 2" xfId="10228"/>
    <cellStyle name="Commentaire 2 2 4 2 2 6" xfId="4729"/>
    <cellStyle name="Commentaire 2 2 4 2 2 6 2" xfId="11014"/>
    <cellStyle name="Commentaire 2 2 4 2 2 7" xfId="5515"/>
    <cellStyle name="Commentaire 2 2 4 2 2 7 2" xfId="11800"/>
    <cellStyle name="Commentaire 2 2 4 2 2 8" xfId="6299"/>
    <cellStyle name="Commentaire 2 2 4 2 2 8 2" xfId="12584"/>
    <cellStyle name="Commentaire 2 2 4 2 2 9" xfId="7084"/>
    <cellStyle name="Commentaire 2 2 4 2 3" xfId="1189"/>
    <cellStyle name="Commentaire 2 2 4 2 3 2" xfId="7477"/>
    <cellStyle name="Commentaire 2 2 4 2 4" xfId="1974"/>
    <cellStyle name="Commentaire 2 2 4 2 4 2" xfId="8262"/>
    <cellStyle name="Commentaire 2 2 4 2 5" xfId="2759"/>
    <cellStyle name="Commentaire 2 2 4 2 5 2" xfId="9047"/>
    <cellStyle name="Commentaire 2 2 4 2 6" xfId="3548"/>
    <cellStyle name="Commentaire 2 2 4 2 6 2" xfId="9836"/>
    <cellStyle name="Commentaire 2 2 4 2 7" xfId="4337"/>
    <cellStyle name="Commentaire 2 2 4 2 7 2" xfId="10622"/>
    <cellStyle name="Commentaire 2 2 4 2 8" xfId="5123"/>
    <cellStyle name="Commentaire 2 2 4 2 8 2" xfId="11408"/>
    <cellStyle name="Commentaire 2 2 4 2 9" xfId="5907"/>
    <cellStyle name="Commentaire 2 2 4 2 9 2" xfId="12192"/>
    <cellStyle name="Commentaire 2 2 4 3" xfId="593"/>
    <cellStyle name="Commentaire 2 2 4 3 2" xfId="1385"/>
    <cellStyle name="Commentaire 2 2 4 3 2 2" xfId="7673"/>
    <cellStyle name="Commentaire 2 2 4 3 3" xfId="2170"/>
    <cellStyle name="Commentaire 2 2 4 3 3 2" xfId="8458"/>
    <cellStyle name="Commentaire 2 2 4 3 4" xfId="2955"/>
    <cellStyle name="Commentaire 2 2 4 3 4 2" xfId="9243"/>
    <cellStyle name="Commentaire 2 2 4 3 5" xfId="3744"/>
    <cellStyle name="Commentaire 2 2 4 3 5 2" xfId="10032"/>
    <cellStyle name="Commentaire 2 2 4 3 6" xfId="4533"/>
    <cellStyle name="Commentaire 2 2 4 3 6 2" xfId="10818"/>
    <cellStyle name="Commentaire 2 2 4 3 7" xfId="5319"/>
    <cellStyle name="Commentaire 2 2 4 3 7 2" xfId="11604"/>
    <cellStyle name="Commentaire 2 2 4 3 8" xfId="6103"/>
    <cellStyle name="Commentaire 2 2 4 3 8 2" xfId="12388"/>
    <cellStyle name="Commentaire 2 2 4 3 9" xfId="6888"/>
    <cellStyle name="Commentaire 2 2 4 4" xfId="993"/>
    <cellStyle name="Commentaire 2 2 4 4 2" xfId="7281"/>
    <cellStyle name="Commentaire 2 2 4 5" xfId="1778"/>
    <cellStyle name="Commentaire 2 2 4 5 2" xfId="8066"/>
    <cellStyle name="Commentaire 2 2 4 6" xfId="2563"/>
    <cellStyle name="Commentaire 2 2 4 6 2" xfId="8851"/>
    <cellStyle name="Commentaire 2 2 4 7" xfId="3352"/>
    <cellStyle name="Commentaire 2 2 4 7 2" xfId="9640"/>
    <cellStyle name="Commentaire 2 2 4 8" xfId="4141"/>
    <cellStyle name="Commentaire 2 2 4 8 2" xfId="10426"/>
    <cellStyle name="Commentaire 2 2 4 9" xfId="4927"/>
    <cellStyle name="Commentaire 2 2 4 9 2" xfId="11212"/>
    <cellStyle name="Commentaire 2 2 5" xfId="224"/>
    <cellStyle name="Commentaire 2 2 5 10" xfId="5739"/>
    <cellStyle name="Commentaire 2 2 5 10 2" xfId="12024"/>
    <cellStyle name="Commentaire 2 2 5 11" xfId="6524"/>
    <cellStyle name="Commentaire 2 2 5 2" xfId="420"/>
    <cellStyle name="Commentaire 2 2 5 2 10" xfId="6720"/>
    <cellStyle name="Commentaire 2 2 5 2 2" xfId="817"/>
    <cellStyle name="Commentaire 2 2 5 2 2 2" xfId="1609"/>
    <cellStyle name="Commentaire 2 2 5 2 2 2 2" xfId="7897"/>
    <cellStyle name="Commentaire 2 2 5 2 2 3" xfId="2394"/>
    <cellStyle name="Commentaire 2 2 5 2 2 3 2" xfId="8682"/>
    <cellStyle name="Commentaire 2 2 5 2 2 4" xfId="3179"/>
    <cellStyle name="Commentaire 2 2 5 2 2 4 2" xfId="9467"/>
    <cellStyle name="Commentaire 2 2 5 2 2 5" xfId="3968"/>
    <cellStyle name="Commentaire 2 2 5 2 2 5 2" xfId="10256"/>
    <cellStyle name="Commentaire 2 2 5 2 2 6" xfId="4757"/>
    <cellStyle name="Commentaire 2 2 5 2 2 6 2" xfId="11042"/>
    <cellStyle name="Commentaire 2 2 5 2 2 7" xfId="5543"/>
    <cellStyle name="Commentaire 2 2 5 2 2 7 2" xfId="11828"/>
    <cellStyle name="Commentaire 2 2 5 2 2 8" xfId="6327"/>
    <cellStyle name="Commentaire 2 2 5 2 2 8 2" xfId="12612"/>
    <cellStyle name="Commentaire 2 2 5 2 2 9" xfId="7112"/>
    <cellStyle name="Commentaire 2 2 5 2 3" xfId="1217"/>
    <cellStyle name="Commentaire 2 2 5 2 3 2" xfId="7505"/>
    <cellStyle name="Commentaire 2 2 5 2 4" xfId="2002"/>
    <cellStyle name="Commentaire 2 2 5 2 4 2" xfId="8290"/>
    <cellStyle name="Commentaire 2 2 5 2 5" xfId="2787"/>
    <cellStyle name="Commentaire 2 2 5 2 5 2" xfId="9075"/>
    <cellStyle name="Commentaire 2 2 5 2 6" xfId="3576"/>
    <cellStyle name="Commentaire 2 2 5 2 6 2" xfId="9864"/>
    <cellStyle name="Commentaire 2 2 5 2 7" xfId="4365"/>
    <cellStyle name="Commentaire 2 2 5 2 7 2" xfId="10650"/>
    <cellStyle name="Commentaire 2 2 5 2 8" xfId="5151"/>
    <cellStyle name="Commentaire 2 2 5 2 8 2" xfId="11436"/>
    <cellStyle name="Commentaire 2 2 5 2 9" xfId="5935"/>
    <cellStyle name="Commentaire 2 2 5 2 9 2" xfId="12220"/>
    <cellStyle name="Commentaire 2 2 5 3" xfId="621"/>
    <cellStyle name="Commentaire 2 2 5 3 2" xfId="1413"/>
    <cellStyle name="Commentaire 2 2 5 3 2 2" xfId="7701"/>
    <cellStyle name="Commentaire 2 2 5 3 3" xfId="2198"/>
    <cellStyle name="Commentaire 2 2 5 3 3 2" xfId="8486"/>
    <cellStyle name="Commentaire 2 2 5 3 4" xfId="2983"/>
    <cellStyle name="Commentaire 2 2 5 3 4 2" xfId="9271"/>
    <cellStyle name="Commentaire 2 2 5 3 5" xfId="3772"/>
    <cellStyle name="Commentaire 2 2 5 3 5 2" xfId="10060"/>
    <cellStyle name="Commentaire 2 2 5 3 6" xfId="4561"/>
    <cellStyle name="Commentaire 2 2 5 3 6 2" xfId="10846"/>
    <cellStyle name="Commentaire 2 2 5 3 7" xfId="5347"/>
    <cellStyle name="Commentaire 2 2 5 3 7 2" xfId="11632"/>
    <cellStyle name="Commentaire 2 2 5 3 8" xfId="6131"/>
    <cellStyle name="Commentaire 2 2 5 3 8 2" xfId="12416"/>
    <cellStyle name="Commentaire 2 2 5 3 9" xfId="6916"/>
    <cellStyle name="Commentaire 2 2 5 4" xfId="1021"/>
    <cellStyle name="Commentaire 2 2 5 4 2" xfId="7309"/>
    <cellStyle name="Commentaire 2 2 5 5" xfId="1806"/>
    <cellStyle name="Commentaire 2 2 5 5 2" xfId="8094"/>
    <cellStyle name="Commentaire 2 2 5 6" xfId="2591"/>
    <cellStyle name="Commentaire 2 2 5 6 2" xfId="8879"/>
    <cellStyle name="Commentaire 2 2 5 7" xfId="3380"/>
    <cellStyle name="Commentaire 2 2 5 7 2" xfId="9668"/>
    <cellStyle name="Commentaire 2 2 5 8" xfId="4169"/>
    <cellStyle name="Commentaire 2 2 5 8 2" xfId="10454"/>
    <cellStyle name="Commentaire 2 2 5 9" xfId="4955"/>
    <cellStyle name="Commentaire 2 2 5 9 2" xfId="11240"/>
    <cellStyle name="Commentaire 2 2 6" xfId="252"/>
    <cellStyle name="Commentaire 2 2 6 10" xfId="5767"/>
    <cellStyle name="Commentaire 2 2 6 10 2" xfId="12052"/>
    <cellStyle name="Commentaire 2 2 6 11" xfId="6552"/>
    <cellStyle name="Commentaire 2 2 6 2" xfId="448"/>
    <cellStyle name="Commentaire 2 2 6 2 10" xfId="6748"/>
    <cellStyle name="Commentaire 2 2 6 2 2" xfId="845"/>
    <cellStyle name="Commentaire 2 2 6 2 2 2" xfId="1637"/>
    <cellStyle name="Commentaire 2 2 6 2 2 2 2" xfId="7925"/>
    <cellStyle name="Commentaire 2 2 6 2 2 3" xfId="2422"/>
    <cellStyle name="Commentaire 2 2 6 2 2 3 2" xfId="8710"/>
    <cellStyle name="Commentaire 2 2 6 2 2 4" xfId="3207"/>
    <cellStyle name="Commentaire 2 2 6 2 2 4 2" xfId="9495"/>
    <cellStyle name="Commentaire 2 2 6 2 2 5" xfId="3996"/>
    <cellStyle name="Commentaire 2 2 6 2 2 5 2" xfId="10284"/>
    <cellStyle name="Commentaire 2 2 6 2 2 6" xfId="4785"/>
    <cellStyle name="Commentaire 2 2 6 2 2 6 2" xfId="11070"/>
    <cellStyle name="Commentaire 2 2 6 2 2 7" xfId="5571"/>
    <cellStyle name="Commentaire 2 2 6 2 2 7 2" xfId="11856"/>
    <cellStyle name="Commentaire 2 2 6 2 2 8" xfId="6355"/>
    <cellStyle name="Commentaire 2 2 6 2 2 8 2" xfId="12640"/>
    <cellStyle name="Commentaire 2 2 6 2 2 9" xfId="7140"/>
    <cellStyle name="Commentaire 2 2 6 2 3" xfId="1245"/>
    <cellStyle name="Commentaire 2 2 6 2 3 2" xfId="7533"/>
    <cellStyle name="Commentaire 2 2 6 2 4" xfId="2030"/>
    <cellStyle name="Commentaire 2 2 6 2 4 2" xfId="8318"/>
    <cellStyle name="Commentaire 2 2 6 2 5" xfId="2815"/>
    <cellStyle name="Commentaire 2 2 6 2 5 2" xfId="9103"/>
    <cellStyle name="Commentaire 2 2 6 2 6" xfId="3604"/>
    <cellStyle name="Commentaire 2 2 6 2 6 2" xfId="9892"/>
    <cellStyle name="Commentaire 2 2 6 2 7" xfId="4393"/>
    <cellStyle name="Commentaire 2 2 6 2 7 2" xfId="10678"/>
    <cellStyle name="Commentaire 2 2 6 2 8" xfId="5179"/>
    <cellStyle name="Commentaire 2 2 6 2 8 2" xfId="11464"/>
    <cellStyle name="Commentaire 2 2 6 2 9" xfId="5963"/>
    <cellStyle name="Commentaire 2 2 6 2 9 2" xfId="12248"/>
    <cellStyle name="Commentaire 2 2 6 3" xfId="649"/>
    <cellStyle name="Commentaire 2 2 6 3 2" xfId="1441"/>
    <cellStyle name="Commentaire 2 2 6 3 2 2" xfId="7729"/>
    <cellStyle name="Commentaire 2 2 6 3 3" xfId="2226"/>
    <cellStyle name="Commentaire 2 2 6 3 3 2" xfId="8514"/>
    <cellStyle name="Commentaire 2 2 6 3 4" xfId="3011"/>
    <cellStyle name="Commentaire 2 2 6 3 4 2" xfId="9299"/>
    <cellStyle name="Commentaire 2 2 6 3 5" xfId="3800"/>
    <cellStyle name="Commentaire 2 2 6 3 5 2" xfId="10088"/>
    <cellStyle name="Commentaire 2 2 6 3 6" xfId="4589"/>
    <cellStyle name="Commentaire 2 2 6 3 6 2" xfId="10874"/>
    <cellStyle name="Commentaire 2 2 6 3 7" xfId="5375"/>
    <cellStyle name="Commentaire 2 2 6 3 7 2" xfId="11660"/>
    <cellStyle name="Commentaire 2 2 6 3 8" xfId="6159"/>
    <cellStyle name="Commentaire 2 2 6 3 8 2" xfId="12444"/>
    <cellStyle name="Commentaire 2 2 6 3 9" xfId="6944"/>
    <cellStyle name="Commentaire 2 2 6 4" xfId="1049"/>
    <cellStyle name="Commentaire 2 2 6 4 2" xfId="7337"/>
    <cellStyle name="Commentaire 2 2 6 5" xfId="1834"/>
    <cellStyle name="Commentaire 2 2 6 5 2" xfId="8122"/>
    <cellStyle name="Commentaire 2 2 6 6" xfId="2619"/>
    <cellStyle name="Commentaire 2 2 6 6 2" xfId="8907"/>
    <cellStyle name="Commentaire 2 2 6 7" xfId="3408"/>
    <cellStyle name="Commentaire 2 2 6 7 2" xfId="9696"/>
    <cellStyle name="Commentaire 2 2 6 8" xfId="4197"/>
    <cellStyle name="Commentaire 2 2 6 8 2" xfId="10482"/>
    <cellStyle name="Commentaire 2 2 6 9" xfId="4983"/>
    <cellStyle name="Commentaire 2 2 6 9 2" xfId="11268"/>
    <cellStyle name="Commentaire 2 2 7" xfId="280"/>
    <cellStyle name="Commentaire 2 2 7 10" xfId="5795"/>
    <cellStyle name="Commentaire 2 2 7 10 2" xfId="12080"/>
    <cellStyle name="Commentaire 2 2 7 11" xfId="6580"/>
    <cellStyle name="Commentaire 2 2 7 2" xfId="476"/>
    <cellStyle name="Commentaire 2 2 7 2 10" xfId="6776"/>
    <cellStyle name="Commentaire 2 2 7 2 2" xfId="873"/>
    <cellStyle name="Commentaire 2 2 7 2 2 2" xfId="1665"/>
    <cellStyle name="Commentaire 2 2 7 2 2 2 2" xfId="7953"/>
    <cellStyle name="Commentaire 2 2 7 2 2 3" xfId="2450"/>
    <cellStyle name="Commentaire 2 2 7 2 2 3 2" xfId="8738"/>
    <cellStyle name="Commentaire 2 2 7 2 2 4" xfId="3235"/>
    <cellStyle name="Commentaire 2 2 7 2 2 4 2" xfId="9523"/>
    <cellStyle name="Commentaire 2 2 7 2 2 5" xfId="4024"/>
    <cellStyle name="Commentaire 2 2 7 2 2 5 2" xfId="10312"/>
    <cellStyle name="Commentaire 2 2 7 2 2 6" xfId="4813"/>
    <cellStyle name="Commentaire 2 2 7 2 2 6 2" xfId="11098"/>
    <cellStyle name="Commentaire 2 2 7 2 2 7" xfId="5599"/>
    <cellStyle name="Commentaire 2 2 7 2 2 7 2" xfId="11884"/>
    <cellStyle name="Commentaire 2 2 7 2 2 8" xfId="6383"/>
    <cellStyle name="Commentaire 2 2 7 2 2 8 2" xfId="12668"/>
    <cellStyle name="Commentaire 2 2 7 2 2 9" xfId="7168"/>
    <cellStyle name="Commentaire 2 2 7 2 3" xfId="1273"/>
    <cellStyle name="Commentaire 2 2 7 2 3 2" xfId="7561"/>
    <cellStyle name="Commentaire 2 2 7 2 4" xfId="2058"/>
    <cellStyle name="Commentaire 2 2 7 2 4 2" xfId="8346"/>
    <cellStyle name="Commentaire 2 2 7 2 5" xfId="2843"/>
    <cellStyle name="Commentaire 2 2 7 2 5 2" xfId="9131"/>
    <cellStyle name="Commentaire 2 2 7 2 6" xfId="3632"/>
    <cellStyle name="Commentaire 2 2 7 2 6 2" xfId="9920"/>
    <cellStyle name="Commentaire 2 2 7 2 7" xfId="4421"/>
    <cellStyle name="Commentaire 2 2 7 2 7 2" xfId="10706"/>
    <cellStyle name="Commentaire 2 2 7 2 8" xfId="5207"/>
    <cellStyle name="Commentaire 2 2 7 2 8 2" xfId="11492"/>
    <cellStyle name="Commentaire 2 2 7 2 9" xfId="5991"/>
    <cellStyle name="Commentaire 2 2 7 2 9 2" xfId="12276"/>
    <cellStyle name="Commentaire 2 2 7 3" xfId="677"/>
    <cellStyle name="Commentaire 2 2 7 3 2" xfId="1469"/>
    <cellStyle name="Commentaire 2 2 7 3 2 2" xfId="7757"/>
    <cellStyle name="Commentaire 2 2 7 3 3" xfId="2254"/>
    <cellStyle name="Commentaire 2 2 7 3 3 2" xfId="8542"/>
    <cellStyle name="Commentaire 2 2 7 3 4" xfId="3039"/>
    <cellStyle name="Commentaire 2 2 7 3 4 2" xfId="9327"/>
    <cellStyle name="Commentaire 2 2 7 3 5" xfId="3828"/>
    <cellStyle name="Commentaire 2 2 7 3 5 2" xfId="10116"/>
    <cellStyle name="Commentaire 2 2 7 3 6" xfId="4617"/>
    <cellStyle name="Commentaire 2 2 7 3 6 2" xfId="10902"/>
    <cellStyle name="Commentaire 2 2 7 3 7" xfId="5403"/>
    <cellStyle name="Commentaire 2 2 7 3 7 2" xfId="11688"/>
    <cellStyle name="Commentaire 2 2 7 3 8" xfId="6187"/>
    <cellStyle name="Commentaire 2 2 7 3 8 2" xfId="12472"/>
    <cellStyle name="Commentaire 2 2 7 3 9" xfId="6972"/>
    <cellStyle name="Commentaire 2 2 7 4" xfId="1077"/>
    <cellStyle name="Commentaire 2 2 7 4 2" xfId="7365"/>
    <cellStyle name="Commentaire 2 2 7 5" xfId="1862"/>
    <cellStyle name="Commentaire 2 2 7 5 2" xfId="8150"/>
    <cellStyle name="Commentaire 2 2 7 6" xfId="2647"/>
    <cellStyle name="Commentaire 2 2 7 6 2" xfId="8935"/>
    <cellStyle name="Commentaire 2 2 7 7" xfId="3436"/>
    <cellStyle name="Commentaire 2 2 7 7 2" xfId="9724"/>
    <cellStyle name="Commentaire 2 2 7 8" xfId="4225"/>
    <cellStyle name="Commentaire 2 2 7 8 2" xfId="10510"/>
    <cellStyle name="Commentaire 2 2 7 9" xfId="5011"/>
    <cellStyle name="Commentaire 2 2 7 9 2" xfId="11296"/>
    <cellStyle name="Commentaire 2 2 8" xfId="308"/>
    <cellStyle name="Commentaire 2 2 8 10" xfId="6608"/>
    <cellStyle name="Commentaire 2 2 8 2" xfId="705"/>
    <cellStyle name="Commentaire 2 2 8 2 2" xfId="1497"/>
    <cellStyle name="Commentaire 2 2 8 2 2 2" xfId="7785"/>
    <cellStyle name="Commentaire 2 2 8 2 3" xfId="2282"/>
    <cellStyle name="Commentaire 2 2 8 2 3 2" xfId="8570"/>
    <cellStyle name="Commentaire 2 2 8 2 4" xfId="3067"/>
    <cellStyle name="Commentaire 2 2 8 2 4 2" xfId="9355"/>
    <cellStyle name="Commentaire 2 2 8 2 5" xfId="3856"/>
    <cellStyle name="Commentaire 2 2 8 2 5 2" xfId="10144"/>
    <cellStyle name="Commentaire 2 2 8 2 6" xfId="4645"/>
    <cellStyle name="Commentaire 2 2 8 2 6 2" xfId="10930"/>
    <cellStyle name="Commentaire 2 2 8 2 7" xfId="5431"/>
    <cellStyle name="Commentaire 2 2 8 2 7 2" xfId="11716"/>
    <cellStyle name="Commentaire 2 2 8 2 8" xfId="6215"/>
    <cellStyle name="Commentaire 2 2 8 2 8 2" xfId="12500"/>
    <cellStyle name="Commentaire 2 2 8 2 9" xfId="7000"/>
    <cellStyle name="Commentaire 2 2 8 3" xfId="1105"/>
    <cellStyle name="Commentaire 2 2 8 3 2" xfId="7393"/>
    <cellStyle name="Commentaire 2 2 8 4" xfId="1890"/>
    <cellStyle name="Commentaire 2 2 8 4 2" xfId="8178"/>
    <cellStyle name="Commentaire 2 2 8 5" xfId="2675"/>
    <cellStyle name="Commentaire 2 2 8 5 2" xfId="8963"/>
    <cellStyle name="Commentaire 2 2 8 6" xfId="3464"/>
    <cellStyle name="Commentaire 2 2 8 6 2" xfId="9752"/>
    <cellStyle name="Commentaire 2 2 8 7" xfId="4253"/>
    <cellStyle name="Commentaire 2 2 8 7 2" xfId="10538"/>
    <cellStyle name="Commentaire 2 2 8 8" xfId="5039"/>
    <cellStyle name="Commentaire 2 2 8 8 2" xfId="11324"/>
    <cellStyle name="Commentaire 2 2 8 9" xfId="5823"/>
    <cellStyle name="Commentaire 2 2 8 9 2" xfId="12108"/>
    <cellStyle name="Commentaire 2 2 9" xfId="509"/>
    <cellStyle name="Commentaire 2 2 9 2" xfId="1301"/>
    <cellStyle name="Commentaire 2 2 9 2 2" xfId="7589"/>
    <cellStyle name="Commentaire 2 2 9 3" xfId="2086"/>
    <cellStyle name="Commentaire 2 2 9 3 2" xfId="8374"/>
    <cellStyle name="Commentaire 2 2 9 4" xfId="2871"/>
    <cellStyle name="Commentaire 2 2 9 4 2" xfId="9159"/>
    <cellStyle name="Commentaire 2 2 9 5" xfId="3660"/>
    <cellStyle name="Commentaire 2 2 9 5 2" xfId="9948"/>
    <cellStyle name="Commentaire 2 2 9 6" xfId="4449"/>
    <cellStyle name="Commentaire 2 2 9 6 2" xfId="10734"/>
    <cellStyle name="Commentaire 2 2 9 7" xfId="5235"/>
    <cellStyle name="Commentaire 2 2 9 7 2" xfId="11520"/>
    <cellStyle name="Commentaire 2 2 9 8" xfId="6019"/>
    <cellStyle name="Commentaire 2 2 9 8 2" xfId="12304"/>
    <cellStyle name="Commentaire 2 2 9 9" xfId="6804"/>
    <cellStyle name="Commentaire 2 3" xfId="125"/>
    <cellStyle name="Commentaire 2 3 10" xfId="5641"/>
    <cellStyle name="Commentaire 2 3 10 2" xfId="11926"/>
    <cellStyle name="Commentaire 2 3 11" xfId="6426"/>
    <cellStyle name="Commentaire 2 3 2" xfId="322"/>
    <cellStyle name="Commentaire 2 3 2 10" xfId="6622"/>
    <cellStyle name="Commentaire 2 3 2 2" xfId="719"/>
    <cellStyle name="Commentaire 2 3 2 2 2" xfId="1511"/>
    <cellStyle name="Commentaire 2 3 2 2 2 2" xfId="7799"/>
    <cellStyle name="Commentaire 2 3 2 2 3" xfId="2296"/>
    <cellStyle name="Commentaire 2 3 2 2 3 2" xfId="8584"/>
    <cellStyle name="Commentaire 2 3 2 2 4" xfId="3081"/>
    <cellStyle name="Commentaire 2 3 2 2 4 2" xfId="9369"/>
    <cellStyle name="Commentaire 2 3 2 2 5" xfId="3870"/>
    <cellStyle name="Commentaire 2 3 2 2 5 2" xfId="10158"/>
    <cellStyle name="Commentaire 2 3 2 2 6" xfId="4659"/>
    <cellStyle name="Commentaire 2 3 2 2 6 2" xfId="10944"/>
    <cellStyle name="Commentaire 2 3 2 2 7" xfId="5445"/>
    <cellStyle name="Commentaire 2 3 2 2 7 2" xfId="11730"/>
    <cellStyle name="Commentaire 2 3 2 2 8" xfId="6229"/>
    <cellStyle name="Commentaire 2 3 2 2 8 2" xfId="12514"/>
    <cellStyle name="Commentaire 2 3 2 2 9" xfId="7014"/>
    <cellStyle name="Commentaire 2 3 2 3" xfId="1119"/>
    <cellStyle name="Commentaire 2 3 2 3 2" xfId="7407"/>
    <cellStyle name="Commentaire 2 3 2 4" xfId="1904"/>
    <cellStyle name="Commentaire 2 3 2 4 2" xfId="8192"/>
    <cellStyle name="Commentaire 2 3 2 5" xfId="2689"/>
    <cellStyle name="Commentaire 2 3 2 5 2" xfId="8977"/>
    <cellStyle name="Commentaire 2 3 2 6" xfId="3478"/>
    <cellStyle name="Commentaire 2 3 2 6 2" xfId="9766"/>
    <cellStyle name="Commentaire 2 3 2 7" xfId="4267"/>
    <cellStyle name="Commentaire 2 3 2 7 2" xfId="10552"/>
    <cellStyle name="Commentaire 2 3 2 8" xfId="5053"/>
    <cellStyle name="Commentaire 2 3 2 8 2" xfId="11338"/>
    <cellStyle name="Commentaire 2 3 2 9" xfId="5837"/>
    <cellStyle name="Commentaire 2 3 2 9 2" xfId="12122"/>
    <cellStyle name="Commentaire 2 3 3" xfId="523"/>
    <cellStyle name="Commentaire 2 3 3 2" xfId="1315"/>
    <cellStyle name="Commentaire 2 3 3 2 2" xfId="7603"/>
    <cellStyle name="Commentaire 2 3 3 3" xfId="2100"/>
    <cellStyle name="Commentaire 2 3 3 3 2" xfId="8388"/>
    <cellStyle name="Commentaire 2 3 3 4" xfId="2885"/>
    <cellStyle name="Commentaire 2 3 3 4 2" xfId="9173"/>
    <cellStyle name="Commentaire 2 3 3 5" xfId="3674"/>
    <cellStyle name="Commentaire 2 3 3 5 2" xfId="9962"/>
    <cellStyle name="Commentaire 2 3 3 6" xfId="4463"/>
    <cellStyle name="Commentaire 2 3 3 6 2" xfId="10748"/>
    <cellStyle name="Commentaire 2 3 3 7" xfId="5249"/>
    <cellStyle name="Commentaire 2 3 3 7 2" xfId="11534"/>
    <cellStyle name="Commentaire 2 3 3 8" xfId="6033"/>
    <cellStyle name="Commentaire 2 3 3 8 2" xfId="12318"/>
    <cellStyle name="Commentaire 2 3 3 9" xfId="6818"/>
    <cellStyle name="Commentaire 2 3 4" xfId="923"/>
    <cellStyle name="Commentaire 2 3 4 2" xfId="7211"/>
    <cellStyle name="Commentaire 2 3 5" xfId="1708"/>
    <cellStyle name="Commentaire 2 3 5 2" xfId="7996"/>
    <cellStyle name="Commentaire 2 3 6" xfId="2493"/>
    <cellStyle name="Commentaire 2 3 6 2" xfId="8781"/>
    <cellStyle name="Commentaire 2 3 7" xfId="3282"/>
    <cellStyle name="Commentaire 2 3 7 2" xfId="9570"/>
    <cellStyle name="Commentaire 2 3 8" xfId="4071"/>
    <cellStyle name="Commentaire 2 3 8 2" xfId="10356"/>
    <cellStyle name="Commentaire 2 3 9" xfId="4857"/>
    <cellStyle name="Commentaire 2 3 9 2" xfId="11142"/>
    <cellStyle name="Commentaire 2 4" xfId="154"/>
    <cellStyle name="Commentaire 2 4 10" xfId="5669"/>
    <cellStyle name="Commentaire 2 4 10 2" xfId="11954"/>
    <cellStyle name="Commentaire 2 4 11" xfId="6454"/>
    <cellStyle name="Commentaire 2 4 2" xfId="350"/>
    <cellStyle name="Commentaire 2 4 2 10" xfId="6650"/>
    <cellStyle name="Commentaire 2 4 2 2" xfId="747"/>
    <cellStyle name="Commentaire 2 4 2 2 2" xfId="1539"/>
    <cellStyle name="Commentaire 2 4 2 2 2 2" xfId="7827"/>
    <cellStyle name="Commentaire 2 4 2 2 3" xfId="2324"/>
    <cellStyle name="Commentaire 2 4 2 2 3 2" xfId="8612"/>
    <cellStyle name="Commentaire 2 4 2 2 4" xfId="3109"/>
    <cellStyle name="Commentaire 2 4 2 2 4 2" xfId="9397"/>
    <cellStyle name="Commentaire 2 4 2 2 5" xfId="3898"/>
    <cellStyle name="Commentaire 2 4 2 2 5 2" xfId="10186"/>
    <cellStyle name="Commentaire 2 4 2 2 6" xfId="4687"/>
    <cellStyle name="Commentaire 2 4 2 2 6 2" xfId="10972"/>
    <cellStyle name="Commentaire 2 4 2 2 7" xfId="5473"/>
    <cellStyle name="Commentaire 2 4 2 2 7 2" xfId="11758"/>
    <cellStyle name="Commentaire 2 4 2 2 8" xfId="6257"/>
    <cellStyle name="Commentaire 2 4 2 2 8 2" xfId="12542"/>
    <cellStyle name="Commentaire 2 4 2 2 9" xfId="7042"/>
    <cellStyle name="Commentaire 2 4 2 3" xfId="1147"/>
    <cellStyle name="Commentaire 2 4 2 3 2" xfId="7435"/>
    <cellStyle name="Commentaire 2 4 2 4" xfId="1932"/>
    <cellStyle name="Commentaire 2 4 2 4 2" xfId="8220"/>
    <cellStyle name="Commentaire 2 4 2 5" xfId="2717"/>
    <cellStyle name="Commentaire 2 4 2 5 2" xfId="9005"/>
    <cellStyle name="Commentaire 2 4 2 6" xfId="3506"/>
    <cellStyle name="Commentaire 2 4 2 6 2" xfId="9794"/>
    <cellStyle name="Commentaire 2 4 2 7" xfId="4295"/>
    <cellStyle name="Commentaire 2 4 2 7 2" xfId="10580"/>
    <cellStyle name="Commentaire 2 4 2 8" xfId="5081"/>
    <cellStyle name="Commentaire 2 4 2 8 2" xfId="11366"/>
    <cellStyle name="Commentaire 2 4 2 9" xfId="5865"/>
    <cellStyle name="Commentaire 2 4 2 9 2" xfId="12150"/>
    <cellStyle name="Commentaire 2 4 3" xfId="551"/>
    <cellStyle name="Commentaire 2 4 3 2" xfId="1343"/>
    <cellStyle name="Commentaire 2 4 3 2 2" xfId="7631"/>
    <cellStyle name="Commentaire 2 4 3 3" xfId="2128"/>
    <cellStyle name="Commentaire 2 4 3 3 2" xfId="8416"/>
    <cellStyle name="Commentaire 2 4 3 4" xfId="2913"/>
    <cellStyle name="Commentaire 2 4 3 4 2" xfId="9201"/>
    <cellStyle name="Commentaire 2 4 3 5" xfId="3702"/>
    <cellStyle name="Commentaire 2 4 3 5 2" xfId="9990"/>
    <cellStyle name="Commentaire 2 4 3 6" xfId="4491"/>
    <cellStyle name="Commentaire 2 4 3 6 2" xfId="10776"/>
    <cellStyle name="Commentaire 2 4 3 7" xfId="5277"/>
    <cellStyle name="Commentaire 2 4 3 7 2" xfId="11562"/>
    <cellStyle name="Commentaire 2 4 3 8" xfId="6061"/>
    <cellStyle name="Commentaire 2 4 3 8 2" xfId="12346"/>
    <cellStyle name="Commentaire 2 4 3 9" xfId="6846"/>
    <cellStyle name="Commentaire 2 4 4" xfId="951"/>
    <cellStyle name="Commentaire 2 4 4 2" xfId="7239"/>
    <cellStyle name="Commentaire 2 4 5" xfId="1736"/>
    <cellStyle name="Commentaire 2 4 5 2" xfId="8024"/>
    <cellStyle name="Commentaire 2 4 6" xfId="2521"/>
    <cellStyle name="Commentaire 2 4 6 2" xfId="8809"/>
    <cellStyle name="Commentaire 2 4 7" xfId="3310"/>
    <cellStyle name="Commentaire 2 4 7 2" xfId="9598"/>
    <cellStyle name="Commentaire 2 4 8" xfId="4099"/>
    <cellStyle name="Commentaire 2 4 8 2" xfId="10384"/>
    <cellStyle name="Commentaire 2 4 9" xfId="4885"/>
    <cellStyle name="Commentaire 2 4 9 2" xfId="11170"/>
    <cellStyle name="Commentaire 2 5" xfId="182"/>
    <cellStyle name="Commentaire 2 5 10" xfId="5697"/>
    <cellStyle name="Commentaire 2 5 10 2" xfId="11982"/>
    <cellStyle name="Commentaire 2 5 11" xfId="6482"/>
    <cellStyle name="Commentaire 2 5 2" xfId="378"/>
    <cellStyle name="Commentaire 2 5 2 10" xfId="6678"/>
    <cellStyle name="Commentaire 2 5 2 2" xfId="775"/>
    <cellStyle name="Commentaire 2 5 2 2 2" xfId="1567"/>
    <cellStyle name="Commentaire 2 5 2 2 2 2" xfId="7855"/>
    <cellStyle name="Commentaire 2 5 2 2 3" xfId="2352"/>
    <cellStyle name="Commentaire 2 5 2 2 3 2" xfId="8640"/>
    <cellStyle name="Commentaire 2 5 2 2 4" xfId="3137"/>
    <cellStyle name="Commentaire 2 5 2 2 4 2" xfId="9425"/>
    <cellStyle name="Commentaire 2 5 2 2 5" xfId="3926"/>
    <cellStyle name="Commentaire 2 5 2 2 5 2" xfId="10214"/>
    <cellStyle name="Commentaire 2 5 2 2 6" xfId="4715"/>
    <cellStyle name="Commentaire 2 5 2 2 6 2" xfId="11000"/>
    <cellStyle name="Commentaire 2 5 2 2 7" xfId="5501"/>
    <cellStyle name="Commentaire 2 5 2 2 7 2" xfId="11786"/>
    <cellStyle name="Commentaire 2 5 2 2 8" xfId="6285"/>
    <cellStyle name="Commentaire 2 5 2 2 8 2" xfId="12570"/>
    <cellStyle name="Commentaire 2 5 2 2 9" xfId="7070"/>
    <cellStyle name="Commentaire 2 5 2 3" xfId="1175"/>
    <cellStyle name="Commentaire 2 5 2 3 2" xfId="7463"/>
    <cellStyle name="Commentaire 2 5 2 4" xfId="1960"/>
    <cellStyle name="Commentaire 2 5 2 4 2" xfId="8248"/>
    <cellStyle name="Commentaire 2 5 2 5" xfId="2745"/>
    <cellStyle name="Commentaire 2 5 2 5 2" xfId="9033"/>
    <cellStyle name="Commentaire 2 5 2 6" xfId="3534"/>
    <cellStyle name="Commentaire 2 5 2 6 2" xfId="9822"/>
    <cellStyle name="Commentaire 2 5 2 7" xfId="4323"/>
    <cellStyle name="Commentaire 2 5 2 7 2" xfId="10608"/>
    <cellStyle name="Commentaire 2 5 2 8" xfId="5109"/>
    <cellStyle name="Commentaire 2 5 2 8 2" xfId="11394"/>
    <cellStyle name="Commentaire 2 5 2 9" xfId="5893"/>
    <cellStyle name="Commentaire 2 5 2 9 2" xfId="12178"/>
    <cellStyle name="Commentaire 2 5 3" xfId="579"/>
    <cellStyle name="Commentaire 2 5 3 2" xfId="1371"/>
    <cellStyle name="Commentaire 2 5 3 2 2" xfId="7659"/>
    <cellStyle name="Commentaire 2 5 3 3" xfId="2156"/>
    <cellStyle name="Commentaire 2 5 3 3 2" xfId="8444"/>
    <cellStyle name="Commentaire 2 5 3 4" xfId="2941"/>
    <cellStyle name="Commentaire 2 5 3 4 2" xfId="9229"/>
    <cellStyle name="Commentaire 2 5 3 5" xfId="3730"/>
    <cellStyle name="Commentaire 2 5 3 5 2" xfId="10018"/>
    <cellStyle name="Commentaire 2 5 3 6" xfId="4519"/>
    <cellStyle name="Commentaire 2 5 3 6 2" xfId="10804"/>
    <cellStyle name="Commentaire 2 5 3 7" xfId="5305"/>
    <cellStyle name="Commentaire 2 5 3 7 2" xfId="11590"/>
    <cellStyle name="Commentaire 2 5 3 8" xfId="6089"/>
    <cellStyle name="Commentaire 2 5 3 8 2" xfId="12374"/>
    <cellStyle name="Commentaire 2 5 3 9" xfId="6874"/>
    <cellStyle name="Commentaire 2 5 4" xfId="979"/>
    <cellStyle name="Commentaire 2 5 4 2" xfId="7267"/>
    <cellStyle name="Commentaire 2 5 5" xfId="1764"/>
    <cellStyle name="Commentaire 2 5 5 2" xfId="8052"/>
    <cellStyle name="Commentaire 2 5 6" xfId="2549"/>
    <cellStyle name="Commentaire 2 5 6 2" xfId="8837"/>
    <cellStyle name="Commentaire 2 5 7" xfId="3338"/>
    <cellStyle name="Commentaire 2 5 7 2" xfId="9626"/>
    <cellStyle name="Commentaire 2 5 8" xfId="4127"/>
    <cellStyle name="Commentaire 2 5 8 2" xfId="10412"/>
    <cellStyle name="Commentaire 2 5 9" xfId="4913"/>
    <cellStyle name="Commentaire 2 5 9 2" xfId="11198"/>
    <cellStyle name="Commentaire 2 6" xfId="210"/>
    <cellStyle name="Commentaire 2 6 10" xfId="5725"/>
    <cellStyle name="Commentaire 2 6 10 2" xfId="12010"/>
    <cellStyle name="Commentaire 2 6 11" xfId="6510"/>
    <cellStyle name="Commentaire 2 6 2" xfId="406"/>
    <cellStyle name="Commentaire 2 6 2 10" xfId="6706"/>
    <cellStyle name="Commentaire 2 6 2 2" xfId="803"/>
    <cellStyle name="Commentaire 2 6 2 2 2" xfId="1595"/>
    <cellStyle name="Commentaire 2 6 2 2 2 2" xfId="7883"/>
    <cellStyle name="Commentaire 2 6 2 2 3" xfId="2380"/>
    <cellStyle name="Commentaire 2 6 2 2 3 2" xfId="8668"/>
    <cellStyle name="Commentaire 2 6 2 2 4" xfId="3165"/>
    <cellStyle name="Commentaire 2 6 2 2 4 2" xfId="9453"/>
    <cellStyle name="Commentaire 2 6 2 2 5" xfId="3954"/>
    <cellStyle name="Commentaire 2 6 2 2 5 2" xfId="10242"/>
    <cellStyle name="Commentaire 2 6 2 2 6" xfId="4743"/>
    <cellStyle name="Commentaire 2 6 2 2 6 2" xfId="11028"/>
    <cellStyle name="Commentaire 2 6 2 2 7" xfId="5529"/>
    <cellStyle name="Commentaire 2 6 2 2 7 2" xfId="11814"/>
    <cellStyle name="Commentaire 2 6 2 2 8" xfId="6313"/>
    <cellStyle name="Commentaire 2 6 2 2 8 2" xfId="12598"/>
    <cellStyle name="Commentaire 2 6 2 2 9" xfId="7098"/>
    <cellStyle name="Commentaire 2 6 2 3" xfId="1203"/>
    <cellStyle name="Commentaire 2 6 2 3 2" xfId="7491"/>
    <cellStyle name="Commentaire 2 6 2 4" xfId="1988"/>
    <cellStyle name="Commentaire 2 6 2 4 2" xfId="8276"/>
    <cellStyle name="Commentaire 2 6 2 5" xfId="2773"/>
    <cellStyle name="Commentaire 2 6 2 5 2" xfId="9061"/>
    <cellStyle name="Commentaire 2 6 2 6" xfId="3562"/>
    <cellStyle name="Commentaire 2 6 2 6 2" xfId="9850"/>
    <cellStyle name="Commentaire 2 6 2 7" xfId="4351"/>
    <cellStyle name="Commentaire 2 6 2 7 2" xfId="10636"/>
    <cellStyle name="Commentaire 2 6 2 8" xfId="5137"/>
    <cellStyle name="Commentaire 2 6 2 8 2" xfId="11422"/>
    <cellStyle name="Commentaire 2 6 2 9" xfId="5921"/>
    <cellStyle name="Commentaire 2 6 2 9 2" xfId="12206"/>
    <cellStyle name="Commentaire 2 6 3" xfId="607"/>
    <cellStyle name="Commentaire 2 6 3 2" xfId="1399"/>
    <cellStyle name="Commentaire 2 6 3 2 2" xfId="7687"/>
    <cellStyle name="Commentaire 2 6 3 3" xfId="2184"/>
    <cellStyle name="Commentaire 2 6 3 3 2" xfId="8472"/>
    <cellStyle name="Commentaire 2 6 3 4" xfId="2969"/>
    <cellStyle name="Commentaire 2 6 3 4 2" xfId="9257"/>
    <cellStyle name="Commentaire 2 6 3 5" xfId="3758"/>
    <cellStyle name="Commentaire 2 6 3 5 2" xfId="10046"/>
    <cellStyle name="Commentaire 2 6 3 6" xfId="4547"/>
    <cellStyle name="Commentaire 2 6 3 6 2" xfId="10832"/>
    <cellStyle name="Commentaire 2 6 3 7" xfId="5333"/>
    <cellStyle name="Commentaire 2 6 3 7 2" xfId="11618"/>
    <cellStyle name="Commentaire 2 6 3 8" xfId="6117"/>
    <cellStyle name="Commentaire 2 6 3 8 2" xfId="12402"/>
    <cellStyle name="Commentaire 2 6 3 9" xfId="6902"/>
    <cellStyle name="Commentaire 2 6 4" xfId="1007"/>
    <cellStyle name="Commentaire 2 6 4 2" xfId="7295"/>
    <cellStyle name="Commentaire 2 6 5" xfId="1792"/>
    <cellStyle name="Commentaire 2 6 5 2" xfId="8080"/>
    <cellStyle name="Commentaire 2 6 6" xfId="2577"/>
    <cellStyle name="Commentaire 2 6 6 2" xfId="8865"/>
    <cellStyle name="Commentaire 2 6 7" xfId="3366"/>
    <cellStyle name="Commentaire 2 6 7 2" xfId="9654"/>
    <cellStyle name="Commentaire 2 6 8" xfId="4155"/>
    <cellStyle name="Commentaire 2 6 8 2" xfId="10440"/>
    <cellStyle name="Commentaire 2 6 9" xfId="4941"/>
    <cellStyle name="Commentaire 2 6 9 2" xfId="11226"/>
    <cellStyle name="Commentaire 2 7" xfId="238"/>
    <cellStyle name="Commentaire 2 7 10" xfId="5753"/>
    <cellStyle name="Commentaire 2 7 10 2" xfId="12038"/>
    <cellStyle name="Commentaire 2 7 11" xfId="6538"/>
    <cellStyle name="Commentaire 2 7 2" xfId="434"/>
    <cellStyle name="Commentaire 2 7 2 10" xfId="6734"/>
    <cellStyle name="Commentaire 2 7 2 2" xfId="831"/>
    <cellStyle name="Commentaire 2 7 2 2 2" xfId="1623"/>
    <cellStyle name="Commentaire 2 7 2 2 2 2" xfId="7911"/>
    <cellStyle name="Commentaire 2 7 2 2 3" xfId="2408"/>
    <cellStyle name="Commentaire 2 7 2 2 3 2" xfId="8696"/>
    <cellStyle name="Commentaire 2 7 2 2 4" xfId="3193"/>
    <cellStyle name="Commentaire 2 7 2 2 4 2" xfId="9481"/>
    <cellStyle name="Commentaire 2 7 2 2 5" xfId="3982"/>
    <cellStyle name="Commentaire 2 7 2 2 5 2" xfId="10270"/>
    <cellStyle name="Commentaire 2 7 2 2 6" xfId="4771"/>
    <cellStyle name="Commentaire 2 7 2 2 6 2" xfId="11056"/>
    <cellStyle name="Commentaire 2 7 2 2 7" xfId="5557"/>
    <cellStyle name="Commentaire 2 7 2 2 7 2" xfId="11842"/>
    <cellStyle name="Commentaire 2 7 2 2 8" xfId="6341"/>
    <cellStyle name="Commentaire 2 7 2 2 8 2" xfId="12626"/>
    <cellStyle name="Commentaire 2 7 2 2 9" xfId="7126"/>
    <cellStyle name="Commentaire 2 7 2 3" xfId="1231"/>
    <cellStyle name="Commentaire 2 7 2 3 2" xfId="7519"/>
    <cellStyle name="Commentaire 2 7 2 4" xfId="2016"/>
    <cellStyle name="Commentaire 2 7 2 4 2" xfId="8304"/>
    <cellStyle name="Commentaire 2 7 2 5" xfId="2801"/>
    <cellStyle name="Commentaire 2 7 2 5 2" xfId="9089"/>
    <cellStyle name="Commentaire 2 7 2 6" xfId="3590"/>
    <cellStyle name="Commentaire 2 7 2 6 2" xfId="9878"/>
    <cellStyle name="Commentaire 2 7 2 7" xfId="4379"/>
    <cellStyle name="Commentaire 2 7 2 7 2" xfId="10664"/>
    <cellStyle name="Commentaire 2 7 2 8" xfId="5165"/>
    <cellStyle name="Commentaire 2 7 2 8 2" xfId="11450"/>
    <cellStyle name="Commentaire 2 7 2 9" xfId="5949"/>
    <cellStyle name="Commentaire 2 7 2 9 2" xfId="12234"/>
    <cellStyle name="Commentaire 2 7 3" xfId="635"/>
    <cellStyle name="Commentaire 2 7 3 2" xfId="1427"/>
    <cellStyle name="Commentaire 2 7 3 2 2" xfId="7715"/>
    <cellStyle name="Commentaire 2 7 3 3" xfId="2212"/>
    <cellStyle name="Commentaire 2 7 3 3 2" xfId="8500"/>
    <cellStyle name="Commentaire 2 7 3 4" xfId="2997"/>
    <cellStyle name="Commentaire 2 7 3 4 2" xfId="9285"/>
    <cellStyle name="Commentaire 2 7 3 5" xfId="3786"/>
    <cellStyle name="Commentaire 2 7 3 5 2" xfId="10074"/>
    <cellStyle name="Commentaire 2 7 3 6" xfId="4575"/>
    <cellStyle name="Commentaire 2 7 3 6 2" xfId="10860"/>
    <cellStyle name="Commentaire 2 7 3 7" xfId="5361"/>
    <cellStyle name="Commentaire 2 7 3 7 2" xfId="11646"/>
    <cellStyle name="Commentaire 2 7 3 8" xfId="6145"/>
    <cellStyle name="Commentaire 2 7 3 8 2" xfId="12430"/>
    <cellStyle name="Commentaire 2 7 3 9" xfId="6930"/>
    <cellStyle name="Commentaire 2 7 4" xfId="1035"/>
    <cellStyle name="Commentaire 2 7 4 2" xfId="7323"/>
    <cellStyle name="Commentaire 2 7 5" xfId="1820"/>
    <cellStyle name="Commentaire 2 7 5 2" xfId="8108"/>
    <cellStyle name="Commentaire 2 7 6" xfId="2605"/>
    <cellStyle name="Commentaire 2 7 6 2" xfId="8893"/>
    <cellStyle name="Commentaire 2 7 7" xfId="3394"/>
    <cellStyle name="Commentaire 2 7 7 2" xfId="9682"/>
    <cellStyle name="Commentaire 2 7 8" xfId="4183"/>
    <cellStyle name="Commentaire 2 7 8 2" xfId="10468"/>
    <cellStyle name="Commentaire 2 7 9" xfId="4969"/>
    <cellStyle name="Commentaire 2 7 9 2" xfId="11254"/>
    <cellStyle name="Commentaire 2 8" xfId="266"/>
    <cellStyle name="Commentaire 2 8 10" xfId="5781"/>
    <cellStyle name="Commentaire 2 8 10 2" xfId="12066"/>
    <cellStyle name="Commentaire 2 8 11" xfId="6566"/>
    <cellStyle name="Commentaire 2 8 2" xfId="462"/>
    <cellStyle name="Commentaire 2 8 2 10" xfId="6762"/>
    <cellStyle name="Commentaire 2 8 2 2" xfId="859"/>
    <cellStyle name="Commentaire 2 8 2 2 2" xfId="1651"/>
    <cellStyle name="Commentaire 2 8 2 2 2 2" xfId="7939"/>
    <cellStyle name="Commentaire 2 8 2 2 3" xfId="2436"/>
    <cellStyle name="Commentaire 2 8 2 2 3 2" xfId="8724"/>
    <cellStyle name="Commentaire 2 8 2 2 4" xfId="3221"/>
    <cellStyle name="Commentaire 2 8 2 2 4 2" xfId="9509"/>
    <cellStyle name="Commentaire 2 8 2 2 5" xfId="4010"/>
    <cellStyle name="Commentaire 2 8 2 2 5 2" xfId="10298"/>
    <cellStyle name="Commentaire 2 8 2 2 6" xfId="4799"/>
    <cellStyle name="Commentaire 2 8 2 2 6 2" xfId="11084"/>
    <cellStyle name="Commentaire 2 8 2 2 7" xfId="5585"/>
    <cellStyle name="Commentaire 2 8 2 2 7 2" xfId="11870"/>
    <cellStyle name="Commentaire 2 8 2 2 8" xfId="6369"/>
    <cellStyle name="Commentaire 2 8 2 2 8 2" xfId="12654"/>
    <cellStyle name="Commentaire 2 8 2 2 9" xfId="7154"/>
    <cellStyle name="Commentaire 2 8 2 3" xfId="1259"/>
    <cellStyle name="Commentaire 2 8 2 3 2" xfId="7547"/>
    <cellStyle name="Commentaire 2 8 2 4" xfId="2044"/>
    <cellStyle name="Commentaire 2 8 2 4 2" xfId="8332"/>
    <cellStyle name="Commentaire 2 8 2 5" xfId="2829"/>
    <cellStyle name="Commentaire 2 8 2 5 2" xfId="9117"/>
    <cellStyle name="Commentaire 2 8 2 6" xfId="3618"/>
    <cellStyle name="Commentaire 2 8 2 6 2" xfId="9906"/>
    <cellStyle name="Commentaire 2 8 2 7" xfId="4407"/>
    <cellStyle name="Commentaire 2 8 2 7 2" xfId="10692"/>
    <cellStyle name="Commentaire 2 8 2 8" xfId="5193"/>
    <cellStyle name="Commentaire 2 8 2 8 2" xfId="11478"/>
    <cellStyle name="Commentaire 2 8 2 9" xfId="5977"/>
    <cellStyle name="Commentaire 2 8 2 9 2" xfId="12262"/>
    <cellStyle name="Commentaire 2 8 3" xfId="663"/>
    <cellStyle name="Commentaire 2 8 3 2" xfId="1455"/>
    <cellStyle name="Commentaire 2 8 3 2 2" xfId="7743"/>
    <cellStyle name="Commentaire 2 8 3 3" xfId="2240"/>
    <cellStyle name="Commentaire 2 8 3 3 2" xfId="8528"/>
    <cellStyle name="Commentaire 2 8 3 4" xfId="3025"/>
    <cellStyle name="Commentaire 2 8 3 4 2" xfId="9313"/>
    <cellStyle name="Commentaire 2 8 3 5" xfId="3814"/>
    <cellStyle name="Commentaire 2 8 3 5 2" xfId="10102"/>
    <cellStyle name="Commentaire 2 8 3 6" xfId="4603"/>
    <cellStyle name="Commentaire 2 8 3 6 2" xfId="10888"/>
    <cellStyle name="Commentaire 2 8 3 7" xfId="5389"/>
    <cellStyle name="Commentaire 2 8 3 7 2" xfId="11674"/>
    <cellStyle name="Commentaire 2 8 3 8" xfId="6173"/>
    <cellStyle name="Commentaire 2 8 3 8 2" xfId="12458"/>
    <cellStyle name="Commentaire 2 8 3 9" xfId="6958"/>
    <cellStyle name="Commentaire 2 8 4" xfId="1063"/>
    <cellStyle name="Commentaire 2 8 4 2" xfId="7351"/>
    <cellStyle name="Commentaire 2 8 5" xfId="1848"/>
    <cellStyle name="Commentaire 2 8 5 2" xfId="8136"/>
    <cellStyle name="Commentaire 2 8 6" xfId="2633"/>
    <cellStyle name="Commentaire 2 8 6 2" xfId="8921"/>
    <cellStyle name="Commentaire 2 8 7" xfId="3422"/>
    <cellStyle name="Commentaire 2 8 7 2" xfId="9710"/>
    <cellStyle name="Commentaire 2 8 8" xfId="4211"/>
    <cellStyle name="Commentaire 2 8 8 2" xfId="10496"/>
    <cellStyle name="Commentaire 2 8 9" xfId="4997"/>
    <cellStyle name="Commentaire 2 8 9 2" xfId="11282"/>
    <cellStyle name="Commentaire 2 9" xfId="294"/>
    <cellStyle name="Commentaire 2 9 10" xfId="6594"/>
    <cellStyle name="Commentaire 2 9 2" xfId="691"/>
    <cellStyle name="Commentaire 2 9 2 2" xfId="1483"/>
    <cellStyle name="Commentaire 2 9 2 2 2" xfId="7771"/>
    <cellStyle name="Commentaire 2 9 2 3" xfId="2268"/>
    <cellStyle name="Commentaire 2 9 2 3 2" xfId="8556"/>
    <cellStyle name="Commentaire 2 9 2 4" xfId="3053"/>
    <cellStyle name="Commentaire 2 9 2 4 2" xfId="9341"/>
    <cellStyle name="Commentaire 2 9 2 5" xfId="3842"/>
    <cellStyle name="Commentaire 2 9 2 5 2" xfId="10130"/>
    <cellStyle name="Commentaire 2 9 2 6" xfId="4631"/>
    <cellStyle name="Commentaire 2 9 2 6 2" xfId="10916"/>
    <cellStyle name="Commentaire 2 9 2 7" xfId="5417"/>
    <cellStyle name="Commentaire 2 9 2 7 2" xfId="11702"/>
    <cellStyle name="Commentaire 2 9 2 8" xfId="6201"/>
    <cellStyle name="Commentaire 2 9 2 8 2" xfId="12486"/>
    <cellStyle name="Commentaire 2 9 2 9" xfId="6986"/>
    <cellStyle name="Commentaire 2 9 3" xfId="1091"/>
    <cellStyle name="Commentaire 2 9 3 2" xfId="7379"/>
    <cellStyle name="Commentaire 2 9 4" xfId="1876"/>
    <cellStyle name="Commentaire 2 9 4 2" xfId="8164"/>
    <cellStyle name="Commentaire 2 9 5" xfId="2661"/>
    <cellStyle name="Commentaire 2 9 5 2" xfId="8949"/>
    <cellStyle name="Commentaire 2 9 6" xfId="3450"/>
    <cellStyle name="Commentaire 2 9 6 2" xfId="9738"/>
    <cellStyle name="Commentaire 2 9 7" xfId="4239"/>
    <cellStyle name="Commentaire 2 9 7 2" xfId="10524"/>
    <cellStyle name="Commentaire 2 9 8" xfId="5025"/>
    <cellStyle name="Commentaire 2 9 8 2" xfId="11310"/>
    <cellStyle name="Commentaire 2 9 9" xfId="5809"/>
    <cellStyle name="Commentaire 2 9 9 2" xfId="12094"/>
    <cellStyle name="Entrée 2" xfId="58"/>
    <cellStyle name="Euro" xfId="59"/>
    <cellStyle name="Euro 2" xfId="110"/>
    <cellStyle name="Gris 2" xfId="94"/>
    <cellStyle name="Input" xfId="57" builtinId="20" customBuiltin="1"/>
    <cellStyle name="Insatisfaisant 2" xfId="61"/>
    <cellStyle name="Lien hypertexte 2" xfId="62"/>
    <cellStyle name="Lien hypertexte visité 2" xfId="63"/>
    <cellStyle name="Milliers 2" xfId="95"/>
    <cellStyle name="Milliers 2 2" xfId="881"/>
    <cellStyle name="Milliers 2 2 2" xfId="1667"/>
    <cellStyle name="Milliers 2 2 2 2" xfId="7955"/>
    <cellStyle name="Milliers 2 2 3" xfId="2452"/>
    <cellStyle name="Milliers 2 2 3 2" xfId="8740"/>
    <cellStyle name="Milliers 2 2 4" xfId="3237"/>
    <cellStyle name="Milliers 2 2 4 2" xfId="9525"/>
    <cellStyle name="Milliers 2 2 5" xfId="4026"/>
    <cellStyle name="Milliers 2 2 5 2" xfId="10314"/>
    <cellStyle name="Milliers 2 2 6" xfId="4815"/>
    <cellStyle name="Milliers 2 2 6 2" xfId="11100"/>
    <cellStyle name="Milliers 2 2 7" xfId="6385"/>
    <cellStyle name="Milliers 2 2 7 2" xfId="12670"/>
    <cellStyle name="Milliers 2 2 8" xfId="7170"/>
    <cellStyle name="Milliers 3" xfId="878"/>
    <cellStyle name="Milliers 4" xfId="3239"/>
    <cellStyle name="Milliers 4 2" xfId="9527"/>
    <cellStyle name="Milliers 5" xfId="3241"/>
    <cellStyle name="Milliers 5 2" xfId="9529"/>
    <cellStyle name="Motif" xfId="93"/>
    <cellStyle name="Motif 2" xfId="127"/>
    <cellStyle name="Neutrale" xfId="64" builtinId="28" customBuiltin="1"/>
    <cellStyle name="Neutre 2" xfId="65"/>
    <cellStyle name="Normal 10" xfId="3238"/>
    <cellStyle name="Normal 10 2" xfId="4027"/>
    <cellStyle name="Normal 10 3" xfId="9526"/>
    <cellStyle name="Normal 186" xfId="481"/>
    <cellStyle name="Normal 186 2" xfId="875"/>
    <cellStyle name="Normal 186 3" xfId="482"/>
    <cellStyle name="Normal 2" xfId="66"/>
    <cellStyle name="Normal 2 2" xfId="67"/>
    <cellStyle name="Normal 3" xfId="68"/>
    <cellStyle name="Normal 3 10" xfId="496"/>
    <cellStyle name="Normal 3 10 2" xfId="1288"/>
    <cellStyle name="Normal 3 10 2 2" xfId="7576"/>
    <cellStyle name="Normal 3 10 3" xfId="2073"/>
    <cellStyle name="Normal 3 10 3 2" xfId="8361"/>
    <cellStyle name="Normal 3 10 4" xfId="2858"/>
    <cellStyle name="Normal 3 10 4 2" xfId="9146"/>
    <cellStyle name="Normal 3 10 5" xfId="3647"/>
    <cellStyle name="Normal 3 10 5 2" xfId="9935"/>
    <cellStyle name="Normal 3 10 6" xfId="4436"/>
    <cellStyle name="Normal 3 10 6 2" xfId="10721"/>
    <cellStyle name="Normal 3 10 7" xfId="5222"/>
    <cellStyle name="Normal 3 10 7 2" xfId="11507"/>
    <cellStyle name="Normal 3 10 8" xfId="6006"/>
    <cellStyle name="Normal 3 10 8 2" xfId="12291"/>
    <cellStyle name="Normal 3 10 9" xfId="6791"/>
    <cellStyle name="Normal 3 11" xfId="896"/>
    <cellStyle name="Normal 3 11 2" xfId="4028"/>
    <cellStyle name="Normal 3 11 2 2" xfId="10315"/>
    <cellStyle name="Normal 3 11 3" xfId="4816"/>
    <cellStyle name="Normal 3 11 3 2" xfId="11101"/>
    <cellStyle name="Normal 3 11 4" xfId="7184"/>
    <cellStyle name="Normal 3 12" xfId="1681"/>
    <cellStyle name="Normal 3 12 2" xfId="7969"/>
    <cellStyle name="Normal 3 13" xfId="2466"/>
    <cellStyle name="Normal 3 13 2" xfId="8754"/>
    <cellStyle name="Normal 3 14" xfId="3255"/>
    <cellStyle name="Normal 3 14 2" xfId="9543"/>
    <cellStyle name="Normal 3 15" xfId="4044"/>
    <cellStyle name="Normal 3 15 2" xfId="10329"/>
    <cellStyle name="Normal 3 16" xfId="4830"/>
    <cellStyle name="Normal 3 16 2" xfId="11115"/>
    <cellStyle name="Normal 3 17" xfId="5614"/>
    <cellStyle name="Normal 3 17 2" xfId="11899"/>
    <cellStyle name="Normal 3 18" xfId="6399"/>
    <cellStyle name="Normal 3 2" xfId="111"/>
    <cellStyle name="Normal 3 2 10" xfId="910"/>
    <cellStyle name="Normal 3 2 10 2" xfId="7198"/>
    <cellStyle name="Normal 3 2 11" xfId="1695"/>
    <cellStyle name="Normal 3 2 11 2" xfId="7983"/>
    <cellStyle name="Normal 3 2 12" xfId="2480"/>
    <cellStyle name="Normal 3 2 12 2" xfId="8768"/>
    <cellStyle name="Normal 3 2 13" xfId="3269"/>
    <cellStyle name="Normal 3 2 13 2" xfId="9557"/>
    <cellStyle name="Normal 3 2 14" xfId="4058"/>
    <cellStyle name="Normal 3 2 14 2" xfId="10343"/>
    <cellStyle name="Normal 3 2 15" xfId="4844"/>
    <cellStyle name="Normal 3 2 15 2" xfId="11129"/>
    <cellStyle name="Normal 3 2 16" xfId="5628"/>
    <cellStyle name="Normal 3 2 16 2" xfId="11913"/>
    <cellStyle name="Normal 3 2 17" xfId="6413"/>
    <cellStyle name="Normal 3 2 2" xfId="141"/>
    <cellStyle name="Normal 3 2 2 10" xfId="5656"/>
    <cellStyle name="Normal 3 2 2 10 2" xfId="11941"/>
    <cellStyle name="Normal 3 2 2 11" xfId="6441"/>
    <cellStyle name="Normal 3 2 2 2" xfId="337"/>
    <cellStyle name="Normal 3 2 2 2 10" xfId="6637"/>
    <cellStyle name="Normal 3 2 2 2 2" xfId="734"/>
    <cellStyle name="Normal 3 2 2 2 2 2" xfId="1526"/>
    <cellStyle name="Normal 3 2 2 2 2 2 2" xfId="7814"/>
    <cellStyle name="Normal 3 2 2 2 2 3" xfId="2311"/>
    <cellStyle name="Normal 3 2 2 2 2 3 2" xfId="8599"/>
    <cellStyle name="Normal 3 2 2 2 2 4" xfId="3096"/>
    <cellStyle name="Normal 3 2 2 2 2 4 2" xfId="9384"/>
    <cellStyle name="Normal 3 2 2 2 2 5" xfId="3885"/>
    <cellStyle name="Normal 3 2 2 2 2 5 2" xfId="10173"/>
    <cellStyle name="Normal 3 2 2 2 2 6" xfId="4674"/>
    <cellStyle name="Normal 3 2 2 2 2 6 2" xfId="10959"/>
    <cellStyle name="Normal 3 2 2 2 2 7" xfId="5460"/>
    <cellStyle name="Normal 3 2 2 2 2 7 2" xfId="11745"/>
    <cellStyle name="Normal 3 2 2 2 2 8" xfId="6244"/>
    <cellStyle name="Normal 3 2 2 2 2 8 2" xfId="12529"/>
    <cellStyle name="Normal 3 2 2 2 2 9" xfId="7029"/>
    <cellStyle name="Normal 3 2 2 2 3" xfId="1134"/>
    <cellStyle name="Normal 3 2 2 2 3 2" xfId="7422"/>
    <cellStyle name="Normal 3 2 2 2 4" xfId="1919"/>
    <cellStyle name="Normal 3 2 2 2 4 2" xfId="8207"/>
    <cellStyle name="Normal 3 2 2 2 5" xfId="2704"/>
    <cellStyle name="Normal 3 2 2 2 5 2" xfId="8992"/>
    <cellStyle name="Normal 3 2 2 2 6" xfId="3493"/>
    <cellStyle name="Normal 3 2 2 2 6 2" xfId="9781"/>
    <cellStyle name="Normal 3 2 2 2 7" xfId="4282"/>
    <cellStyle name="Normal 3 2 2 2 7 2" xfId="10567"/>
    <cellStyle name="Normal 3 2 2 2 8" xfId="5068"/>
    <cellStyle name="Normal 3 2 2 2 8 2" xfId="11353"/>
    <cellStyle name="Normal 3 2 2 2 9" xfId="5852"/>
    <cellStyle name="Normal 3 2 2 2 9 2" xfId="12137"/>
    <cellStyle name="Normal 3 2 2 3" xfId="538"/>
    <cellStyle name="Normal 3 2 2 3 2" xfId="1330"/>
    <cellStyle name="Normal 3 2 2 3 2 2" xfId="7618"/>
    <cellStyle name="Normal 3 2 2 3 3" xfId="2115"/>
    <cellStyle name="Normal 3 2 2 3 3 2" xfId="8403"/>
    <cellStyle name="Normal 3 2 2 3 4" xfId="2900"/>
    <cellStyle name="Normal 3 2 2 3 4 2" xfId="9188"/>
    <cellStyle name="Normal 3 2 2 3 5" xfId="3689"/>
    <cellStyle name="Normal 3 2 2 3 5 2" xfId="9977"/>
    <cellStyle name="Normal 3 2 2 3 6" xfId="4478"/>
    <cellStyle name="Normal 3 2 2 3 6 2" xfId="10763"/>
    <cellStyle name="Normal 3 2 2 3 7" xfId="5264"/>
    <cellStyle name="Normal 3 2 2 3 7 2" xfId="11549"/>
    <cellStyle name="Normal 3 2 2 3 8" xfId="6048"/>
    <cellStyle name="Normal 3 2 2 3 8 2" xfId="12333"/>
    <cellStyle name="Normal 3 2 2 3 9" xfId="6833"/>
    <cellStyle name="Normal 3 2 2 4" xfId="938"/>
    <cellStyle name="Normal 3 2 2 4 2" xfId="7226"/>
    <cellStyle name="Normal 3 2 2 5" xfId="1723"/>
    <cellStyle name="Normal 3 2 2 5 2" xfId="8011"/>
    <cellStyle name="Normal 3 2 2 6" xfId="2508"/>
    <cellStyle name="Normal 3 2 2 6 2" xfId="8796"/>
    <cellStyle name="Normal 3 2 2 7" xfId="3297"/>
    <cellStyle name="Normal 3 2 2 7 2" xfId="9585"/>
    <cellStyle name="Normal 3 2 2 8" xfId="4086"/>
    <cellStyle name="Normal 3 2 2 8 2" xfId="10371"/>
    <cellStyle name="Normal 3 2 2 9" xfId="4872"/>
    <cellStyle name="Normal 3 2 2 9 2" xfId="11157"/>
    <cellStyle name="Normal 3 2 3" xfId="169"/>
    <cellStyle name="Normal 3 2 3 10" xfId="5684"/>
    <cellStyle name="Normal 3 2 3 10 2" xfId="11969"/>
    <cellStyle name="Normal 3 2 3 11" xfId="6469"/>
    <cellStyle name="Normal 3 2 3 2" xfId="365"/>
    <cellStyle name="Normal 3 2 3 2 10" xfId="6665"/>
    <cellStyle name="Normal 3 2 3 2 2" xfId="762"/>
    <cellStyle name="Normal 3 2 3 2 2 2" xfId="1554"/>
    <cellStyle name="Normal 3 2 3 2 2 2 2" xfId="7842"/>
    <cellStyle name="Normal 3 2 3 2 2 3" xfId="2339"/>
    <cellStyle name="Normal 3 2 3 2 2 3 2" xfId="8627"/>
    <cellStyle name="Normal 3 2 3 2 2 4" xfId="3124"/>
    <cellStyle name="Normal 3 2 3 2 2 4 2" xfId="9412"/>
    <cellStyle name="Normal 3 2 3 2 2 5" xfId="3913"/>
    <cellStyle name="Normal 3 2 3 2 2 5 2" xfId="10201"/>
    <cellStyle name="Normal 3 2 3 2 2 6" xfId="4702"/>
    <cellStyle name="Normal 3 2 3 2 2 6 2" xfId="10987"/>
    <cellStyle name="Normal 3 2 3 2 2 7" xfId="5488"/>
    <cellStyle name="Normal 3 2 3 2 2 7 2" xfId="11773"/>
    <cellStyle name="Normal 3 2 3 2 2 8" xfId="6272"/>
    <cellStyle name="Normal 3 2 3 2 2 8 2" xfId="12557"/>
    <cellStyle name="Normal 3 2 3 2 2 9" xfId="7057"/>
    <cellStyle name="Normal 3 2 3 2 3" xfId="1162"/>
    <cellStyle name="Normal 3 2 3 2 3 2" xfId="7450"/>
    <cellStyle name="Normal 3 2 3 2 4" xfId="1947"/>
    <cellStyle name="Normal 3 2 3 2 4 2" xfId="8235"/>
    <cellStyle name="Normal 3 2 3 2 5" xfId="2732"/>
    <cellStyle name="Normal 3 2 3 2 5 2" xfId="9020"/>
    <cellStyle name="Normal 3 2 3 2 6" xfId="3521"/>
    <cellStyle name="Normal 3 2 3 2 6 2" xfId="9809"/>
    <cellStyle name="Normal 3 2 3 2 7" xfId="4310"/>
    <cellStyle name="Normal 3 2 3 2 7 2" xfId="10595"/>
    <cellStyle name="Normal 3 2 3 2 8" xfId="5096"/>
    <cellStyle name="Normal 3 2 3 2 8 2" xfId="11381"/>
    <cellStyle name="Normal 3 2 3 2 9" xfId="5880"/>
    <cellStyle name="Normal 3 2 3 2 9 2" xfId="12165"/>
    <cellStyle name="Normal 3 2 3 3" xfId="566"/>
    <cellStyle name="Normal 3 2 3 3 2" xfId="1358"/>
    <cellStyle name="Normal 3 2 3 3 2 2" xfId="7646"/>
    <cellStyle name="Normal 3 2 3 3 3" xfId="2143"/>
    <cellStyle name="Normal 3 2 3 3 3 2" xfId="8431"/>
    <cellStyle name="Normal 3 2 3 3 4" xfId="2928"/>
    <cellStyle name="Normal 3 2 3 3 4 2" xfId="9216"/>
    <cellStyle name="Normal 3 2 3 3 5" xfId="3717"/>
    <cellStyle name="Normal 3 2 3 3 5 2" xfId="10005"/>
    <cellStyle name="Normal 3 2 3 3 6" xfId="4506"/>
    <cellStyle name="Normal 3 2 3 3 6 2" xfId="10791"/>
    <cellStyle name="Normal 3 2 3 3 7" xfId="5292"/>
    <cellStyle name="Normal 3 2 3 3 7 2" xfId="11577"/>
    <cellStyle name="Normal 3 2 3 3 8" xfId="6076"/>
    <cellStyle name="Normal 3 2 3 3 8 2" xfId="12361"/>
    <cellStyle name="Normal 3 2 3 3 9" xfId="6861"/>
    <cellStyle name="Normal 3 2 3 4" xfId="966"/>
    <cellStyle name="Normal 3 2 3 4 2" xfId="7254"/>
    <cellStyle name="Normal 3 2 3 5" xfId="1751"/>
    <cellStyle name="Normal 3 2 3 5 2" xfId="8039"/>
    <cellStyle name="Normal 3 2 3 6" xfId="2536"/>
    <cellStyle name="Normal 3 2 3 6 2" xfId="8824"/>
    <cellStyle name="Normal 3 2 3 7" xfId="3325"/>
    <cellStyle name="Normal 3 2 3 7 2" xfId="9613"/>
    <cellStyle name="Normal 3 2 3 8" xfId="4114"/>
    <cellStyle name="Normal 3 2 3 8 2" xfId="10399"/>
    <cellStyle name="Normal 3 2 3 9" xfId="4900"/>
    <cellStyle name="Normal 3 2 3 9 2" xfId="11185"/>
    <cellStyle name="Normal 3 2 4" xfId="197"/>
    <cellStyle name="Normal 3 2 4 10" xfId="5712"/>
    <cellStyle name="Normal 3 2 4 10 2" xfId="11997"/>
    <cellStyle name="Normal 3 2 4 11" xfId="6497"/>
    <cellStyle name="Normal 3 2 4 2" xfId="393"/>
    <cellStyle name="Normal 3 2 4 2 10" xfId="6693"/>
    <cellStyle name="Normal 3 2 4 2 2" xfId="790"/>
    <cellStyle name="Normal 3 2 4 2 2 2" xfId="1582"/>
    <cellStyle name="Normal 3 2 4 2 2 2 2" xfId="7870"/>
    <cellStyle name="Normal 3 2 4 2 2 3" xfId="2367"/>
    <cellStyle name="Normal 3 2 4 2 2 3 2" xfId="8655"/>
    <cellStyle name="Normal 3 2 4 2 2 4" xfId="3152"/>
    <cellStyle name="Normal 3 2 4 2 2 4 2" xfId="9440"/>
    <cellStyle name="Normal 3 2 4 2 2 5" xfId="3941"/>
    <cellStyle name="Normal 3 2 4 2 2 5 2" xfId="10229"/>
    <cellStyle name="Normal 3 2 4 2 2 6" xfId="4730"/>
    <cellStyle name="Normal 3 2 4 2 2 6 2" xfId="11015"/>
    <cellStyle name="Normal 3 2 4 2 2 7" xfId="5516"/>
    <cellStyle name="Normal 3 2 4 2 2 7 2" xfId="11801"/>
    <cellStyle name="Normal 3 2 4 2 2 8" xfId="6300"/>
    <cellStyle name="Normal 3 2 4 2 2 8 2" xfId="12585"/>
    <cellStyle name="Normal 3 2 4 2 2 9" xfId="7085"/>
    <cellStyle name="Normal 3 2 4 2 3" xfId="1190"/>
    <cellStyle name="Normal 3 2 4 2 3 2" xfId="7478"/>
    <cellStyle name="Normal 3 2 4 2 4" xfId="1975"/>
    <cellStyle name="Normal 3 2 4 2 4 2" xfId="8263"/>
    <cellStyle name="Normal 3 2 4 2 5" xfId="2760"/>
    <cellStyle name="Normal 3 2 4 2 5 2" xfId="9048"/>
    <cellStyle name="Normal 3 2 4 2 6" xfId="3549"/>
    <cellStyle name="Normal 3 2 4 2 6 2" xfId="9837"/>
    <cellStyle name="Normal 3 2 4 2 7" xfId="4338"/>
    <cellStyle name="Normal 3 2 4 2 7 2" xfId="10623"/>
    <cellStyle name="Normal 3 2 4 2 8" xfId="5124"/>
    <cellStyle name="Normal 3 2 4 2 8 2" xfId="11409"/>
    <cellStyle name="Normal 3 2 4 2 9" xfId="5908"/>
    <cellStyle name="Normal 3 2 4 2 9 2" xfId="12193"/>
    <cellStyle name="Normal 3 2 4 3" xfId="594"/>
    <cellStyle name="Normal 3 2 4 3 2" xfId="1386"/>
    <cellStyle name="Normal 3 2 4 3 2 2" xfId="7674"/>
    <cellStyle name="Normal 3 2 4 3 3" xfId="2171"/>
    <cellStyle name="Normal 3 2 4 3 3 2" xfId="8459"/>
    <cellStyle name="Normal 3 2 4 3 4" xfId="2956"/>
    <cellStyle name="Normal 3 2 4 3 4 2" xfId="9244"/>
    <cellStyle name="Normal 3 2 4 3 5" xfId="3745"/>
    <cellStyle name="Normal 3 2 4 3 5 2" xfId="10033"/>
    <cellStyle name="Normal 3 2 4 3 6" xfId="4534"/>
    <cellStyle name="Normal 3 2 4 3 6 2" xfId="10819"/>
    <cellStyle name="Normal 3 2 4 3 7" xfId="5320"/>
    <cellStyle name="Normal 3 2 4 3 7 2" xfId="11605"/>
    <cellStyle name="Normal 3 2 4 3 8" xfId="6104"/>
    <cellStyle name="Normal 3 2 4 3 8 2" xfId="12389"/>
    <cellStyle name="Normal 3 2 4 3 9" xfId="6889"/>
    <cellStyle name="Normal 3 2 4 4" xfId="994"/>
    <cellStyle name="Normal 3 2 4 4 2" xfId="7282"/>
    <cellStyle name="Normal 3 2 4 5" xfId="1779"/>
    <cellStyle name="Normal 3 2 4 5 2" xfId="8067"/>
    <cellStyle name="Normal 3 2 4 6" xfId="2564"/>
    <cellStyle name="Normal 3 2 4 6 2" xfId="8852"/>
    <cellStyle name="Normal 3 2 4 7" xfId="3353"/>
    <cellStyle name="Normal 3 2 4 7 2" xfId="9641"/>
    <cellStyle name="Normal 3 2 4 8" xfId="4142"/>
    <cellStyle name="Normal 3 2 4 8 2" xfId="10427"/>
    <cellStyle name="Normal 3 2 4 9" xfId="4928"/>
    <cellStyle name="Normal 3 2 4 9 2" xfId="11213"/>
    <cellStyle name="Normal 3 2 5" xfId="225"/>
    <cellStyle name="Normal 3 2 5 10" xfId="5740"/>
    <cellStyle name="Normal 3 2 5 10 2" xfId="12025"/>
    <cellStyle name="Normal 3 2 5 11" xfId="6525"/>
    <cellStyle name="Normal 3 2 5 2" xfId="421"/>
    <cellStyle name="Normal 3 2 5 2 10" xfId="6721"/>
    <cellStyle name="Normal 3 2 5 2 2" xfId="818"/>
    <cellStyle name="Normal 3 2 5 2 2 2" xfId="1610"/>
    <cellStyle name="Normal 3 2 5 2 2 2 2" xfId="7898"/>
    <cellStyle name="Normal 3 2 5 2 2 3" xfId="2395"/>
    <cellStyle name="Normal 3 2 5 2 2 3 2" xfId="8683"/>
    <cellStyle name="Normal 3 2 5 2 2 4" xfId="3180"/>
    <cellStyle name="Normal 3 2 5 2 2 4 2" xfId="9468"/>
    <cellStyle name="Normal 3 2 5 2 2 5" xfId="3969"/>
    <cellStyle name="Normal 3 2 5 2 2 5 2" xfId="10257"/>
    <cellStyle name="Normal 3 2 5 2 2 6" xfId="4758"/>
    <cellStyle name="Normal 3 2 5 2 2 6 2" xfId="11043"/>
    <cellStyle name="Normal 3 2 5 2 2 7" xfId="5544"/>
    <cellStyle name="Normal 3 2 5 2 2 7 2" xfId="11829"/>
    <cellStyle name="Normal 3 2 5 2 2 8" xfId="6328"/>
    <cellStyle name="Normal 3 2 5 2 2 8 2" xfId="12613"/>
    <cellStyle name="Normal 3 2 5 2 2 9" xfId="7113"/>
    <cellStyle name="Normal 3 2 5 2 3" xfId="1218"/>
    <cellStyle name="Normal 3 2 5 2 3 2" xfId="7506"/>
    <cellStyle name="Normal 3 2 5 2 4" xfId="2003"/>
    <cellStyle name="Normal 3 2 5 2 4 2" xfId="8291"/>
    <cellStyle name="Normal 3 2 5 2 5" xfId="2788"/>
    <cellStyle name="Normal 3 2 5 2 5 2" xfId="9076"/>
    <cellStyle name="Normal 3 2 5 2 6" xfId="3577"/>
    <cellStyle name="Normal 3 2 5 2 6 2" xfId="9865"/>
    <cellStyle name="Normal 3 2 5 2 7" xfId="4366"/>
    <cellStyle name="Normal 3 2 5 2 7 2" xfId="10651"/>
    <cellStyle name="Normal 3 2 5 2 8" xfId="5152"/>
    <cellStyle name="Normal 3 2 5 2 8 2" xfId="11437"/>
    <cellStyle name="Normal 3 2 5 2 9" xfId="5936"/>
    <cellStyle name="Normal 3 2 5 2 9 2" xfId="12221"/>
    <cellStyle name="Normal 3 2 5 3" xfId="622"/>
    <cellStyle name="Normal 3 2 5 3 2" xfId="1414"/>
    <cellStyle name="Normal 3 2 5 3 2 2" xfId="7702"/>
    <cellStyle name="Normal 3 2 5 3 3" xfId="2199"/>
    <cellStyle name="Normal 3 2 5 3 3 2" xfId="8487"/>
    <cellStyle name="Normal 3 2 5 3 4" xfId="2984"/>
    <cellStyle name="Normal 3 2 5 3 4 2" xfId="9272"/>
    <cellStyle name="Normal 3 2 5 3 5" xfId="3773"/>
    <cellStyle name="Normal 3 2 5 3 5 2" xfId="10061"/>
    <cellStyle name="Normal 3 2 5 3 6" xfId="4562"/>
    <cellStyle name="Normal 3 2 5 3 6 2" xfId="10847"/>
    <cellStyle name="Normal 3 2 5 3 7" xfId="5348"/>
    <cellStyle name="Normal 3 2 5 3 7 2" xfId="11633"/>
    <cellStyle name="Normal 3 2 5 3 8" xfId="6132"/>
    <cellStyle name="Normal 3 2 5 3 8 2" xfId="12417"/>
    <cellStyle name="Normal 3 2 5 3 9" xfId="6917"/>
    <cellStyle name="Normal 3 2 5 4" xfId="1022"/>
    <cellStyle name="Normal 3 2 5 4 2" xfId="7310"/>
    <cellStyle name="Normal 3 2 5 5" xfId="1807"/>
    <cellStyle name="Normal 3 2 5 5 2" xfId="8095"/>
    <cellStyle name="Normal 3 2 5 6" xfId="2592"/>
    <cellStyle name="Normal 3 2 5 6 2" xfId="8880"/>
    <cellStyle name="Normal 3 2 5 7" xfId="3381"/>
    <cellStyle name="Normal 3 2 5 7 2" xfId="9669"/>
    <cellStyle name="Normal 3 2 5 8" xfId="4170"/>
    <cellStyle name="Normal 3 2 5 8 2" xfId="10455"/>
    <cellStyle name="Normal 3 2 5 9" xfId="4956"/>
    <cellStyle name="Normal 3 2 5 9 2" xfId="11241"/>
    <cellStyle name="Normal 3 2 6" xfId="253"/>
    <cellStyle name="Normal 3 2 6 10" xfId="5768"/>
    <cellStyle name="Normal 3 2 6 10 2" xfId="12053"/>
    <cellStyle name="Normal 3 2 6 11" xfId="6553"/>
    <cellStyle name="Normal 3 2 6 2" xfId="449"/>
    <cellStyle name="Normal 3 2 6 2 10" xfId="6749"/>
    <cellStyle name="Normal 3 2 6 2 2" xfId="846"/>
    <cellStyle name="Normal 3 2 6 2 2 2" xfId="1638"/>
    <cellStyle name="Normal 3 2 6 2 2 2 2" xfId="7926"/>
    <cellStyle name="Normal 3 2 6 2 2 3" xfId="2423"/>
    <cellStyle name="Normal 3 2 6 2 2 3 2" xfId="8711"/>
    <cellStyle name="Normal 3 2 6 2 2 4" xfId="3208"/>
    <cellStyle name="Normal 3 2 6 2 2 4 2" xfId="9496"/>
    <cellStyle name="Normal 3 2 6 2 2 5" xfId="3997"/>
    <cellStyle name="Normal 3 2 6 2 2 5 2" xfId="10285"/>
    <cellStyle name="Normal 3 2 6 2 2 6" xfId="4786"/>
    <cellStyle name="Normal 3 2 6 2 2 6 2" xfId="11071"/>
    <cellStyle name="Normal 3 2 6 2 2 7" xfId="5572"/>
    <cellStyle name="Normal 3 2 6 2 2 7 2" xfId="11857"/>
    <cellStyle name="Normal 3 2 6 2 2 8" xfId="6356"/>
    <cellStyle name="Normal 3 2 6 2 2 8 2" xfId="12641"/>
    <cellStyle name="Normal 3 2 6 2 2 9" xfId="7141"/>
    <cellStyle name="Normal 3 2 6 2 3" xfId="1246"/>
    <cellStyle name="Normal 3 2 6 2 3 2" xfId="7534"/>
    <cellStyle name="Normal 3 2 6 2 4" xfId="2031"/>
    <cellStyle name="Normal 3 2 6 2 4 2" xfId="8319"/>
    <cellStyle name="Normal 3 2 6 2 5" xfId="2816"/>
    <cellStyle name="Normal 3 2 6 2 5 2" xfId="9104"/>
    <cellStyle name="Normal 3 2 6 2 6" xfId="3605"/>
    <cellStyle name="Normal 3 2 6 2 6 2" xfId="9893"/>
    <cellStyle name="Normal 3 2 6 2 7" xfId="4394"/>
    <cellStyle name="Normal 3 2 6 2 7 2" xfId="10679"/>
    <cellStyle name="Normal 3 2 6 2 8" xfId="5180"/>
    <cellStyle name="Normal 3 2 6 2 8 2" xfId="11465"/>
    <cellStyle name="Normal 3 2 6 2 9" xfId="5964"/>
    <cellStyle name="Normal 3 2 6 2 9 2" xfId="12249"/>
    <cellStyle name="Normal 3 2 6 3" xfId="650"/>
    <cellStyle name="Normal 3 2 6 3 2" xfId="1442"/>
    <cellStyle name="Normal 3 2 6 3 2 2" xfId="7730"/>
    <cellStyle name="Normal 3 2 6 3 3" xfId="2227"/>
    <cellStyle name="Normal 3 2 6 3 3 2" xfId="8515"/>
    <cellStyle name="Normal 3 2 6 3 4" xfId="3012"/>
    <cellStyle name="Normal 3 2 6 3 4 2" xfId="9300"/>
    <cellStyle name="Normal 3 2 6 3 5" xfId="3801"/>
    <cellStyle name="Normal 3 2 6 3 5 2" xfId="10089"/>
    <cellStyle name="Normal 3 2 6 3 6" xfId="4590"/>
    <cellStyle name="Normal 3 2 6 3 6 2" xfId="10875"/>
    <cellStyle name="Normal 3 2 6 3 7" xfId="5376"/>
    <cellStyle name="Normal 3 2 6 3 7 2" xfId="11661"/>
    <cellStyle name="Normal 3 2 6 3 8" xfId="6160"/>
    <cellStyle name="Normal 3 2 6 3 8 2" xfId="12445"/>
    <cellStyle name="Normal 3 2 6 3 9" xfId="6945"/>
    <cellStyle name="Normal 3 2 6 4" xfId="1050"/>
    <cellStyle name="Normal 3 2 6 4 2" xfId="7338"/>
    <cellStyle name="Normal 3 2 6 5" xfId="1835"/>
    <cellStyle name="Normal 3 2 6 5 2" xfId="8123"/>
    <cellStyle name="Normal 3 2 6 6" xfId="2620"/>
    <cellStyle name="Normal 3 2 6 6 2" xfId="8908"/>
    <cellStyle name="Normal 3 2 6 7" xfId="3409"/>
    <cellStyle name="Normal 3 2 6 7 2" xfId="9697"/>
    <cellStyle name="Normal 3 2 6 8" xfId="4198"/>
    <cellStyle name="Normal 3 2 6 8 2" xfId="10483"/>
    <cellStyle name="Normal 3 2 6 9" xfId="4984"/>
    <cellStyle name="Normal 3 2 6 9 2" xfId="11269"/>
    <cellStyle name="Normal 3 2 7" xfId="281"/>
    <cellStyle name="Normal 3 2 7 10" xfId="5796"/>
    <cellStyle name="Normal 3 2 7 10 2" xfId="12081"/>
    <cellStyle name="Normal 3 2 7 11" xfId="6581"/>
    <cellStyle name="Normal 3 2 7 2" xfId="477"/>
    <cellStyle name="Normal 3 2 7 2 10" xfId="6777"/>
    <cellStyle name="Normal 3 2 7 2 2" xfId="874"/>
    <cellStyle name="Normal 3 2 7 2 2 2" xfId="1666"/>
    <cellStyle name="Normal 3 2 7 2 2 2 2" xfId="7954"/>
    <cellStyle name="Normal 3 2 7 2 2 3" xfId="2451"/>
    <cellStyle name="Normal 3 2 7 2 2 3 2" xfId="8739"/>
    <cellStyle name="Normal 3 2 7 2 2 4" xfId="3236"/>
    <cellStyle name="Normal 3 2 7 2 2 4 2" xfId="9524"/>
    <cellStyle name="Normal 3 2 7 2 2 5" xfId="4025"/>
    <cellStyle name="Normal 3 2 7 2 2 5 2" xfId="10313"/>
    <cellStyle name="Normal 3 2 7 2 2 6" xfId="4814"/>
    <cellStyle name="Normal 3 2 7 2 2 6 2" xfId="11099"/>
    <cellStyle name="Normal 3 2 7 2 2 7" xfId="5600"/>
    <cellStyle name="Normal 3 2 7 2 2 7 2" xfId="11885"/>
    <cellStyle name="Normal 3 2 7 2 2 8" xfId="6384"/>
    <cellStyle name="Normal 3 2 7 2 2 8 2" xfId="12669"/>
    <cellStyle name="Normal 3 2 7 2 2 9" xfId="7169"/>
    <cellStyle name="Normal 3 2 7 2 3" xfId="1274"/>
    <cellStyle name="Normal 3 2 7 2 3 2" xfId="7562"/>
    <cellStyle name="Normal 3 2 7 2 4" xfId="2059"/>
    <cellStyle name="Normal 3 2 7 2 4 2" xfId="8347"/>
    <cellStyle name="Normal 3 2 7 2 5" xfId="2844"/>
    <cellStyle name="Normal 3 2 7 2 5 2" xfId="9132"/>
    <cellStyle name="Normal 3 2 7 2 6" xfId="3633"/>
    <cellStyle name="Normal 3 2 7 2 6 2" xfId="9921"/>
    <cellStyle name="Normal 3 2 7 2 7" xfId="4422"/>
    <cellStyle name="Normal 3 2 7 2 7 2" xfId="10707"/>
    <cellStyle name="Normal 3 2 7 2 8" xfId="5208"/>
    <cellStyle name="Normal 3 2 7 2 8 2" xfId="11493"/>
    <cellStyle name="Normal 3 2 7 2 9" xfId="5992"/>
    <cellStyle name="Normal 3 2 7 2 9 2" xfId="12277"/>
    <cellStyle name="Normal 3 2 7 3" xfId="678"/>
    <cellStyle name="Normal 3 2 7 3 2" xfId="1470"/>
    <cellStyle name="Normal 3 2 7 3 2 2" xfId="7758"/>
    <cellStyle name="Normal 3 2 7 3 3" xfId="2255"/>
    <cellStyle name="Normal 3 2 7 3 3 2" xfId="8543"/>
    <cellStyle name="Normal 3 2 7 3 4" xfId="3040"/>
    <cellStyle name="Normal 3 2 7 3 4 2" xfId="9328"/>
    <cellStyle name="Normal 3 2 7 3 5" xfId="3829"/>
    <cellStyle name="Normal 3 2 7 3 5 2" xfId="10117"/>
    <cellStyle name="Normal 3 2 7 3 6" xfId="4618"/>
    <cellStyle name="Normal 3 2 7 3 6 2" xfId="10903"/>
    <cellStyle name="Normal 3 2 7 3 7" xfId="5404"/>
    <cellStyle name="Normal 3 2 7 3 7 2" xfId="11689"/>
    <cellStyle name="Normal 3 2 7 3 8" xfId="6188"/>
    <cellStyle name="Normal 3 2 7 3 8 2" xfId="12473"/>
    <cellStyle name="Normal 3 2 7 3 9" xfId="6973"/>
    <cellStyle name="Normal 3 2 7 4" xfId="1078"/>
    <cellStyle name="Normal 3 2 7 4 2" xfId="7366"/>
    <cellStyle name="Normal 3 2 7 5" xfId="1863"/>
    <cellStyle name="Normal 3 2 7 5 2" xfId="8151"/>
    <cellStyle name="Normal 3 2 7 6" xfId="2648"/>
    <cellStyle name="Normal 3 2 7 6 2" xfId="8936"/>
    <cellStyle name="Normal 3 2 7 7" xfId="3437"/>
    <cellStyle name="Normal 3 2 7 7 2" xfId="9725"/>
    <cellStyle name="Normal 3 2 7 8" xfId="4226"/>
    <cellStyle name="Normal 3 2 7 8 2" xfId="10511"/>
    <cellStyle name="Normal 3 2 7 9" xfId="5012"/>
    <cellStyle name="Normal 3 2 7 9 2" xfId="11297"/>
    <cellStyle name="Normal 3 2 8" xfId="309"/>
    <cellStyle name="Normal 3 2 8 10" xfId="6609"/>
    <cellStyle name="Normal 3 2 8 2" xfId="706"/>
    <cellStyle name="Normal 3 2 8 2 2" xfId="1498"/>
    <cellStyle name="Normal 3 2 8 2 2 2" xfId="7786"/>
    <cellStyle name="Normal 3 2 8 2 3" xfId="2283"/>
    <cellStyle name="Normal 3 2 8 2 3 2" xfId="8571"/>
    <cellStyle name="Normal 3 2 8 2 4" xfId="3068"/>
    <cellStyle name="Normal 3 2 8 2 4 2" xfId="9356"/>
    <cellStyle name="Normal 3 2 8 2 5" xfId="3857"/>
    <cellStyle name="Normal 3 2 8 2 5 2" xfId="10145"/>
    <cellStyle name="Normal 3 2 8 2 6" xfId="4646"/>
    <cellStyle name="Normal 3 2 8 2 6 2" xfId="10931"/>
    <cellStyle name="Normal 3 2 8 2 7" xfId="5432"/>
    <cellStyle name="Normal 3 2 8 2 7 2" xfId="11717"/>
    <cellStyle name="Normal 3 2 8 2 8" xfId="6216"/>
    <cellStyle name="Normal 3 2 8 2 8 2" xfId="12501"/>
    <cellStyle name="Normal 3 2 8 2 9" xfId="7001"/>
    <cellStyle name="Normal 3 2 8 3" xfId="1106"/>
    <cellStyle name="Normal 3 2 8 3 2" xfId="7394"/>
    <cellStyle name="Normal 3 2 8 4" xfId="1891"/>
    <cellStyle name="Normal 3 2 8 4 2" xfId="8179"/>
    <cellStyle name="Normal 3 2 8 5" xfId="2676"/>
    <cellStyle name="Normal 3 2 8 5 2" xfId="8964"/>
    <cellStyle name="Normal 3 2 8 6" xfId="3465"/>
    <cellStyle name="Normal 3 2 8 6 2" xfId="9753"/>
    <cellStyle name="Normal 3 2 8 7" xfId="4254"/>
    <cellStyle name="Normal 3 2 8 7 2" xfId="10539"/>
    <cellStyle name="Normal 3 2 8 8" xfId="5040"/>
    <cellStyle name="Normal 3 2 8 8 2" xfId="11325"/>
    <cellStyle name="Normal 3 2 8 9" xfId="5824"/>
    <cellStyle name="Normal 3 2 8 9 2" xfId="12109"/>
    <cellStyle name="Normal 3 2 9" xfId="510"/>
    <cellStyle name="Normal 3 2 9 2" xfId="1302"/>
    <cellStyle name="Normal 3 2 9 2 2" xfId="7590"/>
    <cellStyle name="Normal 3 2 9 3" xfId="2087"/>
    <cellStyle name="Normal 3 2 9 3 2" xfId="8375"/>
    <cellStyle name="Normal 3 2 9 4" xfId="2872"/>
    <cellStyle name="Normal 3 2 9 4 2" xfId="9160"/>
    <cellStyle name="Normal 3 2 9 5" xfId="3661"/>
    <cellStyle name="Normal 3 2 9 5 2" xfId="9949"/>
    <cellStyle name="Normal 3 2 9 6" xfId="4450"/>
    <cellStyle name="Normal 3 2 9 6 2" xfId="10735"/>
    <cellStyle name="Normal 3 2 9 7" xfId="5236"/>
    <cellStyle name="Normal 3 2 9 7 2" xfId="11521"/>
    <cellStyle name="Normal 3 2 9 8" xfId="6020"/>
    <cellStyle name="Normal 3 2 9 8 2" xfId="12305"/>
    <cellStyle name="Normal 3 2 9 9" xfId="6805"/>
    <cellStyle name="Normal 3 3" xfId="126"/>
    <cellStyle name="Normal 3 3 10" xfId="5642"/>
    <cellStyle name="Normal 3 3 10 2" xfId="11927"/>
    <cellStyle name="Normal 3 3 11" xfId="6427"/>
    <cellStyle name="Normal 3 3 2" xfId="323"/>
    <cellStyle name="Normal 3 3 2 10" xfId="6623"/>
    <cellStyle name="Normal 3 3 2 2" xfId="720"/>
    <cellStyle name="Normal 3 3 2 2 2" xfId="1512"/>
    <cellStyle name="Normal 3 3 2 2 2 2" xfId="7800"/>
    <cellStyle name="Normal 3 3 2 2 3" xfId="2297"/>
    <cellStyle name="Normal 3 3 2 2 3 2" xfId="8585"/>
    <cellStyle name="Normal 3 3 2 2 4" xfId="3082"/>
    <cellStyle name="Normal 3 3 2 2 4 2" xfId="9370"/>
    <cellStyle name="Normal 3 3 2 2 5" xfId="3871"/>
    <cellStyle name="Normal 3 3 2 2 5 2" xfId="10159"/>
    <cellStyle name="Normal 3 3 2 2 6" xfId="4660"/>
    <cellStyle name="Normal 3 3 2 2 6 2" xfId="10945"/>
    <cellStyle name="Normal 3 3 2 2 7" xfId="5446"/>
    <cellStyle name="Normal 3 3 2 2 7 2" xfId="11731"/>
    <cellStyle name="Normal 3 3 2 2 8" xfId="6230"/>
    <cellStyle name="Normal 3 3 2 2 8 2" xfId="12515"/>
    <cellStyle name="Normal 3 3 2 2 9" xfId="7015"/>
    <cellStyle name="Normal 3 3 2 3" xfId="1120"/>
    <cellStyle name="Normal 3 3 2 3 2" xfId="7408"/>
    <cellStyle name="Normal 3 3 2 4" xfId="1905"/>
    <cellStyle name="Normal 3 3 2 4 2" xfId="8193"/>
    <cellStyle name="Normal 3 3 2 5" xfId="2690"/>
    <cellStyle name="Normal 3 3 2 5 2" xfId="8978"/>
    <cellStyle name="Normal 3 3 2 6" xfId="3479"/>
    <cellStyle name="Normal 3 3 2 6 2" xfId="9767"/>
    <cellStyle name="Normal 3 3 2 7" xfId="4268"/>
    <cellStyle name="Normal 3 3 2 7 2" xfId="10553"/>
    <cellStyle name="Normal 3 3 2 8" xfId="5054"/>
    <cellStyle name="Normal 3 3 2 8 2" xfId="11339"/>
    <cellStyle name="Normal 3 3 2 9" xfId="5838"/>
    <cellStyle name="Normal 3 3 2 9 2" xfId="12123"/>
    <cellStyle name="Normal 3 3 3" xfId="524"/>
    <cellStyle name="Normal 3 3 3 2" xfId="1316"/>
    <cellStyle name="Normal 3 3 3 2 2" xfId="7604"/>
    <cellStyle name="Normal 3 3 3 3" xfId="2101"/>
    <cellStyle name="Normal 3 3 3 3 2" xfId="8389"/>
    <cellStyle name="Normal 3 3 3 4" xfId="2886"/>
    <cellStyle name="Normal 3 3 3 4 2" xfId="9174"/>
    <cellStyle name="Normal 3 3 3 5" xfId="3675"/>
    <cellStyle name="Normal 3 3 3 5 2" xfId="9963"/>
    <cellStyle name="Normal 3 3 3 6" xfId="4464"/>
    <cellStyle name="Normal 3 3 3 6 2" xfId="10749"/>
    <cellStyle name="Normal 3 3 3 7" xfId="5250"/>
    <cellStyle name="Normal 3 3 3 7 2" xfId="11535"/>
    <cellStyle name="Normal 3 3 3 8" xfId="6034"/>
    <cellStyle name="Normal 3 3 3 8 2" xfId="12319"/>
    <cellStyle name="Normal 3 3 3 9" xfId="6819"/>
    <cellStyle name="Normal 3 3 4" xfId="924"/>
    <cellStyle name="Normal 3 3 4 2" xfId="7212"/>
    <cellStyle name="Normal 3 3 5" xfId="1709"/>
    <cellStyle name="Normal 3 3 5 2" xfId="7997"/>
    <cellStyle name="Normal 3 3 6" xfId="2494"/>
    <cellStyle name="Normal 3 3 6 2" xfId="8782"/>
    <cellStyle name="Normal 3 3 7" xfId="3283"/>
    <cellStyle name="Normal 3 3 7 2" xfId="9571"/>
    <cellStyle name="Normal 3 3 8" xfId="4072"/>
    <cellStyle name="Normal 3 3 8 2" xfId="10357"/>
    <cellStyle name="Normal 3 3 9" xfId="4858"/>
    <cellStyle name="Normal 3 3 9 2" xfId="11143"/>
    <cellStyle name="Normal 3 4" xfId="155"/>
    <cellStyle name="Normal 3 4 10" xfId="5670"/>
    <cellStyle name="Normal 3 4 10 2" xfId="11955"/>
    <cellStyle name="Normal 3 4 11" xfId="6455"/>
    <cellStyle name="Normal 3 4 2" xfId="351"/>
    <cellStyle name="Normal 3 4 2 10" xfId="6651"/>
    <cellStyle name="Normal 3 4 2 2" xfId="748"/>
    <cellStyle name="Normal 3 4 2 2 2" xfId="1540"/>
    <cellStyle name="Normal 3 4 2 2 2 2" xfId="7828"/>
    <cellStyle name="Normal 3 4 2 2 3" xfId="2325"/>
    <cellStyle name="Normal 3 4 2 2 3 2" xfId="8613"/>
    <cellStyle name="Normal 3 4 2 2 4" xfId="3110"/>
    <cellStyle name="Normal 3 4 2 2 4 2" xfId="9398"/>
    <cellStyle name="Normal 3 4 2 2 5" xfId="3899"/>
    <cellStyle name="Normal 3 4 2 2 5 2" xfId="10187"/>
    <cellStyle name="Normal 3 4 2 2 6" xfId="4688"/>
    <cellStyle name="Normal 3 4 2 2 6 2" xfId="10973"/>
    <cellStyle name="Normal 3 4 2 2 7" xfId="5474"/>
    <cellStyle name="Normal 3 4 2 2 7 2" xfId="11759"/>
    <cellStyle name="Normal 3 4 2 2 8" xfId="6258"/>
    <cellStyle name="Normal 3 4 2 2 8 2" xfId="12543"/>
    <cellStyle name="Normal 3 4 2 2 9" xfId="7043"/>
    <cellStyle name="Normal 3 4 2 3" xfId="1148"/>
    <cellStyle name="Normal 3 4 2 3 2" xfId="7436"/>
    <cellStyle name="Normal 3 4 2 4" xfId="1933"/>
    <cellStyle name="Normal 3 4 2 4 2" xfId="8221"/>
    <cellStyle name="Normal 3 4 2 5" xfId="2718"/>
    <cellStyle name="Normal 3 4 2 5 2" xfId="9006"/>
    <cellStyle name="Normal 3 4 2 6" xfId="3507"/>
    <cellStyle name="Normal 3 4 2 6 2" xfId="9795"/>
    <cellStyle name="Normal 3 4 2 7" xfId="4296"/>
    <cellStyle name="Normal 3 4 2 7 2" xfId="10581"/>
    <cellStyle name="Normal 3 4 2 8" xfId="5082"/>
    <cellStyle name="Normal 3 4 2 8 2" xfId="11367"/>
    <cellStyle name="Normal 3 4 2 9" xfId="5866"/>
    <cellStyle name="Normal 3 4 2 9 2" xfId="12151"/>
    <cellStyle name="Normal 3 4 3" xfId="552"/>
    <cellStyle name="Normal 3 4 3 2" xfId="1344"/>
    <cellStyle name="Normal 3 4 3 2 2" xfId="7632"/>
    <cellStyle name="Normal 3 4 3 3" xfId="2129"/>
    <cellStyle name="Normal 3 4 3 3 2" xfId="8417"/>
    <cellStyle name="Normal 3 4 3 4" xfId="2914"/>
    <cellStyle name="Normal 3 4 3 4 2" xfId="9202"/>
    <cellStyle name="Normal 3 4 3 5" xfId="3703"/>
    <cellStyle name="Normal 3 4 3 5 2" xfId="9991"/>
    <cellStyle name="Normal 3 4 3 6" xfId="4492"/>
    <cellStyle name="Normal 3 4 3 6 2" xfId="10777"/>
    <cellStyle name="Normal 3 4 3 7" xfId="5278"/>
    <cellStyle name="Normal 3 4 3 7 2" xfId="11563"/>
    <cellStyle name="Normal 3 4 3 8" xfId="6062"/>
    <cellStyle name="Normal 3 4 3 8 2" xfId="12347"/>
    <cellStyle name="Normal 3 4 3 9" xfId="6847"/>
    <cellStyle name="Normal 3 4 4" xfId="952"/>
    <cellStyle name="Normal 3 4 4 2" xfId="7240"/>
    <cellStyle name="Normal 3 4 5" xfId="1737"/>
    <cellStyle name="Normal 3 4 5 2" xfId="8025"/>
    <cellStyle name="Normal 3 4 6" xfId="2522"/>
    <cellStyle name="Normal 3 4 6 2" xfId="8810"/>
    <cellStyle name="Normal 3 4 7" xfId="3311"/>
    <cellStyle name="Normal 3 4 7 2" xfId="9599"/>
    <cellStyle name="Normal 3 4 8" xfId="4100"/>
    <cellStyle name="Normal 3 4 8 2" xfId="10385"/>
    <cellStyle name="Normal 3 4 9" xfId="4886"/>
    <cellStyle name="Normal 3 4 9 2" xfId="11171"/>
    <cellStyle name="Normal 3 5" xfId="183"/>
    <cellStyle name="Normal 3 5 10" xfId="5698"/>
    <cellStyle name="Normal 3 5 10 2" xfId="11983"/>
    <cellStyle name="Normal 3 5 11" xfId="6483"/>
    <cellStyle name="Normal 3 5 2" xfId="379"/>
    <cellStyle name="Normal 3 5 2 10" xfId="6679"/>
    <cellStyle name="Normal 3 5 2 2" xfId="776"/>
    <cellStyle name="Normal 3 5 2 2 2" xfId="1568"/>
    <cellStyle name="Normal 3 5 2 2 2 2" xfId="7856"/>
    <cellStyle name="Normal 3 5 2 2 3" xfId="2353"/>
    <cellStyle name="Normal 3 5 2 2 3 2" xfId="8641"/>
    <cellStyle name="Normal 3 5 2 2 4" xfId="3138"/>
    <cellStyle name="Normal 3 5 2 2 4 2" xfId="9426"/>
    <cellStyle name="Normal 3 5 2 2 5" xfId="3927"/>
    <cellStyle name="Normal 3 5 2 2 5 2" xfId="10215"/>
    <cellStyle name="Normal 3 5 2 2 6" xfId="4716"/>
    <cellStyle name="Normal 3 5 2 2 6 2" xfId="11001"/>
    <cellStyle name="Normal 3 5 2 2 7" xfId="5502"/>
    <cellStyle name="Normal 3 5 2 2 7 2" xfId="11787"/>
    <cellStyle name="Normal 3 5 2 2 8" xfId="6286"/>
    <cellStyle name="Normal 3 5 2 2 8 2" xfId="12571"/>
    <cellStyle name="Normal 3 5 2 2 9" xfId="7071"/>
    <cellStyle name="Normal 3 5 2 3" xfId="1176"/>
    <cellStyle name="Normal 3 5 2 3 2" xfId="7464"/>
    <cellStyle name="Normal 3 5 2 4" xfId="1961"/>
    <cellStyle name="Normal 3 5 2 4 2" xfId="8249"/>
    <cellStyle name="Normal 3 5 2 5" xfId="2746"/>
    <cellStyle name="Normal 3 5 2 5 2" xfId="9034"/>
    <cellStyle name="Normal 3 5 2 6" xfId="3535"/>
    <cellStyle name="Normal 3 5 2 6 2" xfId="9823"/>
    <cellStyle name="Normal 3 5 2 7" xfId="4324"/>
    <cellStyle name="Normal 3 5 2 7 2" xfId="10609"/>
    <cellStyle name="Normal 3 5 2 8" xfId="5110"/>
    <cellStyle name="Normal 3 5 2 8 2" xfId="11395"/>
    <cellStyle name="Normal 3 5 2 9" xfId="5894"/>
    <cellStyle name="Normal 3 5 2 9 2" xfId="12179"/>
    <cellStyle name="Normal 3 5 3" xfId="580"/>
    <cellStyle name="Normal 3 5 3 2" xfId="1372"/>
    <cellStyle name="Normal 3 5 3 2 2" xfId="7660"/>
    <cellStyle name="Normal 3 5 3 3" xfId="2157"/>
    <cellStyle name="Normal 3 5 3 3 2" xfId="8445"/>
    <cellStyle name="Normal 3 5 3 4" xfId="2942"/>
    <cellStyle name="Normal 3 5 3 4 2" xfId="9230"/>
    <cellStyle name="Normal 3 5 3 5" xfId="3731"/>
    <cellStyle name="Normal 3 5 3 5 2" xfId="10019"/>
    <cellStyle name="Normal 3 5 3 6" xfId="4520"/>
    <cellStyle name="Normal 3 5 3 6 2" xfId="10805"/>
    <cellStyle name="Normal 3 5 3 7" xfId="5306"/>
    <cellStyle name="Normal 3 5 3 7 2" xfId="11591"/>
    <cellStyle name="Normal 3 5 3 8" xfId="6090"/>
    <cellStyle name="Normal 3 5 3 8 2" xfId="12375"/>
    <cellStyle name="Normal 3 5 3 9" xfId="6875"/>
    <cellStyle name="Normal 3 5 4" xfId="980"/>
    <cellStyle name="Normal 3 5 4 2" xfId="7268"/>
    <cellStyle name="Normal 3 5 5" xfId="1765"/>
    <cellStyle name="Normal 3 5 5 2" xfId="8053"/>
    <cellStyle name="Normal 3 5 6" xfId="2550"/>
    <cellStyle name="Normal 3 5 6 2" xfId="8838"/>
    <cellStyle name="Normal 3 5 7" xfId="3339"/>
    <cellStyle name="Normal 3 5 7 2" xfId="9627"/>
    <cellStyle name="Normal 3 5 8" xfId="4128"/>
    <cellStyle name="Normal 3 5 8 2" xfId="10413"/>
    <cellStyle name="Normal 3 5 9" xfId="4914"/>
    <cellStyle name="Normal 3 5 9 2" xfId="11199"/>
    <cellStyle name="Normal 3 6" xfId="211"/>
    <cellStyle name="Normal 3 6 10" xfId="5726"/>
    <cellStyle name="Normal 3 6 10 2" xfId="12011"/>
    <cellStyle name="Normal 3 6 11" xfId="6511"/>
    <cellStyle name="Normal 3 6 2" xfId="407"/>
    <cellStyle name="Normal 3 6 2 10" xfId="6707"/>
    <cellStyle name="Normal 3 6 2 2" xfId="804"/>
    <cellStyle name="Normal 3 6 2 2 2" xfId="1596"/>
    <cellStyle name="Normal 3 6 2 2 2 2" xfId="7884"/>
    <cellStyle name="Normal 3 6 2 2 3" xfId="2381"/>
    <cellStyle name="Normal 3 6 2 2 3 2" xfId="8669"/>
    <cellStyle name="Normal 3 6 2 2 4" xfId="3166"/>
    <cellStyle name="Normal 3 6 2 2 4 2" xfId="9454"/>
    <cellStyle name="Normal 3 6 2 2 5" xfId="3955"/>
    <cellStyle name="Normal 3 6 2 2 5 2" xfId="10243"/>
    <cellStyle name="Normal 3 6 2 2 6" xfId="4744"/>
    <cellStyle name="Normal 3 6 2 2 6 2" xfId="11029"/>
    <cellStyle name="Normal 3 6 2 2 7" xfId="5530"/>
    <cellStyle name="Normal 3 6 2 2 7 2" xfId="11815"/>
    <cellStyle name="Normal 3 6 2 2 8" xfId="6314"/>
    <cellStyle name="Normal 3 6 2 2 8 2" xfId="12599"/>
    <cellStyle name="Normal 3 6 2 2 9" xfId="7099"/>
    <cellStyle name="Normal 3 6 2 3" xfId="1204"/>
    <cellStyle name="Normal 3 6 2 3 2" xfId="7492"/>
    <cellStyle name="Normal 3 6 2 4" xfId="1989"/>
    <cellStyle name="Normal 3 6 2 4 2" xfId="8277"/>
    <cellStyle name="Normal 3 6 2 5" xfId="2774"/>
    <cellStyle name="Normal 3 6 2 5 2" xfId="9062"/>
    <cellStyle name="Normal 3 6 2 6" xfId="3563"/>
    <cellStyle name="Normal 3 6 2 6 2" xfId="9851"/>
    <cellStyle name="Normal 3 6 2 7" xfId="4352"/>
    <cellStyle name="Normal 3 6 2 7 2" xfId="10637"/>
    <cellStyle name="Normal 3 6 2 8" xfId="5138"/>
    <cellStyle name="Normal 3 6 2 8 2" xfId="11423"/>
    <cellStyle name="Normal 3 6 2 9" xfId="5922"/>
    <cellStyle name="Normal 3 6 2 9 2" xfId="12207"/>
    <cellStyle name="Normal 3 6 3" xfId="608"/>
    <cellStyle name="Normal 3 6 3 2" xfId="1400"/>
    <cellStyle name="Normal 3 6 3 2 2" xfId="7688"/>
    <cellStyle name="Normal 3 6 3 3" xfId="2185"/>
    <cellStyle name="Normal 3 6 3 3 2" xfId="8473"/>
    <cellStyle name="Normal 3 6 3 4" xfId="2970"/>
    <cellStyle name="Normal 3 6 3 4 2" xfId="9258"/>
    <cellStyle name="Normal 3 6 3 5" xfId="3759"/>
    <cellStyle name="Normal 3 6 3 5 2" xfId="10047"/>
    <cellStyle name="Normal 3 6 3 6" xfId="4548"/>
    <cellStyle name="Normal 3 6 3 6 2" xfId="10833"/>
    <cellStyle name="Normal 3 6 3 7" xfId="5334"/>
    <cellStyle name="Normal 3 6 3 7 2" xfId="11619"/>
    <cellStyle name="Normal 3 6 3 8" xfId="6118"/>
    <cellStyle name="Normal 3 6 3 8 2" xfId="12403"/>
    <cellStyle name="Normal 3 6 3 9" xfId="6903"/>
    <cellStyle name="Normal 3 6 4" xfId="1008"/>
    <cellStyle name="Normal 3 6 4 2" xfId="7296"/>
    <cellStyle name="Normal 3 6 5" xfId="1793"/>
    <cellStyle name="Normal 3 6 5 2" xfId="8081"/>
    <cellStyle name="Normal 3 6 6" xfId="2578"/>
    <cellStyle name="Normal 3 6 6 2" xfId="8866"/>
    <cellStyle name="Normal 3 6 7" xfId="3367"/>
    <cellStyle name="Normal 3 6 7 2" xfId="9655"/>
    <cellStyle name="Normal 3 6 8" xfId="4156"/>
    <cellStyle name="Normal 3 6 8 2" xfId="10441"/>
    <cellStyle name="Normal 3 6 9" xfId="4942"/>
    <cellStyle name="Normal 3 6 9 2" xfId="11227"/>
    <cellStyle name="Normal 3 7" xfId="239"/>
    <cellStyle name="Normal 3 7 10" xfId="5754"/>
    <cellStyle name="Normal 3 7 10 2" xfId="12039"/>
    <cellStyle name="Normal 3 7 11" xfId="6539"/>
    <cellStyle name="Normal 3 7 2" xfId="435"/>
    <cellStyle name="Normal 3 7 2 10" xfId="6735"/>
    <cellStyle name="Normal 3 7 2 2" xfId="832"/>
    <cellStyle name="Normal 3 7 2 2 2" xfId="1624"/>
    <cellStyle name="Normal 3 7 2 2 2 2" xfId="7912"/>
    <cellStyle name="Normal 3 7 2 2 3" xfId="2409"/>
    <cellStyle name="Normal 3 7 2 2 3 2" xfId="8697"/>
    <cellStyle name="Normal 3 7 2 2 4" xfId="3194"/>
    <cellStyle name="Normal 3 7 2 2 4 2" xfId="9482"/>
    <cellStyle name="Normal 3 7 2 2 5" xfId="3983"/>
    <cellStyle name="Normal 3 7 2 2 5 2" xfId="10271"/>
    <cellStyle name="Normal 3 7 2 2 6" xfId="4772"/>
    <cellStyle name="Normal 3 7 2 2 6 2" xfId="11057"/>
    <cellStyle name="Normal 3 7 2 2 7" xfId="5558"/>
    <cellStyle name="Normal 3 7 2 2 7 2" xfId="11843"/>
    <cellStyle name="Normal 3 7 2 2 8" xfId="6342"/>
    <cellStyle name="Normal 3 7 2 2 8 2" xfId="12627"/>
    <cellStyle name="Normal 3 7 2 2 9" xfId="7127"/>
    <cellStyle name="Normal 3 7 2 3" xfId="1232"/>
    <cellStyle name="Normal 3 7 2 3 2" xfId="7520"/>
    <cellStyle name="Normal 3 7 2 4" xfId="2017"/>
    <cellStyle name="Normal 3 7 2 4 2" xfId="8305"/>
    <cellStyle name="Normal 3 7 2 5" xfId="2802"/>
    <cellStyle name="Normal 3 7 2 5 2" xfId="9090"/>
    <cellStyle name="Normal 3 7 2 6" xfId="3591"/>
    <cellStyle name="Normal 3 7 2 6 2" xfId="9879"/>
    <cellStyle name="Normal 3 7 2 7" xfId="4380"/>
    <cellStyle name="Normal 3 7 2 7 2" xfId="10665"/>
    <cellStyle name="Normal 3 7 2 8" xfId="5166"/>
    <cellStyle name="Normal 3 7 2 8 2" xfId="11451"/>
    <cellStyle name="Normal 3 7 2 9" xfId="5950"/>
    <cellStyle name="Normal 3 7 2 9 2" xfId="12235"/>
    <cellStyle name="Normal 3 7 3" xfId="636"/>
    <cellStyle name="Normal 3 7 3 2" xfId="1428"/>
    <cellStyle name="Normal 3 7 3 2 2" xfId="7716"/>
    <cellStyle name="Normal 3 7 3 3" xfId="2213"/>
    <cellStyle name="Normal 3 7 3 3 2" xfId="8501"/>
    <cellStyle name="Normal 3 7 3 4" xfId="2998"/>
    <cellStyle name="Normal 3 7 3 4 2" xfId="9286"/>
    <cellStyle name="Normal 3 7 3 5" xfId="3787"/>
    <cellStyle name="Normal 3 7 3 5 2" xfId="10075"/>
    <cellStyle name="Normal 3 7 3 6" xfId="4576"/>
    <cellStyle name="Normal 3 7 3 6 2" xfId="10861"/>
    <cellStyle name="Normal 3 7 3 7" xfId="5362"/>
    <cellStyle name="Normal 3 7 3 7 2" xfId="11647"/>
    <cellStyle name="Normal 3 7 3 8" xfId="6146"/>
    <cellStyle name="Normal 3 7 3 8 2" xfId="12431"/>
    <cellStyle name="Normal 3 7 3 9" xfId="6931"/>
    <cellStyle name="Normal 3 7 4" xfId="1036"/>
    <cellStyle name="Normal 3 7 4 2" xfId="7324"/>
    <cellStyle name="Normal 3 7 5" xfId="1821"/>
    <cellStyle name="Normal 3 7 5 2" xfId="8109"/>
    <cellStyle name="Normal 3 7 6" xfId="2606"/>
    <cellStyle name="Normal 3 7 6 2" xfId="8894"/>
    <cellStyle name="Normal 3 7 7" xfId="3395"/>
    <cellStyle name="Normal 3 7 7 2" xfId="9683"/>
    <cellStyle name="Normal 3 7 8" xfId="4184"/>
    <cellStyle name="Normal 3 7 8 2" xfId="10469"/>
    <cellStyle name="Normal 3 7 9" xfId="4970"/>
    <cellStyle name="Normal 3 7 9 2" xfId="11255"/>
    <cellStyle name="Normal 3 8" xfId="267"/>
    <cellStyle name="Normal 3 8 10" xfId="5782"/>
    <cellStyle name="Normal 3 8 10 2" xfId="12067"/>
    <cellStyle name="Normal 3 8 11" xfId="6567"/>
    <cellStyle name="Normal 3 8 2" xfId="463"/>
    <cellStyle name="Normal 3 8 2 10" xfId="6763"/>
    <cellStyle name="Normal 3 8 2 2" xfId="860"/>
    <cellStyle name="Normal 3 8 2 2 2" xfId="1652"/>
    <cellStyle name="Normal 3 8 2 2 2 2" xfId="7940"/>
    <cellStyle name="Normal 3 8 2 2 3" xfId="2437"/>
    <cellStyle name="Normal 3 8 2 2 3 2" xfId="8725"/>
    <cellStyle name="Normal 3 8 2 2 4" xfId="3222"/>
    <cellStyle name="Normal 3 8 2 2 4 2" xfId="9510"/>
    <cellStyle name="Normal 3 8 2 2 5" xfId="4011"/>
    <cellStyle name="Normal 3 8 2 2 5 2" xfId="10299"/>
    <cellStyle name="Normal 3 8 2 2 6" xfId="4800"/>
    <cellStyle name="Normal 3 8 2 2 6 2" xfId="11085"/>
    <cellStyle name="Normal 3 8 2 2 7" xfId="5586"/>
    <cellStyle name="Normal 3 8 2 2 7 2" xfId="11871"/>
    <cellStyle name="Normal 3 8 2 2 8" xfId="6370"/>
    <cellStyle name="Normal 3 8 2 2 8 2" xfId="12655"/>
    <cellStyle name="Normal 3 8 2 2 9" xfId="7155"/>
    <cellStyle name="Normal 3 8 2 3" xfId="1260"/>
    <cellStyle name="Normal 3 8 2 3 2" xfId="7548"/>
    <cellStyle name="Normal 3 8 2 4" xfId="2045"/>
    <cellStyle name="Normal 3 8 2 4 2" xfId="8333"/>
    <cellStyle name="Normal 3 8 2 5" xfId="2830"/>
    <cellStyle name="Normal 3 8 2 5 2" xfId="9118"/>
    <cellStyle name="Normal 3 8 2 6" xfId="3619"/>
    <cellStyle name="Normal 3 8 2 6 2" xfId="9907"/>
    <cellStyle name="Normal 3 8 2 7" xfId="4408"/>
    <cellStyle name="Normal 3 8 2 7 2" xfId="10693"/>
    <cellStyle name="Normal 3 8 2 8" xfId="5194"/>
    <cellStyle name="Normal 3 8 2 8 2" xfId="11479"/>
    <cellStyle name="Normal 3 8 2 9" xfId="5978"/>
    <cellStyle name="Normal 3 8 2 9 2" xfId="12263"/>
    <cellStyle name="Normal 3 8 3" xfId="664"/>
    <cellStyle name="Normal 3 8 3 2" xfId="1456"/>
    <cellStyle name="Normal 3 8 3 2 2" xfId="7744"/>
    <cellStyle name="Normal 3 8 3 3" xfId="2241"/>
    <cellStyle name="Normal 3 8 3 3 2" xfId="8529"/>
    <cellStyle name="Normal 3 8 3 4" xfId="3026"/>
    <cellStyle name="Normal 3 8 3 4 2" xfId="9314"/>
    <cellStyle name="Normal 3 8 3 5" xfId="3815"/>
    <cellStyle name="Normal 3 8 3 5 2" xfId="10103"/>
    <cellStyle name="Normal 3 8 3 6" xfId="4604"/>
    <cellStyle name="Normal 3 8 3 6 2" xfId="10889"/>
    <cellStyle name="Normal 3 8 3 7" xfId="5390"/>
    <cellStyle name="Normal 3 8 3 7 2" xfId="11675"/>
    <cellStyle name="Normal 3 8 3 8" xfId="6174"/>
    <cellStyle name="Normal 3 8 3 8 2" xfId="12459"/>
    <cellStyle name="Normal 3 8 3 9" xfId="6959"/>
    <cellStyle name="Normal 3 8 4" xfId="1064"/>
    <cellStyle name="Normal 3 8 4 2" xfId="7352"/>
    <cellStyle name="Normal 3 8 5" xfId="1849"/>
    <cellStyle name="Normal 3 8 5 2" xfId="8137"/>
    <cellStyle name="Normal 3 8 6" xfId="2634"/>
    <cellStyle name="Normal 3 8 6 2" xfId="8922"/>
    <cellStyle name="Normal 3 8 7" xfId="3423"/>
    <cellStyle name="Normal 3 8 7 2" xfId="9711"/>
    <cellStyle name="Normal 3 8 8" xfId="4212"/>
    <cellStyle name="Normal 3 8 8 2" xfId="10497"/>
    <cellStyle name="Normal 3 8 9" xfId="4998"/>
    <cellStyle name="Normal 3 8 9 2" xfId="11283"/>
    <cellStyle name="Normal 3 9" xfId="295"/>
    <cellStyle name="Normal 3 9 10" xfId="6595"/>
    <cellStyle name="Normal 3 9 2" xfId="692"/>
    <cellStyle name="Normal 3 9 2 2" xfId="1484"/>
    <cellStyle name="Normal 3 9 2 2 2" xfId="7772"/>
    <cellStyle name="Normal 3 9 2 3" xfId="2269"/>
    <cellStyle name="Normal 3 9 2 3 2" xfId="8557"/>
    <cellStyle name="Normal 3 9 2 4" xfId="3054"/>
    <cellStyle name="Normal 3 9 2 4 2" xfId="9342"/>
    <cellStyle name="Normal 3 9 2 5" xfId="3843"/>
    <cellStyle name="Normal 3 9 2 5 2" xfId="10131"/>
    <cellStyle name="Normal 3 9 2 6" xfId="4632"/>
    <cellStyle name="Normal 3 9 2 6 2" xfId="10917"/>
    <cellStyle name="Normal 3 9 2 7" xfId="5418"/>
    <cellStyle name="Normal 3 9 2 7 2" xfId="11703"/>
    <cellStyle name="Normal 3 9 2 8" xfId="6202"/>
    <cellStyle name="Normal 3 9 2 8 2" xfId="12487"/>
    <cellStyle name="Normal 3 9 2 9" xfId="6987"/>
    <cellStyle name="Normal 3 9 3" xfId="1092"/>
    <cellStyle name="Normal 3 9 3 2" xfId="7380"/>
    <cellStyle name="Normal 3 9 4" xfId="1877"/>
    <cellStyle name="Normal 3 9 4 2" xfId="8165"/>
    <cellStyle name="Normal 3 9 5" xfId="2662"/>
    <cellStyle name="Normal 3 9 5 2" xfId="8950"/>
    <cellStyle name="Normal 3 9 6" xfId="3451"/>
    <cellStyle name="Normal 3 9 6 2" xfId="9739"/>
    <cellStyle name="Normal 3 9 7" xfId="4240"/>
    <cellStyle name="Normal 3 9 7 2" xfId="10525"/>
    <cellStyle name="Normal 3 9 8" xfId="5026"/>
    <cellStyle name="Normal 3 9 8 2" xfId="11311"/>
    <cellStyle name="Normal 3 9 9" xfId="5810"/>
    <cellStyle name="Normal 3 9 9 2" xfId="12095"/>
    <cellStyle name="Normal 4" xfId="112"/>
    <cellStyle name="Normal 5" xfId="92"/>
    <cellStyle name="Normal 6" xfId="480"/>
    <cellStyle name="Normal 7" xfId="96"/>
    <cellStyle name="Normal 8" xfId="876"/>
    <cellStyle name="Normal 9" xfId="880"/>
    <cellStyle name="Normal_Feuil1" xfId="69"/>
    <cellStyle name="Normal_Feuil4" xfId="70"/>
    <cellStyle name="Normal_Maquette à contrôler" xfId="879"/>
    <cellStyle name="Normale" xfId="0" builtinId="0"/>
    <cellStyle name="Nota" xfId="55" builtinId="10" customBuiltin="1"/>
    <cellStyle name="Output" xfId="74" builtinId="21" customBuiltin="1"/>
    <cellStyle name="Pourcentage 2" xfId="71"/>
    <cellStyle name="Pourcentage 3" xfId="478"/>
    <cellStyle name="Pourcentage 4" xfId="3240"/>
    <cellStyle name="Pourcentage 4 2" xfId="9528"/>
    <cellStyle name="Satisfaisant 2" xfId="73"/>
    <cellStyle name="Sortie 2" xfId="75"/>
    <cellStyle name="Testo avviso" xfId="49" builtinId="11" customBuiltin="1"/>
    <cellStyle name="Testo descrittivo" xfId="76" builtinId="53" customBuiltin="1"/>
    <cellStyle name="Texte explicatif 2" xfId="77"/>
    <cellStyle name="Texte explicatif 3" xfId="877"/>
    <cellStyle name="Titolo" xfId="78" builtinId="15" customBuiltin="1"/>
    <cellStyle name="Titolo 1" xfId="80" builtinId="16" customBuiltin="1"/>
    <cellStyle name="Titolo 2" xfId="82" builtinId="17" customBuiltin="1"/>
    <cellStyle name="Titolo 3" xfId="84" builtinId="18" customBuiltin="1"/>
    <cellStyle name="Titolo 4" xfId="86" builtinId="19" customBuiltin="1"/>
    <cellStyle name="Titre 1" xfId="4030"/>
    <cellStyle name="Titre 2" xfId="79"/>
    <cellStyle name="Titre 3" xfId="479"/>
    <cellStyle name="Titre 1 2" xfId="81"/>
    <cellStyle name="Titre 2 2" xfId="83"/>
    <cellStyle name="Titre 3 2" xfId="85"/>
    <cellStyle name="Titre 4 2" xfId="87"/>
    <cellStyle name="Total 2" xfId="89"/>
    <cellStyle name="Totale" xfId="88" builtinId="25" customBuiltin="1"/>
    <cellStyle name="Valore non valido" xfId="60" builtinId="27" customBuiltin="1"/>
    <cellStyle name="Valore valido" xfId="72" builtinId="26" customBuiltin="1"/>
    <cellStyle name="Vérification 2" xfId="91"/>
  </cellStyles>
  <dxfs count="26">
    <dxf>
      <fill>
        <patternFill>
          <bgColor rgb="FFFFC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7434"/>
      <color rgb="FFCCFFCC"/>
      <color rgb="FF007A37"/>
      <color rgb="FF009242"/>
      <color rgb="FF008E40"/>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eric.lopez/Documents/Maquettes%20r&#233;gionales/PAAHEH/PanoFrance2020_ARS_FINESS%20-%20Ctl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frederic.lopez\Documents\Maquettes%20r&#233;gionales\PAAHEH\PanoFrance2020_ARS_FINESS%20-%20Ctl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ederic.lopez/Documents/Maquettes%20r&#233;gionales/Envoi%20DRDJSCS/PanoFrance2020_CTL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ORAMA 2019"/>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ORAMA 2019"/>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orama 2019"/>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H1043"/>
  <sheetViews>
    <sheetView tabSelected="1" zoomScale="80" zoomScaleNormal="80" workbookViewId="0"/>
  </sheetViews>
  <sheetFormatPr defaultColWidth="12" defaultRowHeight="16.5" customHeight="1" x14ac:dyDescent="0.2"/>
  <cols>
    <col min="1" max="1" width="124.83203125" style="3" customWidth="1"/>
    <col min="2" max="20" width="12" style="1"/>
    <col min="21" max="21" width="12.5" style="1" customWidth="1"/>
    <col min="22" max="22" width="12" style="1"/>
    <col min="23" max="23" width="17.1640625" style="1" customWidth="1"/>
    <col min="24" max="43" width="12" style="1"/>
    <col min="44" max="44" width="16.6640625" style="1" customWidth="1"/>
    <col min="45" max="55" width="12" style="1"/>
    <col min="56" max="56" width="13.6640625" style="1" customWidth="1"/>
    <col min="57" max="57" width="12" style="1"/>
    <col min="58" max="58" width="13.33203125" style="1" customWidth="1"/>
    <col min="59" max="61" width="12" style="1"/>
    <col min="62" max="62" width="14.33203125" style="1" customWidth="1"/>
    <col min="63" max="72" width="12" style="1"/>
    <col min="73" max="73" width="14.5" style="1" customWidth="1"/>
    <col min="74" max="79" width="12" style="1"/>
    <col min="80" max="80" width="16.6640625" style="1" customWidth="1"/>
    <col min="81" max="93" width="12" style="1"/>
    <col min="94" max="94" width="13.33203125" style="1" customWidth="1"/>
    <col min="95" max="95" width="16.6640625" style="1" customWidth="1"/>
    <col min="96" max="96" width="12" style="1"/>
    <col min="97" max="97" width="13.5" style="1" customWidth="1"/>
    <col min="98" max="98" width="12" style="1"/>
    <col min="99" max="99" width="13.33203125" style="1" customWidth="1"/>
    <col min="100" max="104" width="12" style="1"/>
    <col min="105" max="105" width="20.33203125" style="1" customWidth="1"/>
    <col min="106" max="106" width="12" style="1"/>
    <col min="107" max="107" width="13" style="1" customWidth="1"/>
    <col min="108" max="108" width="16.83203125" style="1" customWidth="1"/>
    <col min="109" max="118" width="12" style="1"/>
    <col min="119" max="119" width="14.1640625" style="1" customWidth="1"/>
    <col min="120" max="16384" width="12" style="1"/>
  </cols>
  <sheetData>
    <row r="1" spans="1:135" s="4" customFormat="1" ht="16.5" customHeight="1" x14ac:dyDescent="0.15">
      <c r="A1" s="17" t="s">
        <v>716</v>
      </c>
      <c r="C1" s="43"/>
      <c r="D1" s="43"/>
      <c r="E1" s="43"/>
      <c r="F1" s="43"/>
      <c r="G1" s="43"/>
      <c r="H1" s="43"/>
      <c r="I1" s="43"/>
      <c r="O1" s="146"/>
      <c r="P1" s="146"/>
      <c r="Q1" s="146"/>
      <c r="R1" s="146"/>
      <c r="S1" s="146"/>
      <c r="T1" s="146"/>
    </row>
    <row r="2" spans="1:135" s="4" customFormat="1" ht="16.5" customHeight="1" x14ac:dyDescent="0.15">
      <c r="A2" s="18"/>
      <c r="C2" s="43"/>
      <c r="D2" s="43"/>
      <c r="E2" s="43"/>
      <c r="F2" s="43"/>
      <c r="G2" s="43"/>
      <c r="H2" s="43"/>
      <c r="I2" s="43"/>
      <c r="O2" s="146"/>
      <c r="P2" s="146"/>
      <c r="Q2" s="146"/>
      <c r="R2" s="146"/>
      <c r="S2" s="146"/>
      <c r="T2" s="146"/>
    </row>
    <row r="3" spans="1:135" ht="16.5" customHeight="1" x14ac:dyDescent="0.2">
      <c r="A3" s="30" t="s">
        <v>189</v>
      </c>
      <c r="O3" s="20"/>
      <c r="P3" s="20"/>
      <c r="Q3" s="20"/>
      <c r="R3" s="20"/>
      <c r="S3" s="20"/>
      <c r="T3" s="20"/>
    </row>
    <row r="4" spans="1:135" ht="16.5" customHeight="1" x14ac:dyDescent="0.2">
      <c r="A4" s="458" t="s">
        <v>700</v>
      </c>
      <c r="E4" s="145"/>
      <c r="F4" s="145"/>
      <c r="G4" s="145"/>
      <c r="H4" s="145"/>
      <c r="I4" s="145"/>
      <c r="J4" s="145"/>
      <c r="K4" s="145"/>
      <c r="L4" s="145"/>
      <c r="M4" s="145"/>
      <c r="O4" s="422"/>
      <c r="P4" s="422"/>
      <c r="Q4" s="422"/>
      <c r="R4" s="422"/>
      <c r="S4" s="422"/>
      <c r="T4" s="422"/>
    </row>
    <row r="5" spans="1:135" ht="32.25" customHeight="1" x14ac:dyDescent="0.2">
      <c r="A5" s="233"/>
      <c r="B5" s="220" t="s">
        <v>577</v>
      </c>
      <c r="C5" s="234" t="s">
        <v>578</v>
      </c>
      <c r="D5" s="234" t="s">
        <v>579</v>
      </c>
      <c r="E5" s="234" t="s">
        <v>580</v>
      </c>
      <c r="F5" s="234" t="s">
        <v>581</v>
      </c>
      <c r="G5" s="234" t="s">
        <v>582</v>
      </c>
      <c r="H5" s="234" t="s">
        <v>583</v>
      </c>
      <c r="I5" s="234" t="s">
        <v>584</v>
      </c>
      <c r="J5" s="234" t="s">
        <v>585</v>
      </c>
      <c r="K5" s="234" t="s">
        <v>586</v>
      </c>
      <c r="L5" s="234" t="s">
        <v>587</v>
      </c>
      <c r="M5" s="234" t="s">
        <v>588</v>
      </c>
      <c r="N5" s="234" t="s">
        <v>589</v>
      </c>
      <c r="O5" s="220" t="s">
        <v>590</v>
      </c>
      <c r="P5" s="234" t="s">
        <v>591</v>
      </c>
      <c r="Q5" s="234" t="s">
        <v>592</v>
      </c>
      <c r="R5" s="234" t="s">
        <v>593</v>
      </c>
      <c r="S5" s="234" t="s">
        <v>594</v>
      </c>
      <c r="T5" s="234" t="s">
        <v>595</v>
      </c>
      <c r="U5" s="234" t="s">
        <v>596</v>
      </c>
      <c r="V5" s="234" t="s">
        <v>597</v>
      </c>
      <c r="W5" s="234" t="s">
        <v>598</v>
      </c>
      <c r="X5" s="220" t="s">
        <v>599</v>
      </c>
      <c r="Y5" s="234" t="s">
        <v>600</v>
      </c>
      <c r="Z5" s="234" t="s">
        <v>601</v>
      </c>
      <c r="AA5" s="234" t="s">
        <v>602</v>
      </c>
      <c r="AB5" s="234" t="s">
        <v>603</v>
      </c>
      <c r="AC5" s="220" t="s">
        <v>604</v>
      </c>
      <c r="AD5" s="234" t="s">
        <v>605</v>
      </c>
      <c r="AE5" s="234" t="s">
        <v>606</v>
      </c>
      <c r="AF5" s="234" t="s">
        <v>607</v>
      </c>
      <c r="AG5" s="234" t="s">
        <v>608</v>
      </c>
      <c r="AH5" s="234" t="s">
        <v>609</v>
      </c>
      <c r="AI5" s="234" t="s">
        <v>610</v>
      </c>
      <c r="AJ5" s="220" t="s">
        <v>611</v>
      </c>
      <c r="AK5" s="234" t="s">
        <v>612</v>
      </c>
      <c r="AL5" s="234" t="s">
        <v>613</v>
      </c>
      <c r="AM5" s="220" t="s">
        <v>614</v>
      </c>
      <c r="AN5" s="234" t="s">
        <v>615</v>
      </c>
      <c r="AO5" s="234" t="s">
        <v>616</v>
      </c>
      <c r="AP5" s="234" t="s">
        <v>617</v>
      </c>
      <c r="AQ5" s="234" t="s">
        <v>618</v>
      </c>
      <c r="AR5" s="234" t="s">
        <v>619</v>
      </c>
      <c r="AS5" s="234" t="s">
        <v>620</v>
      </c>
      <c r="AT5" s="234" t="s">
        <v>621</v>
      </c>
      <c r="AU5" s="234" t="s">
        <v>622</v>
      </c>
      <c r="AV5" s="234" t="s">
        <v>623</v>
      </c>
      <c r="AW5" s="234" t="s">
        <v>624</v>
      </c>
      <c r="AX5" s="220" t="s">
        <v>625</v>
      </c>
      <c r="AY5" s="234" t="s">
        <v>626</v>
      </c>
      <c r="AZ5" s="234" t="s">
        <v>627</v>
      </c>
      <c r="BA5" s="234" t="s">
        <v>628</v>
      </c>
      <c r="BB5" s="234" t="s">
        <v>629</v>
      </c>
      <c r="BC5" s="234" t="s">
        <v>630</v>
      </c>
      <c r="BD5" s="221" t="s">
        <v>631</v>
      </c>
      <c r="BE5" s="234" t="s">
        <v>632</v>
      </c>
      <c r="BF5" s="234" t="s">
        <v>633</v>
      </c>
      <c r="BG5" s="234" t="s">
        <v>634</v>
      </c>
      <c r="BH5" s="234" t="s">
        <v>635</v>
      </c>
      <c r="BI5" s="234" t="s">
        <v>636</v>
      </c>
      <c r="BJ5" s="234" t="s">
        <v>637</v>
      </c>
      <c r="BK5" s="234" t="s">
        <v>638</v>
      </c>
      <c r="BL5" s="234" t="s">
        <v>639</v>
      </c>
      <c r="BM5" s="220" t="s">
        <v>640</v>
      </c>
      <c r="BN5" s="234" t="s">
        <v>641</v>
      </c>
      <c r="BO5" s="234" t="s">
        <v>642</v>
      </c>
      <c r="BP5" s="234" t="s">
        <v>643</v>
      </c>
      <c r="BQ5" s="234" t="s">
        <v>644</v>
      </c>
      <c r="BR5" s="234" t="s">
        <v>645</v>
      </c>
      <c r="BS5" s="220" t="s">
        <v>646</v>
      </c>
      <c r="BT5" s="234" t="s">
        <v>647</v>
      </c>
      <c r="BU5" s="234" t="s">
        <v>648</v>
      </c>
      <c r="BV5" s="234" t="s">
        <v>649</v>
      </c>
      <c r="BW5" s="234" t="s">
        <v>650</v>
      </c>
      <c r="BX5" s="234" t="s">
        <v>651</v>
      </c>
      <c r="BY5" s="234" t="s">
        <v>652</v>
      </c>
      <c r="BZ5" s="234" t="s">
        <v>653</v>
      </c>
      <c r="CA5" s="234" t="s">
        <v>654</v>
      </c>
      <c r="CB5" s="234" t="s">
        <v>655</v>
      </c>
      <c r="CC5" s="234" t="s">
        <v>656</v>
      </c>
      <c r="CD5" s="234" t="s">
        <v>657</v>
      </c>
      <c r="CE5" s="234" t="s">
        <v>658</v>
      </c>
      <c r="CF5" s="220" t="s">
        <v>659</v>
      </c>
      <c r="CG5" s="234" t="s">
        <v>660</v>
      </c>
      <c r="CH5" s="234" t="s">
        <v>661</v>
      </c>
      <c r="CI5" s="234" t="s">
        <v>662</v>
      </c>
      <c r="CJ5" s="234" t="s">
        <v>663</v>
      </c>
      <c r="CK5" s="234" t="s">
        <v>664</v>
      </c>
      <c r="CL5" s="234" t="s">
        <v>665</v>
      </c>
      <c r="CM5" s="234" t="s">
        <v>666</v>
      </c>
      <c r="CN5" s="234" t="s">
        <v>667</v>
      </c>
      <c r="CO5" s="234" t="s">
        <v>668</v>
      </c>
      <c r="CP5" s="234" t="s">
        <v>669</v>
      </c>
      <c r="CQ5" s="234" t="s">
        <v>670</v>
      </c>
      <c r="CR5" s="234" t="s">
        <v>671</v>
      </c>
      <c r="CS5" s="234" t="s">
        <v>672</v>
      </c>
      <c r="CT5" s="220" t="s">
        <v>673</v>
      </c>
      <c r="CU5" s="234" t="s">
        <v>674</v>
      </c>
      <c r="CV5" s="234" t="s">
        <v>675</v>
      </c>
      <c r="CW5" s="234" t="s">
        <v>676</v>
      </c>
      <c r="CX5" s="234" t="s">
        <v>677</v>
      </c>
      <c r="CY5" s="234" t="s">
        <v>678</v>
      </c>
      <c r="CZ5" s="220" t="s">
        <v>679</v>
      </c>
      <c r="DA5" s="234" t="s">
        <v>680</v>
      </c>
      <c r="DB5" s="234" t="s">
        <v>681</v>
      </c>
      <c r="DC5" s="234" t="s">
        <v>682</v>
      </c>
      <c r="DD5" s="234" t="s">
        <v>683</v>
      </c>
      <c r="DE5" s="234" t="s">
        <v>684</v>
      </c>
      <c r="DF5" s="234" t="s">
        <v>685</v>
      </c>
      <c r="DG5" s="220" t="s">
        <v>686</v>
      </c>
      <c r="DH5" s="220" t="s">
        <v>687</v>
      </c>
      <c r="DI5" s="234" t="s">
        <v>688</v>
      </c>
      <c r="DJ5" s="234" t="s">
        <v>689</v>
      </c>
      <c r="DK5" s="234" t="s">
        <v>690</v>
      </c>
      <c r="DL5" s="220" t="s">
        <v>691</v>
      </c>
      <c r="DM5" s="234" t="s">
        <v>692</v>
      </c>
      <c r="DN5" s="235" t="s">
        <v>693</v>
      </c>
      <c r="DO5" s="220" t="s">
        <v>694</v>
      </c>
    </row>
    <row r="6" spans="1:135" s="23" customFormat="1" ht="16.5" customHeight="1" x14ac:dyDescent="0.15">
      <c r="A6" s="67" t="s">
        <v>50</v>
      </c>
      <c r="B6" s="252">
        <f>SUM(C6:N6)</f>
        <v>69711</v>
      </c>
      <c r="C6" s="253">
        <v>5762</v>
      </c>
      <c r="D6" s="253">
        <v>7340</v>
      </c>
      <c r="E6" s="253">
        <v>5529</v>
      </c>
      <c r="F6" s="253">
        <v>5726</v>
      </c>
      <c r="G6" s="253">
        <v>6530</v>
      </c>
      <c r="H6" s="253">
        <v>7431</v>
      </c>
      <c r="I6" s="253">
        <v>4781</v>
      </c>
      <c r="J6" s="253">
        <v>4977</v>
      </c>
      <c r="K6" s="253">
        <v>7970</v>
      </c>
      <c r="L6" s="253">
        <v>3249</v>
      </c>
      <c r="M6" s="253">
        <v>6028</v>
      </c>
      <c r="N6" s="253">
        <v>4388</v>
      </c>
      <c r="O6" s="252">
        <f>SUM(P6:W6)</f>
        <v>47784</v>
      </c>
      <c r="P6" s="253">
        <v>8763</v>
      </c>
      <c r="Q6" s="253">
        <v>5234</v>
      </c>
      <c r="R6" s="253">
        <v>4999</v>
      </c>
      <c r="S6" s="253">
        <v>6817</v>
      </c>
      <c r="T6" s="253">
        <v>5360</v>
      </c>
      <c r="U6" s="253">
        <v>8575</v>
      </c>
      <c r="V6" s="253">
        <v>7427</v>
      </c>
      <c r="W6" s="253">
        <v>609</v>
      </c>
      <c r="X6" s="252">
        <f>SUM(Y6:AB6)</f>
        <v>27209</v>
      </c>
      <c r="Y6" s="253">
        <v>6878</v>
      </c>
      <c r="Z6" s="253">
        <v>6733</v>
      </c>
      <c r="AA6" s="253">
        <v>6775</v>
      </c>
      <c r="AB6" s="253">
        <v>6823</v>
      </c>
      <c r="AC6" s="252">
        <f>SUM(AD6:AI6)</f>
        <v>39151</v>
      </c>
      <c r="AD6" s="253">
        <v>7235</v>
      </c>
      <c r="AE6" s="253">
        <v>5880</v>
      </c>
      <c r="AF6" s="253">
        <v>6791</v>
      </c>
      <c r="AG6" s="253">
        <v>6127</v>
      </c>
      <c r="AH6" s="253">
        <v>6343</v>
      </c>
      <c r="AI6" s="253">
        <v>6775</v>
      </c>
      <c r="AJ6" s="252">
        <f>SUM(AK6:AL6)</f>
        <v>8680</v>
      </c>
      <c r="AK6" s="253">
        <v>4014</v>
      </c>
      <c r="AL6" s="253">
        <v>4666</v>
      </c>
      <c r="AM6" s="252">
        <f t="shared" ref="AM6:AM7" si="0">SUM(AN6:AW6)</f>
        <v>57433</v>
      </c>
      <c r="AN6" s="253">
        <v>5229</v>
      </c>
      <c r="AO6" s="253">
        <v>6004</v>
      </c>
      <c r="AP6" s="253">
        <v>8162</v>
      </c>
      <c r="AQ6" s="253">
        <v>6211</v>
      </c>
      <c r="AR6" s="253">
        <v>5246</v>
      </c>
      <c r="AS6" s="253">
        <v>6211</v>
      </c>
      <c r="AT6" s="253">
        <v>6216</v>
      </c>
      <c r="AU6" s="253">
        <v>4755</v>
      </c>
      <c r="AV6" s="253">
        <v>3525</v>
      </c>
      <c r="AW6" s="253">
        <v>5874</v>
      </c>
      <c r="AX6" s="252">
        <f>SUM(AY6:BC6)</f>
        <v>31813</v>
      </c>
      <c r="AY6" s="253">
        <v>7369</v>
      </c>
      <c r="AZ6" s="253">
        <v>5743</v>
      </c>
      <c r="BA6" s="253">
        <v>5860</v>
      </c>
      <c r="BB6" s="253">
        <v>6671</v>
      </c>
      <c r="BC6" s="253">
        <v>6170</v>
      </c>
      <c r="BD6" s="252">
        <f>SUM(BE6:BL6)</f>
        <v>12011</v>
      </c>
      <c r="BE6" s="253">
        <v>105</v>
      </c>
      <c r="BF6" s="253">
        <v>5915</v>
      </c>
      <c r="BG6" s="253">
        <v>2284</v>
      </c>
      <c r="BH6" s="253">
        <v>1804</v>
      </c>
      <c r="BI6" s="253">
        <v>176</v>
      </c>
      <c r="BJ6" s="253">
        <v>236</v>
      </c>
      <c r="BK6" s="253">
        <v>245</v>
      </c>
      <c r="BL6" s="253">
        <v>1246</v>
      </c>
      <c r="BM6" s="252">
        <f>SUM(BN6:BR6)</f>
        <v>29906</v>
      </c>
      <c r="BN6" s="253">
        <v>5548</v>
      </c>
      <c r="BO6" s="253">
        <v>6040</v>
      </c>
      <c r="BP6" s="253">
        <v>5938</v>
      </c>
      <c r="BQ6" s="253">
        <v>6103</v>
      </c>
      <c r="BR6" s="253">
        <v>6277</v>
      </c>
      <c r="BS6" s="252">
        <f>SUM(BT6:CE6)</f>
        <v>84060</v>
      </c>
      <c r="BT6" s="253">
        <v>5956</v>
      </c>
      <c r="BU6" s="253">
        <v>6864</v>
      </c>
      <c r="BV6" s="253">
        <v>5857</v>
      </c>
      <c r="BW6" s="253">
        <v>5565</v>
      </c>
      <c r="BX6" s="253">
        <v>9060</v>
      </c>
      <c r="BY6" s="253">
        <v>10000</v>
      </c>
      <c r="BZ6" s="253">
        <v>9243</v>
      </c>
      <c r="CA6" s="253">
        <v>5361</v>
      </c>
      <c r="CB6" s="253">
        <v>7645</v>
      </c>
      <c r="CC6" s="253">
        <v>5999</v>
      </c>
      <c r="CD6" s="253">
        <v>6990</v>
      </c>
      <c r="CE6" s="253">
        <v>5520</v>
      </c>
      <c r="CF6" s="252">
        <f>SUM(CG6:CS6)</f>
        <v>72724</v>
      </c>
      <c r="CG6" s="253">
        <v>4890</v>
      </c>
      <c r="CH6" s="253">
        <v>6139</v>
      </c>
      <c r="CI6" s="253">
        <v>8735</v>
      </c>
      <c r="CJ6" s="253">
        <v>5853</v>
      </c>
      <c r="CK6" s="303">
        <v>6309</v>
      </c>
      <c r="CL6" s="253">
        <v>6257</v>
      </c>
      <c r="CM6" s="253">
        <v>6101</v>
      </c>
      <c r="CN6" s="253">
        <v>5217</v>
      </c>
      <c r="CO6" s="253">
        <v>5167</v>
      </c>
      <c r="CP6" s="253">
        <v>4464</v>
      </c>
      <c r="CQ6" s="253">
        <v>4116</v>
      </c>
      <c r="CR6" s="253">
        <v>5758</v>
      </c>
      <c r="CS6" s="253">
        <v>3718</v>
      </c>
      <c r="CT6" s="252">
        <f>SUM(CU6:CY6)</f>
        <v>32081.77</v>
      </c>
      <c r="CU6" s="253">
        <v>6815.38</v>
      </c>
      <c r="CV6" s="253">
        <v>7165.6</v>
      </c>
      <c r="CW6" s="253">
        <v>5175.21</v>
      </c>
      <c r="CX6" s="253">
        <v>6205.99</v>
      </c>
      <c r="CY6" s="253">
        <v>6719.59</v>
      </c>
      <c r="CZ6" s="252">
        <f>SUM(DA6:DF6)</f>
        <v>31399.06</v>
      </c>
      <c r="DA6" s="253">
        <v>6925.22</v>
      </c>
      <c r="DB6" s="253">
        <v>5548.68</v>
      </c>
      <c r="DC6" s="253">
        <v>4298</v>
      </c>
      <c r="DD6" s="253">
        <v>5087.49</v>
      </c>
      <c r="DE6" s="253">
        <v>5972.54</v>
      </c>
      <c r="DF6" s="253">
        <v>3567.13</v>
      </c>
      <c r="DG6" s="252">
        <f>AM6+BS6+B6+O6+X6+AC6+AJ6+BD6+CF6+AX6+BM6+CT6+CZ6</f>
        <v>543962.83000000007</v>
      </c>
      <c r="DH6" s="252">
        <f>SUM(DI6:DK6)</f>
        <v>86339</v>
      </c>
      <c r="DI6" s="253">
        <v>1705</v>
      </c>
      <c r="DJ6" s="253">
        <v>1100</v>
      </c>
      <c r="DK6" s="253">
        <v>83534</v>
      </c>
      <c r="DL6" s="252">
        <f>SUM(DM6:DN6)</f>
        <v>2877</v>
      </c>
      <c r="DM6" s="338">
        <v>2503</v>
      </c>
      <c r="DN6" s="339">
        <v>374</v>
      </c>
      <c r="DO6" s="252">
        <f>DG6+DH6+DL6</f>
        <v>633178.83000000007</v>
      </c>
      <c r="EA6" s="4"/>
    </row>
    <row r="7" spans="1:135" s="4" customFormat="1" ht="16.5" customHeight="1" x14ac:dyDescent="0.15">
      <c r="A7" s="62" t="s">
        <v>476</v>
      </c>
      <c r="B7" s="261">
        <f t="shared" ref="B7" si="1">SUM(C7:N7)</f>
        <v>7948287</v>
      </c>
      <c r="C7" s="262">
        <v>643350</v>
      </c>
      <c r="D7" s="262">
        <v>337988</v>
      </c>
      <c r="E7" s="262">
        <v>325712</v>
      </c>
      <c r="F7" s="262">
        <v>145143</v>
      </c>
      <c r="G7" s="262">
        <v>511553</v>
      </c>
      <c r="H7" s="262">
        <v>1258722</v>
      </c>
      <c r="I7" s="262">
        <v>762941</v>
      </c>
      <c r="J7" s="262">
        <v>227283</v>
      </c>
      <c r="K7" s="262">
        <v>653742</v>
      </c>
      <c r="L7" s="262">
        <v>1843319</v>
      </c>
      <c r="M7" s="262">
        <v>431174</v>
      </c>
      <c r="N7" s="262">
        <v>807360</v>
      </c>
      <c r="O7" s="261">
        <f t="shared" ref="O7" si="2">SUM(P7:W7)</f>
        <v>2811423</v>
      </c>
      <c r="P7" s="262">
        <v>533819</v>
      </c>
      <c r="Q7" s="262">
        <v>539067</v>
      </c>
      <c r="R7" s="262">
        <v>260188</v>
      </c>
      <c r="S7" s="262">
        <v>207182</v>
      </c>
      <c r="T7" s="262">
        <v>236659</v>
      </c>
      <c r="U7" s="262">
        <v>553595</v>
      </c>
      <c r="V7" s="262">
        <v>338291</v>
      </c>
      <c r="W7" s="262">
        <v>142622</v>
      </c>
      <c r="X7" s="261">
        <f t="shared" ref="X7" si="3">SUM(Y7:AB7)</f>
        <v>3318904</v>
      </c>
      <c r="Y7" s="262">
        <v>598814</v>
      </c>
      <c r="Z7" s="262">
        <v>909028</v>
      </c>
      <c r="AA7" s="262">
        <v>1060199</v>
      </c>
      <c r="AB7" s="262">
        <v>750863</v>
      </c>
      <c r="AC7" s="261">
        <f t="shared" ref="AC7" si="4">SUM(AD7:AI7)</f>
        <v>2576252</v>
      </c>
      <c r="AD7" s="262">
        <v>304256</v>
      </c>
      <c r="AE7" s="262">
        <v>433233</v>
      </c>
      <c r="AF7" s="262">
        <v>222232</v>
      </c>
      <c r="AG7" s="262">
        <v>606511</v>
      </c>
      <c r="AH7" s="262">
        <v>331915</v>
      </c>
      <c r="AI7" s="262">
        <v>678105</v>
      </c>
      <c r="AJ7" s="261">
        <f t="shared" ref="AJ7" si="5">SUM(AK7:AL7)</f>
        <v>334938</v>
      </c>
      <c r="AK7" s="262">
        <v>157249</v>
      </c>
      <c r="AL7" s="262">
        <v>177689</v>
      </c>
      <c r="AM7" s="261">
        <f t="shared" si="0"/>
        <v>5549586</v>
      </c>
      <c r="AN7" s="262">
        <v>273579</v>
      </c>
      <c r="AO7" s="262">
        <v>310020</v>
      </c>
      <c r="AP7" s="262">
        <v>568895</v>
      </c>
      <c r="AQ7" s="262">
        <v>175640</v>
      </c>
      <c r="AR7" s="262">
        <v>733481</v>
      </c>
      <c r="AS7" s="262">
        <v>187187</v>
      </c>
      <c r="AT7" s="262">
        <v>1043522</v>
      </c>
      <c r="AU7" s="262">
        <v>1125559</v>
      </c>
      <c r="AV7" s="262">
        <v>764030</v>
      </c>
      <c r="AW7" s="262">
        <v>367673</v>
      </c>
      <c r="AX7" s="261">
        <f t="shared" ref="AX7" si="6">SUM(AY7:BC7)</f>
        <v>6003815</v>
      </c>
      <c r="AY7" s="262">
        <v>534490</v>
      </c>
      <c r="AZ7" s="262">
        <v>2604361</v>
      </c>
      <c r="BA7" s="262">
        <v>824503</v>
      </c>
      <c r="BB7" s="262">
        <v>1468018</v>
      </c>
      <c r="BC7" s="262">
        <v>572443</v>
      </c>
      <c r="BD7" s="261">
        <f t="shared" ref="BD7" si="7">SUM(BE7:BL7)</f>
        <v>12174880</v>
      </c>
      <c r="BE7" s="262">
        <v>2187526</v>
      </c>
      <c r="BF7" s="262">
        <v>1403997</v>
      </c>
      <c r="BG7" s="262">
        <v>1438266</v>
      </c>
      <c r="BH7" s="262">
        <v>1296130</v>
      </c>
      <c r="BI7" s="262">
        <v>1609306</v>
      </c>
      <c r="BJ7" s="262">
        <v>1623111</v>
      </c>
      <c r="BK7" s="262">
        <v>1387926</v>
      </c>
      <c r="BL7" s="262">
        <v>1228618</v>
      </c>
      <c r="BM7" s="261">
        <f t="shared" ref="BM7" si="8">SUM(BN7:BR7)</f>
        <v>3330478</v>
      </c>
      <c r="BN7" s="262">
        <v>694002</v>
      </c>
      <c r="BO7" s="262">
        <v>601843</v>
      </c>
      <c r="BP7" s="262">
        <v>496883</v>
      </c>
      <c r="BQ7" s="262">
        <v>283372</v>
      </c>
      <c r="BR7" s="262">
        <v>1254378</v>
      </c>
      <c r="BS7" s="261">
        <f t="shared" ref="BS7" si="9">SUM(BT7:CE7)</f>
        <v>5956978</v>
      </c>
      <c r="BT7" s="263">
        <v>352335</v>
      </c>
      <c r="BU7" s="262">
        <v>644303</v>
      </c>
      <c r="BV7" s="262">
        <v>241464</v>
      </c>
      <c r="BW7" s="262">
        <v>118638</v>
      </c>
      <c r="BX7" s="262">
        <v>413606</v>
      </c>
      <c r="BY7" s="262">
        <v>1583384</v>
      </c>
      <c r="BZ7" s="262">
        <v>407444</v>
      </c>
      <c r="CA7" s="262">
        <v>332842</v>
      </c>
      <c r="CB7" s="262">
        <v>677309</v>
      </c>
      <c r="CC7" s="262">
        <v>374351</v>
      </c>
      <c r="CD7" s="262">
        <v>436876</v>
      </c>
      <c r="CE7" s="262">
        <v>374426</v>
      </c>
      <c r="CF7" s="261">
        <f t="shared" ref="CF7" si="10">SUM(CG7:CS7)</f>
        <v>5845102</v>
      </c>
      <c r="CG7" s="262">
        <v>153153</v>
      </c>
      <c r="CH7" s="262">
        <v>370260</v>
      </c>
      <c r="CI7" s="262">
        <v>279206</v>
      </c>
      <c r="CJ7" s="262">
        <v>744178</v>
      </c>
      <c r="CK7" s="262">
        <v>1362672</v>
      </c>
      <c r="CL7" s="262">
        <v>191091</v>
      </c>
      <c r="CM7" s="262">
        <v>1144892</v>
      </c>
      <c r="CN7" s="262">
        <v>173828</v>
      </c>
      <c r="CO7" s="262">
        <v>76601</v>
      </c>
      <c r="CP7" s="262">
        <v>228530</v>
      </c>
      <c r="CQ7" s="262">
        <v>474452</v>
      </c>
      <c r="CR7" s="262">
        <v>387890</v>
      </c>
      <c r="CS7" s="262">
        <v>258349</v>
      </c>
      <c r="CT7" s="261">
        <f t="shared" ref="CT7" si="11">SUM(CU7:CY7)</f>
        <v>3757600</v>
      </c>
      <c r="CU7" s="262">
        <v>1394909</v>
      </c>
      <c r="CV7" s="262">
        <v>813493</v>
      </c>
      <c r="CW7" s="262">
        <v>307445</v>
      </c>
      <c r="CX7" s="262">
        <v>566506</v>
      </c>
      <c r="CY7" s="262">
        <v>675247</v>
      </c>
      <c r="CZ7" s="261">
        <f t="shared" ref="CZ7" si="12">SUM(DA7:DF7)</f>
        <v>5030890</v>
      </c>
      <c r="DA7" s="262">
        <v>163915</v>
      </c>
      <c r="DB7" s="262">
        <v>141284</v>
      </c>
      <c r="DC7" s="262">
        <v>1083310</v>
      </c>
      <c r="DD7" s="262">
        <v>2024162</v>
      </c>
      <c r="DE7" s="262">
        <v>1058740</v>
      </c>
      <c r="DF7" s="262">
        <v>559479</v>
      </c>
      <c r="DG7" s="261">
        <f>AM7+BS7+B7+O7+X7+AC7+AJ7+BD7+CF7+AX7+BM7+CT7+CZ7</f>
        <v>64639133</v>
      </c>
      <c r="DH7" s="261">
        <f t="shared" ref="DH7" si="13">SUM(DI7:DK7)</f>
        <v>1031547</v>
      </c>
      <c r="DI7" s="263">
        <v>390253</v>
      </c>
      <c r="DJ7" s="262">
        <v>372594</v>
      </c>
      <c r="DK7" s="262">
        <v>268700</v>
      </c>
      <c r="DL7" s="264">
        <f t="shared" ref="DL7" si="14">SUM(DM7:DN7)</f>
        <v>1103802</v>
      </c>
      <c r="DM7" s="262">
        <v>853659</v>
      </c>
      <c r="DN7" s="265">
        <v>250143</v>
      </c>
      <c r="DO7" s="261">
        <f t="shared" ref="DO7" si="15">DG7+DH7+DL7</f>
        <v>66774482</v>
      </c>
      <c r="DP7" s="121"/>
      <c r="DQ7" s="121"/>
      <c r="DR7" s="121"/>
      <c r="DS7" s="121"/>
      <c r="DT7" s="121"/>
      <c r="DU7" s="121"/>
      <c r="DV7" s="121"/>
      <c r="DW7" s="121"/>
      <c r="DX7" s="121"/>
      <c r="DY7" s="121"/>
      <c r="DZ7" s="121"/>
      <c r="EA7" s="121"/>
      <c r="EB7" s="121"/>
      <c r="EC7" s="121"/>
      <c r="ED7" s="121"/>
    </row>
    <row r="8" spans="1:135" s="4" customFormat="1" ht="16.5" customHeight="1" x14ac:dyDescent="0.15">
      <c r="A8" s="62" t="s">
        <v>475</v>
      </c>
      <c r="B8" s="261">
        <f t="shared" ref="B8" si="16">SUM(C8:N8)</f>
        <v>8032377</v>
      </c>
      <c r="C8" s="262">
        <v>656955</v>
      </c>
      <c r="D8" s="262">
        <v>331315</v>
      </c>
      <c r="E8" s="262">
        <v>326875</v>
      </c>
      <c r="F8" s="262">
        <v>142811</v>
      </c>
      <c r="G8" s="262">
        <v>520560</v>
      </c>
      <c r="H8" s="262">
        <v>1264979</v>
      </c>
      <c r="I8" s="262">
        <v>764737</v>
      </c>
      <c r="J8" s="262">
        <v>226901</v>
      </c>
      <c r="K8" s="262">
        <v>660240</v>
      </c>
      <c r="L8" s="262">
        <v>1876051</v>
      </c>
      <c r="M8" s="262">
        <v>432548</v>
      </c>
      <c r="N8" s="262">
        <v>828405</v>
      </c>
      <c r="O8" s="261">
        <f t="shared" ref="O8" si="17">SUM(P8:W8)</f>
        <v>2783039</v>
      </c>
      <c r="P8" s="262">
        <v>532886</v>
      </c>
      <c r="Q8" s="262">
        <v>539449</v>
      </c>
      <c r="R8" s="262">
        <v>257849</v>
      </c>
      <c r="S8" s="262">
        <v>199596</v>
      </c>
      <c r="T8" s="262">
        <v>233194</v>
      </c>
      <c r="U8" s="262">
        <v>547824</v>
      </c>
      <c r="V8" s="262">
        <v>332096</v>
      </c>
      <c r="W8" s="262">
        <v>140145</v>
      </c>
      <c r="X8" s="261">
        <f t="shared" ref="X8" si="18">SUM(Y8:AB8)</f>
        <v>3340379</v>
      </c>
      <c r="Y8" s="262">
        <v>596186</v>
      </c>
      <c r="Z8" s="262">
        <v>906554</v>
      </c>
      <c r="AA8" s="262">
        <v>1082073</v>
      </c>
      <c r="AB8" s="262">
        <v>755566</v>
      </c>
      <c r="AC8" s="261">
        <f t="shared" ref="AC8" si="19">SUM(AD8:AI8)</f>
        <v>2559073</v>
      </c>
      <c r="AD8" s="262">
        <v>296404</v>
      </c>
      <c r="AE8" s="262">
        <v>429425</v>
      </c>
      <c r="AF8" s="262">
        <v>217139</v>
      </c>
      <c r="AG8" s="262">
        <v>605380</v>
      </c>
      <c r="AH8" s="262">
        <v>327835</v>
      </c>
      <c r="AI8" s="262">
        <v>682890</v>
      </c>
      <c r="AJ8" s="261">
        <f t="shared" ref="AJ8" si="20">SUM(AK8:AL8)</f>
        <v>344679</v>
      </c>
      <c r="AK8" s="262">
        <v>162421</v>
      </c>
      <c r="AL8" s="262">
        <v>182258</v>
      </c>
      <c r="AM8" s="261">
        <f t="shared" ref="AM8" si="21">SUM(AN8:AW8)</f>
        <v>5511747</v>
      </c>
      <c r="AN8" s="262">
        <v>265531</v>
      </c>
      <c r="AO8" s="262">
        <v>309907</v>
      </c>
      <c r="AP8" s="262">
        <v>563823</v>
      </c>
      <c r="AQ8" s="262">
        <v>169250</v>
      </c>
      <c r="AR8" s="262">
        <v>730398</v>
      </c>
      <c r="AS8" s="262">
        <v>181641</v>
      </c>
      <c r="AT8" s="262">
        <v>1035866</v>
      </c>
      <c r="AU8" s="262">
        <v>1132607</v>
      </c>
      <c r="AV8" s="262">
        <v>763204</v>
      </c>
      <c r="AW8" s="262">
        <v>359520</v>
      </c>
      <c r="AX8" s="261">
        <f t="shared" ref="AX8" si="22">SUM(AY8:BC8)</f>
        <v>5962662</v>
      </c>
      <c r="AY8" s="262">
        <v>526050</v>
      </c>
      <c r="AZ8" s="262">
        <v>2588988</v>
      </c>
      <c r="BA8" s="262">
        <v>825077</v>
      </c>
      <c r="BB8" s="262">
        <v>1452778</v>
      </c>
      <c r="BC8" s="262">
        <v>569769</v>
      </c>
      <c r="BD8" s="261">
        <f t="shared" ref="BD8" si="23">SUM(BE8:BL8)</f>
        <v>12278210</v>
      </c>
      <c r="BE8" s="262">
        <v>2148271</v>
      </c>
      <c r="BF8" s="262">
        <v>1423607</v>
      </c>
      <c r="BG8" s="262">
        <v>1448625</v>
      </c>
      <c r="BH8" s="262">
        <v>1319401</v>
      </c>
      <c r="BI8" s="262">
        <v>1613762</v>
      </c>
      <c r="BJ8" s="262">
        <v>1670149</v>
      </c>
      <c r="BK8" s="262">
        <v>1406041</v>
      </c>
      <c r="BL8" s="262">
        <v>1248354</v>
      </c>
      <c r="BM8" s="261">
        <f t="shared" ref="BM8" si="24">SUM(BN8:BR8)</f>
        <v>3303500</v>
      </c>
      <c r="BN8" s="262">
        <v>691453</v>
      </c>
      <c r="BO8" s="262">
        <v>600687</v>
      </c>
      <c r="BP8" s="262">
        <v>490669</v>
      </c>
      <c r="BQ8" s="262">
        <v>276903</v>
      </c>
      <c r="BR8" s="262">
        <v>1243788</v>
      </c>
      <c r="BS8" s="261">
        <f t="shared" ref="BS8" si="25">SUM(BT8:CE8)</f>
        <v>5999982</v>
      </c>
      <c r="BT8" s="263">
        <v>348180</v>
      </c>
      <c r="BU8" s="262">
        <v>647080</v>
      </c>
      <c r="BV8" s="262">
        <v>240336</v>
      </c>
      <c r="BW8" s="262">
        <v>116270</v>
      </c>
      <c r="BX8" s="262">
        <v>408393</v>
      </c>
      <c r="BY8" s="262">
        <v>1633440</v>
      </c>
      <c r="BZ8" s="262">
        <v>411979</v>
      </c>
      <c r="CA8" s="262">
        <v>330336</v>
      </c>
      <c r="CB8" s="262">
        <v>683169</v>
      </c>
      <c r="CC8" s="262">
        <v>372627</v>
      </c>
      <c r="CD8" s="262">
        <v>437398</v>
      </c>
      <c r="CE8" s="262">
        <v>370774</v>
      </c>
      <c r="CF8" s="261">
        <f t="shared" ref="CF8" si="26">SUM(CG8:CS8)</f>
        <v>5924858</v>
      </c>
      <c r="CG8" s="262">
        <v>152398</v>
      </c>
      <c r="CH8" s="262">
        <v>372705</v>
      </c>
      <c r="CI8" s="262">
        <v>278360</v>
      </c>
      <c r="CJ8" s="262">
        <v>748468</v>
      </c>
      <c r="CK8" s="262">
        <v>1400935</v>
      </c>
      <c r="CL8" s="262">
        <v>190040</v>
      </c>
      <c r="CM8" s="262">
        <v>1176145</v>
      </c>
      <c r="CN8" s="262">
        <v>173166</v>
      </c>
      <c r="CO8" s="262">
        <v>76286</v>
      </c>
      <c r="CP8" s="262">
        <v>226839</v>
      </c>
      <c r="CQ8" s="262">
        <v>479000</v>
      </c>
      <c r="CR8" s="262">
        <v>387898</v>
      </c>
      <c r="CS8" s="262">
        <v>262618</v>
      </c>
      <c r="CT8" s="261">
        <f t="shared" ref="CT8" si="27">SUM(CU8:CY8)</f>
        <v>3801797</v>
      </c>
      <c r="CU8" s="262">
        <v>1437137</v>
      </c>
      <c r="CV8" s="262">
        <v>815881</v>
      </c>
      <c r="CW8" s="262">
        <v>305365</v>
      </c>
      <c r="CX8" s="262">
        <v>560227</v>
      </c>
      <c r="CY8" s="262">
        <v>683187</v>
      </c>
      <c r="CZ8" s="261">
        <f t="shared" ref="CZ8" si="28">SUM(DA8:DF8)</f>
        <v>5055651</v>
      </c>
      <c r="DA8" s="262">
        <v>165197</v>
      </c>
      <c r="DB8" s="262">
        <v>141756</v>
      </c>
      <c r="DC8" s="262">
        <v>1079396</v>
      </c>
      <c r="DD8" s="262">
        <v>2034469</v>
      </c>
      <c r="DE8" s="262">
        <v>1073836</v>
      </c>
      <c r="DF8" s="262">
        <v>560997</v>
      </c>
      <c r="DG8" s="261">
        <f>AM8+BS8+B8+O8+X8+AC8+AJ8+BD8+CF8+AX8+BM8+CT8+CZ8</f>
        <v>64897954</v>
      </c>
      <c r="DH8" s="261">
        <f t="shared" ref="DH8" si="29">SUM(DI8:DK8)</f>
        <v>1026319</v>
      </c>
      <c r="DI8" s="263">
        <v>376879</v>
      </c>
      <c r="DJ8" s="262">
        <v>358749</v>
      </c>
      <c r="DK8" s="262">
        <v>290691</v>
      </c>
      <c r="DL8" s="264">
        <f t="shared" ref="DL8" si="30">SUM(DM8:DN8)</f>
        <v>1139430</v>
      </c>
      <c r="DM8" s="262">
        <v>859959</v>
      </c>
      <c r="DN8" s="265">
        <v>279471</v>
      </c>
      <c r="DO8" s="261">
        <f t="shared" ref="DO8" si="31">DG8+DH8+DL8</f>
        <v>67063703</v>
      </c>
      <c r="DP8" s="121"/>
      <c r="DQ8" s="121"/>
      <c r="DR8" s="121"/>
      <c r="DS8" s="121"/>
      <c r="DT8" s="121"/>
      <c r="DU8" s="121"/>
      <c r="DV8" s="121"/>
      <c r="DW8" s="121"/>
      <c r="DX8" s="121"/>
      <c r="DY8" s="121"/>
      <c r="DZ8" s="121"/>
      <c r="EA8" s="121"/>
      <c r="EB8" s="121"/>
      <c r="EC8" s="121"/>
      <c r="ED8" s="121"/>
    </row>
    <row r="9" spans="1:135" s="4" customFormat="1" ht="16.5" customHeight="1" x14ac:dyDescent="0.15">
      <c r="A9" s="127" t="s">
        <v>477</v>
      </c>
      <c r="B9" s="261">
        <f t="shared" ref="B9" si="32">SUM(C9:N9)</f>
        <v>533176</v>
      </c>
      <c r="C9" s="262">
        <v>56160</v>
      </c>
      <c r="D9" s="262">
        <v>10912</v>
      </c>
      <c r="E9" s="262">
        <v>11272</v>
      </c>
      <c r="F9" s="262">
        <v>2338</v>
      </c>
      <c r="G9" s="262">
        <v>25700</v>
      </c>
      <c r="H9" s="262">
        <v>79653</v>
      </c>
      <c r="I9" s="262">
        <v>48194</v>
      </c>
      <c r="J9" s="262">
        <v>5345</v>
      </c>
      <c r="K9" s="262">
        <v>31534</v>
      </c>
      <c r="L9" s="262">
        <v>159831</v>
      </c>
      <c r="M9" s="262">
        <v>24691</v>
      </c>
      <c r="N9" s="262">
        <v>77546</v>
      </c>
      <c r="O9" s="261">
        <f t="shared" ref="O9" si="33">SUM(P9:W9)</f>
        <v>132159</v>
      </c>
      <c r="P9" s="262">
        <v>26624</v>
      </c>
      <c r="Q9" s="262">
        <v>29238</v>
      </c>
      <c r="R9" s="262">
        <v>10854</v>
      </c>
      <c r="S9" s="262">
        <v>7801</v>
      </c>
      <c r="T9" s="262">
        <v>6749</v>
      </c>
      <c r="U9" s="262">
        <v>25858</v>
      </c>
      <c r="V9" s="262">
        <v>16121</v>
      </c>
      <c r="W9" s="262">
        <v>8914</v>
      </c>
      <c r="X9" s="261">
        <f t="shared" ref="X9" si="34">SUM(Y9:AB9)</f>
        <v>92038</v>
      </c>
      <c r="Y9" s="262">
        <v>15874</v>
      </c>
      <c r="Z9" s="262">
        <v>19902</v>
      </c>
      <c r="AA9" s="262">
        <v>37689</v>
      </c>
      <c r="AB9" s="262">
        <v>18573</v>
      </c>
      <c r="AC9" s="261">
        <f t="shared" ref="AC9" si="35">SUM(AD9:AI9)</f>
        <v>132535</v>
      </c>
      <c r="AD9" s="262">
        <v>10878</v>
      </c>
      <c r="AE9" s="262">
        <v>21977</v>
      </c>
      <c r="AF9" s="262">
        <v>6951</v>
      </c>
      <c r="AG9" s="262">
        <v>26598</v>
      </c>
      <c r="AH9" s="262">
        <v>16469</v>
      </c>
      <c r="AI9" s="262">
        <v>49662</v>
      </c>
      <c r="AJ9" s="261">
        <f t="shared" ref="AJ9" si="36">SUM(AK9:AL9)</f>
        <v>30111</v>
      </c>
      <c r="AK9" s="262">
        <v>13835</v>
      </c>
      <c r="AL9" s="262">
        <v>16276</v>
      </c>
      <c r="AM9" s="261">
        <f t="shared" ref="AM9" si="37">SUM(AN9:AW9)</f>
        <v>351299</v>
      </c>
      <c r="AN9" s="262">
        <v>10872</v>
      </c>
      <c r="AO9" s="262">
        <v>16915</v>
      </c>
      <c r="AP9" s="262">
        <v>25853</v>
      </c>
      <c r="AQ9" s="262">
        <v>4618</v>
      </c>
      <c r="AR9" s="262">
        <v>44208</v>
      </c>
      <c r="AS9" s="262">
        <v>6277</v>
      </c>
      <c r="AT9" s="262">
        <v>75326</v>
      </c>
      <c r="AU9" s="262">
        <v>88220</v>
      </c>
      <c r="AV9" s="262">
        <v>68262</v>
      </c>
      <c r="AW9" s="262">
        <v>10748</v>
      </c>
      <c r="AX9" s="261">
        <f t="shared" ref="AX9" si="38">SUM(AY9:BC9)</f>
        <v>240286</v>
      </c>
      <c r="AY9" s="262">
        <v>17037</v>
      </c>
      <c r="AZ9" s="262">
        <v>133165</v>
      </c>
      <c r="BA9" s="262">
        <v>48313</v>
      </c>
      <c r="BB9" s="262">
        <v>27251</v>
      </c>
      <c r="BC9" s="262">
        <v>14520</v>
      </c>
      <c r="BD9" s="261">
        <f t="shared" ref="BD9" si="39">SUM(BE9:BL9)</f>
        <v>1732772</v>
      </c>
      <c r="BE9" s="262">
        <v>314314</v>
      </c>
      <c r="BF9" s="262">
        <v>136134</v>
      </c>
      <c r="BG9" s="262">
        <v>147368</v>
      </c>
      <c r="BH9" s="262">
        <v>158569</v>
      </c>
      <c r="BI9" s="262">
        <v>200551</v>
      </c>
      <c r="BJ9" s="262">
        <v>392564</v>
      </c>
      <c r="BK9" s="262">
        <v>215040</v>
      </c>
      <c r="BL9" s="262">
        <v>168232</v>
      </c>
      <c r="BM9" s="261">
        <f t="shared" ref="BM9" si="40">SUM(BN9:BR9)</f>
        <v>102320</v>
      </c>
      <c r="BN9" s="262">
        <v>17057</v>
      </c>
      <c r="BO9" s="262">
        <v>21484</v>
      </c>
      <c r="BP9" s="262">
        <v>9106</v>
      </c>
      <c r="BQ9" s="262">
        <v>8571</v>
      </c>
      <c r="BR9" s="262">
        <v>46102</v>
      </c>
      <c r="BS9" s="261">
        <f t="shared" ref="BS9" si="41">SUM(BT9:CE9)</f>
        <v>280841</v>
      </c>
      <c r="BT9" s="263">
        <v>15334</v>
      </c>
      <c r="BU9" s="262">
        <v>15910</v>
      </c>
      <c r="BV9" s="262">
        <v>10153</v>
      </c>
      <c r="BW9" s="262">
        <v>4781</v>
      </c>
      <c r="BX9" s="262">
        <v>21123</v>
      </c>
      <c r="BY9" s="262">
        <v>88931</v>
      </c>
      <c r="BZ9" s="262">
        <v>14049</v>
      </c>
      <c r="CA9" s="262">
        <v>22365</v>
      </c>
      <c r="CB9" s="262">
        <v>35102</v>
      </c>
      <c r="CC9" s="262">
        <v>12477</v>
      </c>
      <c r="CD9" s="262">
        <v>17506</v>
      </c>
      <c r="CE9" s="262">
        <v>23110</v>
      </c>
      <c r="CF9" s="261">
        <f t="shared" ref="CF9" si="42">SUM(CG9:CS9)</f>
        <v>345654</v>
      </c>
      <c r="CG9" s="262">
        <v>7674</v>
      </c>
      <c r="CH9" s="262">
        <v>22700</v>
      </c>
      <c r="CI9" s="262">
        <v>9486</v>
      </c>
      <c r="CJ9" s="262">
        <v>42747</v>
      </c>
      <c r="CK9" s="262">
        <v>90327</v>
      </c>
      <c r="CL9" s="262">
        <v>9658</v>
      </c>
      <c r="CM9" s="262">
        <v>79580</v>
      </c>
      <c r="CN9" s="262">
        <v>8543</v>
      </c>
      <c r="CO9" s="262">
        <v>3079</v>
      </c>
      <c r="CP9" s="262">
        <v>9430</v>
      </c>
      <c r="CQ9" s="262">
        <v>30770</v>
      </c>
      <c r="CR9" s="262">
        <v>15170</v>
      </c>
      <c r="CS9" s="262">
        <v>16490</v>
      </c>
      <c r="CT9" s="261">
        <f t="shared" ref="CT9" si="43">SUM(CU9:CY9)</f>
        <v>108780</v>
      </c>
      <c r="CU9" s="262">
        <v>47614</v>
      </c>
      <c r="CV9" s="262">
        <v>25236</v>
      </c>
      <c r="CW9" s="262">
        <v>8565</v>
      </c>
      <c r="CX9" s="262">
        <v>16611</v>
      </c>
      <c r="CY9" s="262">
        <v>10754</v>
      </c>
      <c r="CZ9" s="261">
        <f t="shared" ref="CZ9" si="44">SUM(DA9:DF9)</f>
        <v>368495</v>
      </c>
      <c r="DA9" s="262">
        <v>8614</v>
      </c>
      <c r="DB9" s="262">
        <v>5024</v>
      </c>
      <c r="DC9" s="262">
        <v>115096</v>
      </c>
      <c r="DD9" s="262">
        <v>142731</v>
      </c>
      <c r="DE9" s="262">
        <v>54547</v>
      </c>
      <c r="DF9" s="262">
        <v>42483</v>
      </c>
      <c r="DG9" s="261">
        <f>AM9+BS9+B9+O9+X9+AC9+AJ9+BD9+CF9+AX9+BM9+CT9+CZ9</f>
        <v>4450466</v>
      </c>
      <c r="DH9" s="264" t="s">
        <v>696</v>
      </c>
      <c r="DI9" s="305" t="s">
        <v>696</v>
      </c>
      <c r="DJ9" s="306" t="s">
        <v>696</v>
      </c>
      <c r="DK9" s="306" t="s">
        <v>696</v>
      </c>
      <c r="DL9" s="264" t="s">
        <v>696</v>
      </c>
      <c r="DM9" s="306" t="s">
        <v>696</v>
      </c>
      <c r="DN9" s="265" t="s">
        <v>696</v>
      </c>
      <c r="DO9" s="264" t="s">
        <v>696</v>
      </c>
      <c r="DP9" s="121"/>
      <c r="DQ9" s="121"/>
      <c r="DR9" s="121"/>
      <c r="DS9" s="121"/>
      <c r="DT9" s="121"/>
      <c r="DU9" s="121"/>
      <c r="DV9" s="121"/>
      <c r="DW9" s="121"/>
      <c r="DX9" s="121"/>
      <c r="DY9" s="121"/>
      <c r="DZ9" s="121"/>
      <c r="EA9" s="121"/>
      <c r="EB9" s="121"/>
      <c r="EC9" s="121"/>
      <c r="ED9" s="121"/>
    </row>
    <row r="10" spans="1:135" s="161" customFormat="1" ht="16.5" customHeight="1" x14ac:dyDescent="0.2">
      <c r="A10" s="48" t="s">
        <v>356</v>
      </c>
      <c r="B10" s="222">
        <v>9112000</v>
      </c>
      <c r="C10" s="224">
        <v>795000</v>
      </c>
      <c r="D10" s="224">
        <v>350000</v>
      </c>
      <c r="E10" s="224">
        <v>371000</v>
      </c>
      <c r="F10" s="224">
        <v>144000</v>
      </c>
      <c r="G10" s="224">
        <v>577000</v>
      </c>
      <c r="H10" s="224">
        <v>1451000</v>
      </c>
      <c r="I10" s="224">
        <v>815000</v>
      </c>
      <c r="J10" s="224">
        <v>242000</v>
      </c>
      <c r="K10" s="224">
        <v>756000</v>
      </c>
      <c r="L10" s="224">
        <v>2116000</v>
      </c>
      <c r="M10" s="224">
        <v>485000</v>
      </c>
      <c r="N10" s="224">
        <v>1009000</v>
      </c>
      <c r="O10" s="222">
        <v>2938000</v>
      </c>
      <c r="P10" s="224">
        <v>565000</v>
      </c>
      <c r="Q10" s="224">
        <v>600000</v>
      </c>
      <c r="R10" s="224">
        <v>269000</v>
      </c>
      <c r="S10" s="224">
        <v>200000</v>
      </c>
      <c r="T10" s="224">
        <v>241000</v>
      </c>
      <c r="U10" s="224">
        <v>553000</v>
      </c>
      <c r="V10" s="224">
        <v>348000</v>
      </c>
      <c r="W10" s="224">
        <v>162000</v>
      </c>
      <c r="X10" s="222">
        <v>3778000</v>
      </c>
      <c r="Y10" s="224">
        <v>645000</v>
      </c>
      <c r="Z10" s="224">
        <v>977000</v>
      </c>
      <c r="AA10" s="224">
        <v>1295000</v>
      </c>
      <c r="AB10" s="224">
        <v>860000</v>
      </c>
      <c r="AC10" s="222">
        <v>2706000</v>
      </c>
      <c r="AD10" s="224">
        <v>302000</v>
      </c>
      <c r="AE10" s="224">
        <v>462000</v>
      </c>
      <c r="AF10" s="224">
        <v>209000</v>
      </c>
      <c r="AG10" s="224">
        <v>676000</v>
      </c>
      <c r="AH10" s="224">
        <v>336000</v>
      </c>
      <c r="AI10" s="224">
        <v>720000</v>
      </c>
      <c r="AJ10" s="222">
        <v>374000</v>
      </c>
      <c r="AK10" s="224">
        <v>160000</v>
      </c>
      <c r="AL10" s="224">
        <v>214000</v>
      </c>
      <c r="AM10" s="222">
        <v>5712000</v>
      </c>
      <c r="AN10" s="224">
        <v>248000</v>
      </c>
      <c r="AO10" s="224">
        <v>320000</v>
      </c>
      <c r="AP10" s="224">
        <v>626000</v>
      </c>
      <c r="AQ10" s="224">
        <v>168000</v>
      </c>
      <c r="AR10" s="224">
        <v>740000</v>
      </c>
      <c r="AS10" s="224">
        <v>173000</v>
      </c>
      <c r="AT10" s="224">
        <v>1053000</v>
      </c>
      <c r="AU10" s="224">
        <v>1241000</v>
      </c>
      <c r="AV10" s="224">
        <v>806000</v>
      </c>
      <c r="AW10" s="224">
        <v>338000</v>
      </c>
      <c r="AX10" s="222">
        <v>6216000</v>
      </c>
      <c r="AY10" s="224">
        <v>525000</v>
      </c>
      <c r="AZ10" s="224">
        <v>2726000</v>
      </c>
      <c r="BA10" s="224">
        <v>884000</v>
      </c>
      <c r="BB10" s="224">
        <v>1480000</v>
      </c>
      <c r="BC10" s="224">
        <v>601000</v>
      </c>
      <c r="BD10" s="222">
        <v>12934000</v>
      </c>
      <c r="BE10" s="224">
        <v>2206000</v>
      </c>
      <c r="BF10" s="224">
        <v>1580000</v>
      </c>
      <c r="BG10" s="224">
        <v>1533000</v>
      </c>
      <c r="BH10" s="224">
        <v>1398000</v>
      </c>
      <c r="BI10" s="224">
        <v>1820000</v>
      </c>
      <c r="BJ10" s="224">
        <v>1644000</v>
      </c>
      <c r="BK10" s="224">
        <v>1476000</v>
      </c>
      <c r="BL10" s="224">
        <v>1277000</v>
      </c>
      <c r="BM10" s="222">
        <v>3424000</v>
      </c>
      <c r="BN10" s="224">
        <v>709000</v>
      </c>
      <c r="BO10" s="224">
        <v>658000</v>
      </c>
      <c r="BP10" s="224">
        <v>506000</v>
      </c>
      <c r="BQ10" s="224">
        <v>272000</v>
      </c>
      <c r="BR10" s="224">
        <v>1279000</v>
      </c>
      <c r="BS10" s="222">
        <v>6674000</v>
      </c>
      <c r="BT10" s="224">
        <v>369000</v>
      </c>
      <c r="BU10" s="224">
        <v>749000</v>
      </c>
      <c r="BV10" s="224">
        <v>243000</v>
      </c>
      <c r="BW10" s="224">
        <v>121000</v>
      </c>
      <c r="BX10" s="224">
        <v>440000</v>
      </c>
      <c r="BY10" s="224">
        <v>1874000</v>
      </c>
      <c r="BZ10" s="224">
        <v>458000</v>
      </c>
      <c r="CA10" s="224">
        <v>356000</v>
      </c>
      <c r="CB10" s="224">
        <v>756000</v>
      </c>
      <c r="CC10" s="224">
        <v>403000</v>
      </c>
      <c r="CD10" s="224">
        <v>510000</v>
      </c>
      <c r="CE10" s="224">
        <v>396000</v>
      </c>
      <c r="CF10" s="222">
        <v>6683000</v>
      </c>
      <c r="CG10" s="224">
        <v>167000</v>
      </c>
      <c r="CH10" s="224">
        <v>424000</v>
      </c>
      <c r="CI10" s="224">
        <v>295000</v>
      </c>
      <c r="CJ10" s="224">
        <v>824000</v>
      </c>
      <c r="CK10" s="224">
        <v>1675000</v>
      </c>
      <c r="CL10" s="224">
        <v>210000</v>
      </c>
      <c r="CM10" s="224">
        <v>1328000</v>
      </c>
      <c r="CN10" s="224">
        <v>184000</v>
      </c>
      <c r="CO10" s="224">
        <v>85000</v>
      </c>
      <c r="CP10" s="224">
        <v>223000</v>
      </c>
      <c r="CQ10" s="224">
        <v>532000</v>
      </c>
      <c r="CR10" s="224">
        <v>426000</v>
      </c>
      <c r="CS10" s="224">
        <v>309000</v>
      </c>
      <c r="CT10" s="222">
        <v>4333000</v>
      </c>
      <c r="CU10" s="224">
        <v>1683000</v>
      </c>
      <c r="CV10" s="224">
        <v>948000</v>
      </c>
      <c r="CW10" s="224">
        <v>333000</v>
      </c>
      <c r="CX10" s="224">
        <v>599000</v>
      </c>
      <c r="CY10" s="224">
        <v>770000</v>
      </c>
      <c r="CZ10" s="222">
        <v>5259000</v>
      </c>
      <c r="DA10" s="224">
        <v>177000</v>
      </c>
      <c r="DB10" s="224">
        <v>156000</v>
      </c>
      <c r="DC10" s="224">
        <v>1110000</v>
      </c>
      <c r="DD10" s="224">
        <v>2116000</v>
      </c>
      <c r="DE10" s="224">
        <v>1115000</v>
      </c>
      <c r="DF10" s="224">
        <v>586000</v>
      </c>
      <c r="DG10" s="222">
        <f>B10+O10+X10+AC10+AJ10+AM10+AX10+BD10+BM10+BS10+CF10+CT10+CZ10</f>
        <v>70143000</v>
      </c>
      <c r="DH10" s="226">
        <f t="shared" ref="DH10" si="45">SUM(DI10:DK10)</f>
        <v>1016000</v>
      </c>
      <c r="DI10" s="293">
        <v>352000</v>
      </c>
      <c r="DJ10" s="294">
        <v>311000</v>
      </c>
      <c r="DK10" s="294">
        <v>353000</v>
      </c>
      <c r="DL10" s="226">
        <f t="shared" ref="DL10" si="46">SUM(DM10:DN10)</f>
        <v>1290000</v>
      </c>
      <c r="DM10" s="293">
        <v>899000</v>
      </c>
      <c r="DN10" s="228">
        <v>391000</v>
      </c>
      <c r="DO10" s="226">
        <f>DG10+DH10+DL10</f>
        <v>72449000</v>
      </c>
      <c r="DP10" s="1"/>
      <c r="DQ10" s="1"/>
      <c r="DR10" s="1"/>
      <c r="DS10" s="1"/>
      <c r="DT10" s="1"/>
      <c r="DU10" s="1"/>
      <c r="DV10" s="1"/>
      <c r="DW10" s="1"/>
      <c r="DX10" s="1"/>
      <c r="DY10" s="1"/>
      <c r="DZ10" s="10"/>
      <c r="EA10" s="10"/>
      <c r="EB10" s="10"/>
    </row>
    <row r="11" spans="1:135" s="21" customFormat="1" ht="16.5" customHeight="1" x14ac:dyDescent="0.2">
      <c r="A11" s="197" t="s">
        <v>478</v>
      </c>
      <c r="B11" s="240">
        <v>0.6</v>
      </c>
      <c r="C11" s="241">
        <v>1</v>
      </c>
      <c r="D11" s="241">
        <v>-0.3</v>
      </c>
      <c r="E11" s="241">
        <v>0.5</v>
      </c>
      <c r="F11" s="241">
        <v>-0.3</v>
      </c>
      <c r="G11" s="241">
        <v>0.8</v>
      </c>
      <c r="H11" s="241">
        <v>0.5</v>
      </c>
      <c r="I11" s="241">
        <v>0.2</v>
      </c>
      <c r="J11" s="241">
        <v>0.1</v>
      </c>
      <c r="K11" s="241">
        <v>0.5</v>
      </c>
      <c r="L11" s="241">
        <v>0.9</v>
      </c>
      <c r="M11" s="241">
        <v>0.5</v>
      </c>
      <c r="N11" s="241">
        <v>1.3</v>
      </c>
      <c r="O11" s="240">
        <v>0</v>
      </c>
      <c r="P11" s="241">
        <v>0.2</v>
      </c>
      <c r="Q11" s="241">
        <v>0.3</v>
      </c>
      <c r="R11" s="241">
        <v>-0.1</v>
      </c>
      <c r="S11" s="241">
        <v>-0.9</v>
      </c>
      <c r="T11" s="241">
        <v>-0.3</v>
      </c>
      <c r="U11" s="241">
        <v>-0.1</v>
      </c>
      <c r="V11" s="241">
        <v>-0.2</v>
      </c>
      <c r="W11" s="241">
        <v>-0.2</v>
      </c>
      <c r="X11" s="240">
        <v>0.5</v>
      </c>
      <c r="Y11" s="241">
        <v>0.1</v>
      </c>
      <c r="Z11" s="241">
        <v>0.2</v>
      </c>
      <c r="AA11" s="241">
        <v>1</v>
      </c>
      <c r="AB11" s="241">
        <v>0.5</v>
      </c>
      <c r="AC11" s="240">
        <v>0.1</v>
      </c>
      <c r="AD11" s="241">
        <v>-0.5</v>
      </c>
      <c r="AE11" s="241">
        <v>0.1</v>
      </c>
      <c r="AF11" s="241">
        <v>-0.6</v>
      </c>
      <c r="AG11" s="241">
        <v>0.3</v>
      </c>
      <c r="AH11" s="241">
        <v>0</v>
      </c>
      <c r="AI11" s="241">
        <v>0.5</v>
      </c>
      <c r="AJ11" s="240">
        <v>1.2</v>
      </c>
      <c r="AK11" s="241">
        <v>1.6</v>
      </c>
      <c r="AL11" s="241">
        <v>0.8</v>
      </c>
      <c r="AM11" s="240">
        <v>0</v>
      </c>
      <c r="AN11" s="241">
        <v>-0.7</v>
      </c>
      <c r="AO11" s="241">
        <v>0.3</v>
      </c>
      <c r="AP11" s="241">
        <v>0</v>
      </c>
      <c r="AQ11" s="241">
        <v>-0.7</v>
      </c>
      <c r="AR11" s="241">
        <v>0</v>
      </c>
      <c r="AS11" s="241">
        <v>-0.6</v>
      </c>
      <c r="AT11" s="241">
        <v>-0.1</v>
      </c>
      <c r="AU11" s="241">
        <v>0.4</v>
      </c>
      <c r="AV11" s="241">
        <v>0.2</v>
      </c>
      <c r="AW11" s="241">
        <v>-0.5</v>
      </c>
      <c r="AX11" s="240">
        <v>0.1</v>
      </c>
      <c r="AY11" s="241">
        <v>-0.2</v>
      </c>
      <c r="AZ11" s="241">
        <v>0.1</v>
      </c>
      <c r="BA11" s="241">
        <v>0.3</v>
      </c>
      <c r="BB11" s="241">
        <v>0.1</v>
      </c>
      <c r="BC11" s="241">
        <v>0</v>
      </c>
      <c r="BD11" s="240">
        <v>0.5</v>
      </c>
      <c r="BE11" s="241">
        <v>-0.5</v>
      </c>
      <c r="BF11" s="241">
        <v>0.7</v>
      </c>
      <c r="BG11" s="241">
        <v>0.4</v>
      </c>
      <c r="BH11" s="241">
        <v>0.9</v>
      </c>
      <c r="BI11" s="241">
        <v>0.3</v>
      </c>
      <c r="BJ11" s="241">
        <v>1.1000000000000001</v>
      </c>
      <c r="BK11" s="241">
        <v>0.7</v>
      </c>
      <c r="BL11" s="241">
        <v>0.7</v>
      </c>
      <c r="BM11" s="240">
        <v>0</v>
      </c>
      <c r="BN11" s="241">
        <v>0.2</v>
      </c>
      <c r="BO11" s="241">
        <v>0.3</v>
      </c>
      <c r="BP11" s="241">
        <v>-0.1</v>
      </c>
      <c r="BQ11" s="241">
        <v>-0.5</v>
      </c>
      <c r="BR11" s="241">
        <v>0</v>
      </c>
      <c r="BS11" s="240">
        <v>0.5</v>
      </c>
      <c r="BT11" s="242">
        <v>-0.1</v>
      </c>
      <c r="BU11" s="241">
        <v>0.5</v>
      </c>
      <c r="BV11" s="241">
        <v>0</v>
      </c>
      <c r="BW11" s="241">
        <v>-0.5</v>
      </c>
      <c r="BX11" s="241">
        <v>-0.1</v>
      </c>
      <c r="BY11" s="241">
        <v>1.3</v>
      </c>
      <c r="BZ11" s="241">
        <v>0.7</v>
      </c>
      <c r="CA11" s="241">
        <v>0</v>
      </c>
      <c r="CB11" s="241">
        <v>0.5</v>
      </c>
      <c r="CC11" s="241">
        <v>0.1</v>
      </c>
      <c r="CD11" s="241">
        <v>0.3</v>
      </c>
      <c r="CE11" s="241">
        <v>-0.1</v>
      </c>
      <c r="CF11" s="240">
        <v>0.8</v>
      </c>
      <c r="CG11" s="241">
        <v>0.1</v>
      </c>
      <c r="CH11" s="241">
        <v>0.4</v>
      </c>
      <c r="CI11" s="241">
        <v>0.2</v>
      </c>
      <c r="CJ11" s="241">
        <v>0.5</v>
      </c>
      <c r="CK11" s="241">
        <v>1.3</v>
      </c>
      <c r="CL11" s="241">
        <v>0.2</v>
      </c>
      <c r="CM11" s="241">
        <v>1.2</v>
      </c>
      <c r="CN11" s="241">
        <v>-0.1</v>
      </c>
      <c r="CO11" s="241">
        <v>-0.1</v>
      </c>
      <c r="CP11" s="241">
        <v>0</v>
      </c>
      <c r="CQ11" s="241">
        <v>0.7</v>
      </c>
      <c r="CR11" s="241">
        <v>0.5</v>
      </c>
      <c r="CS11" s="241">
        <v>0.9</v>
      </c>
      <c r="CT11" s="240">
        <v>0.7</v>
      </c>
      <c r="CU11" s="241">
        <v>1.2</v>
      </c>
      <c r="CV11" s="241">
        <v>0.5</v>
      </c>
      <c r="CW11" s="241">
        <v>0</v>
      </c>
      <c r="CX11" s="241">
        <v>0</v>
      </c>
      <c r="CY11" s="241">
        <v>0.8</v>
      </c>
      <c r="CZ11" s="240">
        <v>0.4</v>
      </c>
      <c r="DA11" s="241">
        <v>0.3</v>
      </c>
      <c r="DB11" s="241">
        <v>0.2</v>
      </c>
      <c r="DC11" s="241">
        <v>0</v>
      </c>
      <c r="DD11" s="241">
        <v>0.4</v>
      </c>
      <c r="DE11" s="241">
        <v>0.7</v>
      </c>
      <c r="DF11" s="241">
        <v>0.5</v>
      </c>
      <c r="DG11" s="240">
        <v>0.4</v>
      </c>
      <c r="DH11" s="243" t="s">
        <v>696</v>
      </c>
      <c r="DI11" s="244">
        <v>-0.7</v>
      </c>
      <c r="DJ11" s="245">
        <v>-0.8</v>
      </c>
      <c r="DK11" s="245">
        <v>2.2999999999999998</v>
      </c>
      <c r="DL11" s="243" t="s">
        <v>696</v>
      </c>
      <c r="DM11" s="245">
        <v>0.5</v>
      </c>
      <c r="DN11" s="444">
        <v>3.8</v>
      </c>
      <c r="DO11" s="243">
        <v>0.4</v>
      </c>
      <c r="DP11" s="57"/>
      <c r="DQ11" s="57"/>
      <c r="DR11" s="57"/>
      <c r="DS11" s="57"/>
      <c r="DT11" s="57"/>
      <c r="DU11" s="57"/>
      <c r="DV11" s="57"/>
      <c r="DW11" s="57"/>
      <c r="DX11" s="57"/>
      <c r="DY11" s="57"/>
      <c r="DZ11" s="57"/>
      <c r="EA11" s="57"/>
      <c r="EB11" s="57"/>
    </row>
    <row r="12" spans="1:135" s="56" customFormat="1" ht="16.5" customHeight="1" x14ac:dyDescent="0.15">
      <c r="A12" s="205" t="s">
        <v>351</v>
      </c>
      <c r="B12" s="240">
        <v>0.3</v>
      </c>
      <c r="C12" s="241">
        <v>0.6</v>
      </c>
      <c r="D12" s="241">
        <v>0.1</v>
      </c>
      <c r="E12" s="241">
        <v>0.6</v>
      </c>
      <c r="F12" s="241">
        <v>0.3</v>
      </c>
      <c r="G12" s="241">
        <v>0.5</v>
      </c>
      <c r="H12" s="241">
        <v>0</v>
      </c>
      <c r="I12" s="241">
        <v>0</v>
      </c>
      <c r="J12" s="241">
        <v>0.3</v>
      </c>
      <c r="K12" s="241">
        <v>0.4</v>
      </c>
      <c r="L12" s="241">
        <v>0.1</v>
      </c>
      <c r="M12" s="241">
        <v>0.2</v>
      </c>
      <c r="N12" s="241">
        <v>0.7</v>
      </c>
      <c r="O12" s="240">
        <v>-0.1</v>
      </c>
      <c r="P12" s="241">
        <v>0.1</v>
      </c>
      <c r="Q12" s="241">
        <v>-0.1</v>
      </c>
      <c r="R12" s="241">
        <v>0</v>
      </c>
      <c r="S12" s="241">
        <v>-0.4</v>
      </c>
      <c r="T12" s="241">
        <v>-0.3</v>
      </c>
      <c r="U12" s="241">
        <v>0.1</v>
      </c>
      <c r="V12" s="241">
        <v>-0.1</v>
      </c>
      <c r="W12" s="241">
        <v>-0.4</v>
      </c>
      <c r="X12" s="240">
        <v>0.5</v>
      </c>
      <c r="Y12" s="241">
        <v>0.3</v>
      </c>
      <c r="Z12" s="241">
        <v>0.3</v>
      </c>
      <c r="AA12" s="241">
        <v>0.6</v>
      </c>
      <c r="AB12" s="241">
        <v>0.6</v>
      </c>
      <c r="AC12" s="240">
        <v>0</v>
      </c>
      <c r="AD12" s="241">
        <v>-0.3</v>
      </c>
      <c r="AE12" s="241">
        <v>-0.3</v>
      </c>
      <c r="AF12" s="241">
        <v>-0.1</v>
      </c>
      <c r="AG12" s="241">
        <v>0.1</v>
      </c>
      <c r="AH12" s="241">
        <v>0.1</v>
      </c>
      <c r="AI12" s="241">
        <v>0.1</v>
      </c>
      <c r="AJ12" s="240">
        <v>1.2</v>
      </c>
      <c r="AK12" s="241">
        <v>1.6</v>
      </c>
      <c r="AL12" s="241">
        <v>0.8</v>
      </c>
      <c r="AM12" s="240">
        <v>-0.2</v>
      </c>
      <c r="AN12" s="241">
        <v>-0.7</v>
      </c>
      <c r="AO12" s="241">
        <v>0.2</v>
      </c>
      <c r="AP12" s="241">
        <v>-0.3</v>
      </c>
      <c r="AQ12" s="241">
        <v>-0.6</v>
      </c>
      <c r="AR12" s="241">
        <v>-0.2</v>
      </c>
      <c r="AS12" s="241">
        <v>-0.5</v>
      </c>
      <c r="AT12" s="241">
        <v>-0.2</v>
      </c>
      <c r="AU12" s="241">
        <v>0</v>
      </c>
      <c r="AV12" s="241">
        <v>-0.1</v>
      </c>
      <c r="AW12" s="241">
        <v>-0.4</v>
      </c>
      <c r="AX12" s="240">
        <v>-0.3</v>
      </c>
      <c r="AY12" s="241">
        <v>-0.4</v>
      </c>
      <c r="AZ12" s="241">
        <v>-0.4</v>
      </c>
      <c r="BA12" s="241">
        <v>-0.2</v>
      </c>
      <c r="BB12" s="241">
        <v>-0.2</v>
      </c>
      <c r="BC12" s="241">
        <v>-0.1</v>
      </c>
      <c r="BD12" s="240">
        <v>-0.4</v>
      </c>
      <c r="BE12" s="241">
        <v>-1.1000000000000001</v>
      </c>
      <c r="BF12" s="241">
        <v>0</v>
      </c>
      <c r="BG12" s="241">
        <v>-0.4</v>
      </c>
      <c r="BH12" s="241">
        <v>0</v>
      </c>
      <c r="BI12" s="241">
        <v>-0.6</v>
      </c>
      <c r="BJ12" s="241">
        <v>-0.2</v>
      </c>
      <c r="BK12" s="241">
        <v>-0.3</v>
      </c>
      <c r="BL12" s="241">
        <v>-0.3</v>
      </c>
      <c r="BM12" s="240">
        <v>-0.1</v>
      </c>
      <c r="BN12" s="241">
        <v>0.1</v>
      </c>
      <c r="BO12" s="241">
        <v>0</v>
      </c>
      <c r="BP12" s="241">
        <v>0</v>
      </c>
      <c r="BQ12" s="241">
        <v>-0.3</v>
      </c>
      <c r="BR12" s="241">
        <v>-0.3</v>
      </c>
      <c r="BS12" s="240">
        <v>0.6</v>
      </c>
      <c r="BT12" s="242">
        <v>0.1</v>
      </c>
      <c r="BU12" s="241">
        <v>0.8</v>
      </c>
      <c r="BV12" s="241">
        <v>0.5</v>
      </c>
      <c r="BW12" s="241">
        <v>0.4</v>
      </c>
      <c r="BX12" s="241">
        <v>0.3</v>
      </c>
      <c r="BY12" s="241">
        <v>1</v>
      </c>
      <c r="BZ12" s="241">
        <v>0.9</v>
      </c>
      <c r="CA12" s="241">
        <v>0.2</v>
      </c>
      <c r="CB12" s="241">
        <v>0.6</v>
      </c>
      <c r="CC12" s="241">
        <v>0.2</v>
      </c>
      <c r="CD12" s="241">
        <v>0.2</v>
      </c>
      <c r="CE12" s="241">
        <v>0</v>
      </c>
      <c r="CF12" s="240">
        <v>0.7</v>
      </c>
      <c r="CG12" s="241">
        <v>0.4</v>
      </c>
      <c r="CH12" s="241">
        <v>0.6</v>
      </c>
      <c r="CI12" s="241">
        <v>0.6</v>
      </c>
      <c r="CJ12" s="241">
        <v>0.4</v>
      </c>
      <c r="CK12" s="241">
        <v>0.7</v>
      </c>
      <c r="CL12" s="241">
        <v>0.5</v>
      </c>
      <c r="CM12" s="241">
        <v>0.9</v>
      </c>
      <c r="CN12" s="241">
        <v>0.4</v>
      </c>
      <c r="CO12" s="241">
        <v>0.3</v>
      </c>
      <c r="CP12" s="241">
        <v>0.3</v>
      </c>
      <c r="CQ12" s="241">
        <v>0.8</v>
      </c>
      <c r="CR12" s="241">
        <v>0.6</v>
      </c>
      <c r="CS12" s="241">
        <v>0.8</v>
      </c>
      <c r="CT12" s="240">
        <v>0.4</v>
      </c>
      <c r="CU12" s="241">
        <v>0.8</v>
      </c>
      <c r="CV12" s="241">
        <v>0.1</v>
      </c>
      <c r="CW12" s="241">
        <v>-0.2</v>
      </c>
      <c r="CX12" s="241">
        <v>-0.2</v>
      </c>
      <c r="CY12" s="241">
        <v>0.7</v>
      </c>
      <c r="CZ12" s="240">
        <v>0.2</v>
      </c>
      <c r="DA12" s="241">
        <v>0.5</v>
      </c>
      <c r="DB12" s="241">
        <v>0.2</v>
      </c>
      <c r="DC12" s="241">
        <v>0</v>
      </c>
      <c r="DD12" s="241">
        <v>-0.1</v>
      </c>
      <c r="DE12" s="241">
        <v>0.7</v>
      </c>
      <c r="DF12" s="241">
        <v>0.2</v>
      </c>
      <c r="DG12" s="240">
        <v>0.1</v>
      </c>
      <c r="DH12" s="243" t="s">
        <v>696</v>
      </c>
      <c r="DI12" s="244">
        <v>-1.1000000000000001</v>
      </c>
      <c r="DJ12" s="245">
        <v>-1.1000000000000001</v>
      </c>
      <c r="DK12" s="245">
        <v>0</v>
      </c>
      <c r="DL12" s="243" t="s">
        <v>696</v>
      </c>
      <c r="DM12" s="245">
        <v>-0.7</v>
      </c>
      <c r="DN12" s="444">
        <v>0.5</v>
      </c>
      <c r="DO12" s="243">
        <v>0</v>
      </c>
      <c r="DP12" s="57"/>
      <c r="DQ12" s="57"/>
      <c r="DR12" s="57"/>
      <c r="DS12" s="57"/>
      <c r="DT12" s="57"/>
      <c r="DU12" s="57"/>
      <c r="DV12" s="57"/>
      <c r="DW12" s="57"/>
      <c r="DX12" s="57"/>
      <c r="DY12" s="57"/>
      <c r="DZ12" s="57"/>
      <c r="EA12" s="57"/>
      <c r="EB12" s="57"/>
    </row>
    <row r="13" spans="1:135" s="23" customFormat="1" ht="16.5" customHeight="1" x14ac:dyDescent="0.15">
      <c r="A13" s="48" t="s">
        <v>798</v>
      </c>
      <c r="B13" s="344">
        <f t="shared" ref="B13:BM13" si="47">B8/B6</f>
        <v>115.22395317812111</v>
      </c>
      <c r="C13" s="345">
        <f t="shared" si="47"/>
        <v>114.01509892398472</v>
      </c>
      <c r="D13" s="346">
        <f t="shared" si="47"/>
        <v>45.138283378746593</v>
      </c>
      <c r="E13" s="346">
        <f t="shared" si="47"/>
        <v>59.120094049556883</v>
      </c>
      <c r="F13" s="346">
        <f t="shared" si="47"/>
        <v>24.940796367446733</v>
      </c>
      <c r="G13" s="346">
        <f t="shared" si="47"/>
        <v>79.718223583460954</v>
      </c>
      <c r="H13" s="346">
        <f t="shared" si="47"/>
        <v>170.22998250571928</v>
      </c>
      <c r="I13" s="346">
        <f t="shared" si="47"/>
        <v>159.95335703827652</v>
      </c>
      <c r="J13" s="346">
        <f t="shared" si="47"/>
        <v>45.589913602571833</v>
      </c>
      <c r="K13" s="346">
        <f t="shared" si="47"/>
        <v>82.840652446675037</v>
      </c>
      <c r="L13" s="346">
        <f t="shared" si="47"/>
        <v>577.42413050169284</v>
      </c>
      <c r="M13" s="346">
        <f t="shared" si="47"/>
        <v>71.756469807564699</v>
      </c>
      <c r="N13" s="346">
        <f t="shared" si="47"/>
        <v>188.78874202370099</v>
      </c>
      <c r="O13" s="344">
        <f t="shared" si="47"/>
        <v>58.242068474803283</v>
      </c>
      <c r="P13" s="345">
        <f t="shared" si="47"/>
        <v>60.810909505876985</v>
      </c>
      <c r="Q13" s="346">
        <f t="shared" si="47"/>
        <v>103.06629728696981</v>
      </c>
      <c r="R13" s="346">
        <f t="shared" si="47"/>
        <v>51.580116023204639</v>
      </c>
      <c r="S13" s="346">
        <f t="shared" si="47"/>
        <v>29.279155053542613</v>
      </c>
      <c r="T13" s="345">
        <f t="shared" si="47"/>
        <v>43.50634328358209</v>
      </c>
      <c r="U13" s="346">
        <f t="shared" si="47"/>
        <v>63.886180758017495</v>
      </c>
      <c r="V13" s="346">
        <f t="shared" si="47"/>
        <v>44.714689645886629</v>
      </c>
      <c r="W13" s="346">
        <f t="shared" si="47"/>
        <v>230.1231527093596</v>
      </c>
      <c r="X13" s="344">
        <f t="shared" si="47"/>
        <v>122.76742989452019</v>
      </c>
      <c r="Y13" s="345">
        <f t="shared" si="47"/>
        <v>86.680139575457986</v>
      </c>
      <c r="Z13" s="346">
        <f t="shared" si="47"/>
        <v>134.64339818802912</v>
      </c>
      <c r="AA13" s="346">
        <f t="shared" si="47"/>
        <v>159.71557195571955</v>
      </c>
      <c r="AB13" s="346">
        <f t="shared" si="47"/>
        <v>110.73809174849772</v>
      </c>
      <c r="AC13" s="344">
        <f t="shared" si="47"/>
        <v>65.364179714438961</v>
      </c>
      <c r="AD13" s="345">
        <f t="shared" si="47"/>
        <v>40.968071872840362</v>
      </c>
      <c r="AE13" s="345">
        <f t="shared" si="47"/>
        <v>73.031462585034021</v>
      </c>
      <c r="AF13" s="345">
        <f t="shared" si="47"/>
        <v>31.974525106758946</v>
      </c>
      <c r="AG13" s="345">
        <f t="shared" si="47"/>
        <v>98.805288069201893</v>
      </c>
      <c r="AH13" s="345">
        <f t="shared" si="47"/>
        <v>51.684534132114145</v>
      </c>
      <c r="AI13" s="345">
        <f t="shared" si="47"/>
        <v>100.79557195571955</v>
      </c>
      <c r="AJ13" s="344">
        <f t="shared" si="47"/>
        <v>39.70956221198157</v>
      </c>
      <c r="AK13" s="345">
        <f t="shared" si="47"/>
        <v>40.463627304434482</v>
      </c>
      <c r="AL13" s="345">
        <f t="shared" si="47"/>
        <v>39.060865837976856</v>
      </c>
      <c r="AM13" s="344">
        <f t="shared" si="47"/>
        <v>95.968293489805518</v>
      </c>
      <c r="AN13" s="345">
        <f t="shared" si="47"/>
        <v>50.780455153949127</v>
      </c>
      <c r="AO13" s="346">
        <f t="shared" si="47"/>
        <v>51.616755496335777</v>
      </c>
      <c r="AP13" s="346">
        <f t="shared" si="47"/>
        <v>69.079024748836076</v>
      </c>
      <c r="AQ13" s="346">
        <f t="shared" si="47"/>
        <v>27.250040251167285</v>
      </c>
      <c r="AR13" s="345">
        <f t="shared" si="47"/>
        <v>139.2295081967213</v>
      </c>
      <c r="AS13" s="345">
        <f t="shared" si="47"/>
        <v>29.245049106424087</v>
      </c>
      <c r="AT13" s="345">
        <f t="shared" si="47"/>
        <v>166.64510939510939</v>
      </c>
      <c r="AU13" s="346">
        <f t="shared" si="47"/>
        <v>238.19284963196634</v>
      </c>
      <c r="AV13" s="346">
        <f t="shared" si="47"/>
        <v>216.5117730496454</v>
      </c>
      <c r="AW13" s="346">
        <f t="shared" si="47"/>
        <v>61.205311542390191</v>
      </c>
      <c r="AX13" s="344">
        <f t="shared" si="47"/>
        <v>187.42847263697232</v>
      </c>
      <c r="AY13" s="345">
        <f t="shared" si="47"/>
        <v>71.386891029990494</v>
      </c>
      <c r="AZ13" s="345">
        <f t="shared" si="47"/>
        <v>450.807591850949</v>
      </c>
      <c r="BA13" s="346">
        <f t="shared" si="47"/>
        <v>140.7981228668942</v>
      </c>
      <c r="BB13" s="345">
        <f t="shared" si="47"/>
        <v>217.77514615499925</v>
      </c>
      <c r="BC13" s="345">
        <f t="shared" si="47"/>
        <v>92.345056726094001</v>
      </c>
      <c r="BD13" s="344">
        <f t="shared" si="47"/>
        <v>1022.2471068187494</v>
      </c>
      <c r="BE13" s="345">
        <f t="shared" si="47"/>
        <v>20459.72380952381</v>
      </c>
      <c r="BF13" s="345">
        <f t="shared" si="47"/>
        <v>240.67743026204565</v>
      </c>
      <c r="BG13" s="345">
        <f t="shared" si="47"/>
        <v>634.24912434325745</v>
      </c>
      <c r="BH13" s="345">
        <f t="shared" si="47"/>
        <v>731.37527716186253</v>
      </c>
      <c r="BI13" s="345">
        <f t="shared" si="47"/>
        <v>9169.1022727272721</v>
      </c>
      <c r="BJ13" s="345">
        <f t="shared" si="47"/>
        <v>7076.9025423728817</v>
      </c>
      <c r="BK13" s="345">
        <f t="shared" si="47"/>
        <v>5738.9428571428571</v>
      </c>
      <c r="BL13" s="345">
        <f t="shared" si="47"/>
        <v>1001.8892455858748</v>
      </c>
      <c r="BM13" s="344">
        <f t="shared" si="47"/>
        <v>110.4627833879489</v>
      </c>
      <c r="BN13" s="345">
        <f t="shared" ref="BN13:DO13" si="48">BN8/BN6</f>
        <v>124.63103821196827</v>
      </c>
      <c r="BO13" s="345">
        <f t="shared" si="48"/>
        <v>99.451490066225162</v>
      </c>
      <c r="BP13" s="346">
        <f t="shared" si="48"/>
        <v>82.632030986864265</v>
      </c>
      <c r="BQ13" s="345">
        <f t="shared" si="48"/>
        <v>45.371620514501068</v>
      </c>
      <c r="BR13" s="345">
        <f t="shared" si="48"/>
        <v>198.15007169029792</v>
      </c>
      <c r="BS13" s="344">
        <f t="shared" si="48"/>
        <v>71.377373304782296</v>
      </c>
      <c r="BT13" s="345">
        <f t="shared" si="48"/>
        <v>58.458697112155811</v>
      </c>
      <c r="BU13" s="345">
        <f t="shared" si="48"/>
        <v>94.271561771561778</v>
      </c>
      <c r="BV13" s="345">
        <f t="shared" si="48"/>
        <v>41.03397643844972</v>
      </c>
      <c r="BW13" s="345">
        <f t="shared" si="48"/>
        <v>20.89308176100629</v>
      </c>
      <c r="BX13" s="345">
        <f t="shared" si="48"/>
        <v>45.076490066225169</v>
      </c>
      <c r="BY13" s="345">
        <f t="shared" si="48"/>
        <v>163.34399999999999</v>
      </c>
      <c r="BZ13" s="346">
        <f t="shared" si="48"/>
        <v>44.572000432759928</v>
      </c>
      <c r="CA13" s="346">
        <f t="shared" si="48"/>
        <v>61.618354784555123</v>
      </c>
      <c r="CB13" s="346">
        <f t="shared" si="48"/>
        <v>89.361543492478745</v>
      </c>
      <c r="CC13" s="346">
        <f t="shared" si="48"/>
        <v>62.114852475412569</v>
      </c>
      <c r="CD13" s="345">
        <f t="shared" si="48"/>
        <v>62.574821173104432</v>
      </c>
      <c r="CE13" s="345">
        <f t="shared" si="48"/>
        <v>67.169202898550722</v>
      </c>
      <c r="CF13" s="344">
        <f t="shared" si="48"/>
        <v>81.470463670865186</v>
      </c>
      <c r="CG13" s="345">
        <f t="shared" si="48"/>
        <v>31.165235173824129</v>
      </c>
      <c r="CH13" s="345">
        <f t="shared" si="48"/>
        <v>60.711027854699459</v>
      </c>
      <c r="CI13" s="345">
        <f t="shared" si="48"/>
        <v>31.867200915855754</v>
      </c>
      <c r="CJ13" s="345">
        <f t="shared" si="48"/>
        <v>127.87766957116008</v>
      </c>
      <c r="CK13" s="345">
        <f t="shared" si="48"/>
        <v>222.05341575527024</v>
      </c>
      <c r="CL13" s="345">
        <f t="shared" si="48"/>
        <v>30.372382931117148</v>
      </c>
      <c r="CM13" s="345">
        <f t="shared" si="48"/>
        <v>192.77905261432551</v>
      </c>
      <c r="CN13" s="345">
        <f t="shared" si="48"/>
        <v>33.192639447958598</v>
      </c>
      <c r="CO13" s="345">
        <f t="shared" si="48"/>
        <v>14.764079736791174</v>
      </c>
      <c r="CP13" s="345">
        <f t="shared" si="48"/>
        <v>50.815188172043008</v>
      </c>
      <c r="CQ13" s="345">
        <f t="shared" si="48"/>
        <v>116.3751214771623</v>
      </c>
      <c r="CR13" s="345">
        <f t="shared" si="48"/>
        <v>67.366794025703371</v>
      </c>
      <c r="CS13" s="345">
        <f t="shared" si="48"/>
        <v>70.634211941904255</v>
      </c>
      <c r="CT13" s="344">
        <f t="shared" si="48"/>
        <v>118.50334317589085</v>
      </c>
      <c r="CU13" s="345">
        <f t="shared" si="48"/>
        <v>210.86674550795408</v>
      </c>
      <c r="CV13" s="345">
        <f t="shared" si="48"/>
        <v>113.86080718990733</v>
      </c>
      <c r="CW13" s="345">
        <f t="shared" si="48"/>
        <v>59.005335049205733</v>
      </c>
      <c r="CX13" s="345">
        <f t="shared" si="48"/>
        <v>90.271979168512999</v>
      </c>
      <c r="CY13" s="345">
        <f t="shared" si="48"/>
        <v>101.67093528027752</v>
      </c>
      <c r="CZ13" s="344">
        <f t="shared" si="48"/>
        <v>161.0128137593928</v>
      </c>
      <c r="DA13" s="345">
        <f t="shared" si="48"/>
        <v>23.85440462541262</v>
      </c>
      <c r="DB13" s="346">
        <f t="shared" si="48"/>
        <v>25.547697830835439</v>
      </c>
      <c r="DC13" s="346">
        <f t="shared" si="48"/>
        <v>251.13913448115403</v>
      </c>
      <c r="DD13" s="346">
        <f t="shared" si="48"/>
        <v>399.89641257280113</v>
      </c>
      <c r="DE13" s="346">
        <f t="shared" si="48"/>
        <v>179.79553087965925</v>
      </c>
      <c r="DF13" s="346">
        <f t="shared" si="48"/>
        <v>157.26844830437915</v>
      </c>
      <c r="DG13" s="344">
        <f t="shared" si="48"/>
        <v>119.30586139497802</v>
      </c>
      <c r="DH13" s="344">
        <f t="shared" si="48"/>
        <v>11.887084631510673</v>
      </c>
      <c r="DI13" s="346">
        <f t="shared" si="48"/>
        <v>221.04340175953078</v>
      </c>
      <c r="DJ13" s="346">
        <f t="shared" si="48"/>
        <v>326.13545454545454</v>
      </c>
      <c r="DK13" s="347">
        <f t="shared" si="48"/>
        <v>3.4799123710106064</v>
      </c>
      <c r="DL13" s="226">
        <f t="shared" si="48"/>
        <v>396.04796663190825</v>
      </c>
      <c r="DM13" s="293">
        <f t="shared" si="48"/>
        <v>343.57131442269275</v>
      </c>
      <c r="DN13" s="228">
        <f t="shared" si="48"/>
        <v>747.24866310160428</v>
      </c>
      <c r="DO13" s="344">
        <f t="shared" si="48"/>
        <v>105.9158958299348</v>
      </c>
    </row>
    <row r="14" spans="1:135" s="10" customFormat="1" ht="16.5" customHeight="1" x14ac:dyDescent="0.2">
      <c r="A14" s="126" t="s">
        <v>479</v>
      </c>
      <c r="B14" s="348">
        <f t="shared" ref="B14" si="49">SUM(C14:N14)</f>
        <v>90297</v>
      </c>
      <c r="C14" s="349">
        <v>7101</v>
      </c>
      <c r="D14" s="349">
        <v>2742</v>
      </c>
      <c r="E14" s="349">
        <v>2891</v>
      </c>
      <c r="F14" s="349">
        <v>1110</v>
      </c>
      <c r="G14" s="349">
        <v>5411</v>
      </c>
      <c r="H14" s="349">
        <v>14062</v>
      </c>
      <c r="I14" s="349">
        <v>8438</v>
      </c>
      <c r="J14" s="349">
        <v>2060</v>
      </c>
      <c r="K14" s="349">
        <v>6555</v>
      </c>
      <c r="L14" s="349">
        <v>25513</v>
      </c>
      <c r="M14" s="349">
        <v>4509</v>
      </c>
      <c r="N14" s="349">
        <v>9905</v>
      </c>
      <c r="O14" s="348">
        <f t="shared" ref="O14" si="50">SUM(P14:W14)</f>
        <v>26840</v>
      </c>
      <c r="P14" s="349">
        <v>5191</v>
      </c>
      <c r="Q14" s="349">
        <v>5992</v>
      </c>
      <c r="R14" s="349">
        <v>2294</v>
      </c>
      <c r="S14" s="349">
        <v>1657</v>
      </c>
      <c r="T14" s="349">
        <v>2112</v>
      </c>
      <c r="U14" s="349">
        <v>4854</v>
      </c>
      <c r="V14" s="349">
        <v>3216</v>
      </c>
      <c r="W14" s="349">
        <v>1524</v>
      </c>
      <c r="X14" s="348">
        <f t="shared" ref="X14" si="51">SUM(Y14:AB14)</f>
        <v>31701</v>
      </c>
      <c r="Y14" s="349">
        <v>5313</v>
      </c>
      <c r="Z14" s="349">
        <v>8095</v>
      </c>
      <c r="AA14" s="349">
        <v>11656</v>
      </c>
      <c r="AB14" s="349">
        <v>6637</v>
      </c>
      <c r="AC14" s="348">
        <f t="shared" ref="AC14" si="52">SUM(AD14:AI14)</f>
        <v>26093</v>
      </c>
      <c r="AD14" s="349">
        <v>2662</v>
      </c>
      <c r="AE14" s="349">
        <v>4730</v>
      </c>
      <c r="AF14" s="349">
        <v>1766</v>
      </c>
      <c r="AG14" s="349">
        <v>6104</v>
      </c>
      <c r="AH14" s="349">
        <v>3016</v>
      </c>
      <c r="AI14" s="349">
        <v>7815</v>
      </c>
      <c r="AJ14" s="348">
        <f t="shared" ref="AJ14" si="53">SUM(AK14:AL14)</f>
        <v>2854</v>
      </c>
      <c r="AK14" s="349">
        <v>1374</v>
      </c>
      <c r="AL14" s="349">
        <v>1480</v>
      </c>
      <c r="AM14" s="348">
        <f t="shared" ref="AM14" si="54">SUM(AN14:AW14)</f>
        <v>55580</v>
      </c>
      <c r="AN14" s="349">
        <v>2464</v>
      </c>
      <c r="AO14" s="349">
        <v>3154</v>
      </c>
      <c r="AP14" s="349">
        <v>6069</v>
      </c>
      <c r="AQ14" s="349">
        <v>1507</v>
      </c>
      <c r="AR14" s="349">
        <v>7139</v>
      </c>
      <c r="AS14" s="349">
        <v>1626</v>
      </c>
      <c r="AT14" s="349">
        <v>10189</v>
      </c>
      <c r="AU14" s="349">
        <v>12176</v>
      </c>
      <c r="AV14" s="349">
        <v>8054</v>
      </c>
      <c r="AW14" s="349">
        <v>3202</v>
      </c>
      <c r="AX14" s="348">
        <f t="shared" ref="AX14" si="55">SUM(AY14:BC14)</f>
        <v>67913</v>
      </c>
      <c r="AY14" s="349">
        <v>5571</v>
      </c>
      <c r="AZ14" s="349">
        <v>31396</v>
      </c>
      <c r="BA14" s="349">
        <v>9565</v>
      </c>
      <c r="BB14" s="349">
        <v>15600</v>
      </c>
      <c r="BC14" s="349">
        <v>5781</v>
      </c>
      <c r="BD14" s="348">
        <f t="shared" ref="BD14" si="56">SUM(BE14:BL14)</f>
        <v>174439</v>
      </c>
      <c r="BE14" s="349">
        <v>27367</v>
      </c>
      <c r="BF14" s="349">
        <v>18418</v>
      </c>
      <c r="BG14" s="349">
        <v>18548</v>
      </c>
      <c r="BH14" s="349">
        <v>18618</v>
      </c>
      <c r="BI14" s="349">
        <v>22878</v>
      </c>
      <c r="BJ14" s="349">
        <v>28735</v>
      </c>
      <c r="BK14" s="349">
        <v>20368</v>
      </c>
      <c r="BL14" s="349">
        <v>19507</v>
      </c>
      <c r="BM14" s="348">
        <f t="shared" ref="BM14" si="57">SUM(BN14:BR14)</f>
        <v>34047</v>
      </c>
      <c r="BN14" s="349">
        <v>6680</v>
      </c>
      <c r="BO14" s="349">
        <v>6434</v>
      </c>
      <c r="BP14" s="349">
        <v>4306</v>
      </c>
      <c r="BQ14" s="349">
        <v>2444</v>
      </c>
      <c r="BR14" s="349">
        <v>14183</v>
      </c>
      <c r="BS14" s="348">
        <f t="shared" ref="BS14" si="58">SUM(BT14:CE14)</f>
        <v>53680</v>
      </c>
      <c r="BT14" s="350">
        <v>2955</v>
      </c>
      <c r="BU14" s="349">
        <v>5061</v>
      </c>
      <c r="BV14" s="349">
        <v>1907</v>
      </c>
      <c r="BW14" s="349">
        <v>802</v>
      </c>
      <c r="BX14" s="349">
        <v>2942</v>
      </c>
      <c r="BY14" s="349">
        <v>17115</v>
      </c>
      <c r="BZ14" s="349">
        <v>3356</v>
      </c>
      <c r="CA14" s="349">
        <v>2960</v>
      </c>
      <c r="CB14" s="349">
        <v>5839</v>
      </c>
      <c r="CC14" s="349">
        <v>3381</v>
      </c>
      <c r="CD14" s="349">
        <v>4044</v>
      </c>
      <c r="CE14" s="349">
        <v>3318</v>
      </c>
      <c r="CF14" s="348">
        <f t="shared" ref="CF14" si="59">SUM(CG14:CS14)</f>
        <v>58106</v>
      </c>
      <c r="CG14" s="349">
        <v>1234</v>
      </c>
      <c r="CH14" s="349">
        <v>3228</v>
      </c>
      <c r="CI14" s="349">
        <v>2247</v>
      </c>
      <c r="CJ14" s="349">
        <v>7585</v>
      </c>
      <c r="CK14" s="349">
        <v>15966</v>
      </c>
      <c r="CL14" s="349">
        <v>1434</v>
      </c>
      <c r="CM14" s="349">
        <v>12577</v>
      </c>
      <c r="CN14" s="349">
        <v>1304</v>
      </c>
      <c r="CO14" s="349">
        <v>580</v>
      </c>
      <c r="CP14" s="349">
        <v>1802</v>
      </c>
      <c r="CQ14" s="349">
        <v>4342</v>
      </c>
      <c r="CR14" s="349">
        <v>3257</v>
      </c>
      <c r="CS14" s="349">
        <v>2550</v>
      </c>
      <c r="CT14" s="348">
        <f t="shared" ref="CT14" si="60">SUM(CU14:CY14)</f>
        <v>39739</v>
      </c>
      <c r="CU14" s="349">
        <v>16198</v>
      </c>
      <c r="CV14" s="349">
        <v>8776</v>
      </c>
      <c r="CW14" s="349">
        <v>3024</v>
      </c>
      <c r="CX14" s="349">
        <v>5635</v>
      </c>
      <c r="CY14" s="349">
        <v>6106</v>
      </c>
      <c r="CZ14" s="348">
        <f t="shared" ref="CZ14" si="61">SUM(DA14:DF14)</f>
        <v>56506</v>
      </c>
      <c r="DA14" s="349">
        <v>1395</v>
      </c>
      <c r="DB14" s="349">
        <v>1235</v>
      </c>
      <c r="DC14" s="349">
        <v>11631</v>
      </c>
      <c r="DD14" s="349">
        <v>25586</v>
      </c>
      <c r="DE14" s="349">
        <v>10267</v>
      </c>
      <c r="DF14" s="349">
        <v>6392</v>
      </c>
      <c r="DG14" s="348">
        <f>AM14+BS14+B14+O14+X14+AC14+AJ14+BD14+CF14+AX14+BM14+CT14+CZ14</f>
        <v>717795</v>
      </c>
      <c r="DH14" s="348">
        <f t="shared" ref="DH14" si="62">SUM(DI14:DK14)</f>
        <v>15914</v>
      </c>
      <c r="DI14" s="350">
        <v>4249</v>
      </c>
      <c r="DJ14" s="349">
        <v>3670</v>
      </c>
      <c r="DK14" s="349">
        <v>7995</v>
      </c>
      <c r="DL14" s="351">
        <f t="shared" ref="DL14" si="63">SUM(DM14:DN14)</f>
        <v>22954</v>
      </c>
      <c r="DM14" s="349">
        <v>13364</v>
      </c>
      <c r="DN14" s="352">
        <v>9590</v>
      </c>
      <c r="DO14" s="348">
        <f t="shared" ref="DO14" si="64">DG14+DH14+DL14</f>
        <v>756663</v>
      </c>
      <c r="DP14" s="353"/>
      <c r="DQ14" s="353"/>
      <c r="DR14" s="353"/>
      <c r="DS14" s="353"/>
      <c r="DT14" s="353"/>
      <c r="DU14" s="353"/>
      <c r="DV14" s="353"/>
      <c r="DW14" s="353"/>
      <c r="DX14" s="353"/>
      <c r="DY14" s="353"/>
      <c r="DZ14" s="301"/>
      <c r="EA14" s="301"/>
      <c r="EB14" s="301"/>
      <c r="EC14" s="33"/>
      <c r="ED14" s="33"/>
      <c r="EE14" s="33"/>
    </row>
    <row r="15" spans="1:135" s="33" customFormat="1" ht="16.5" customHeight="1" x14ac:dyDescent="0.15">
      <c r="A15" s="128" t="s">
        <v>480</v>
      </c>
      <c r="B15" s="296">
        <f t="shared" ref="B15" si="65">SUM(C15:N15)</f>
        <v>68547</v>
      </c>
      <c r="C15" s="297">
        <v>5025</v>
      </c>
      <c r="D15" s="297">
        <v>4362</v>
      </c>
      <c r="E15" s="297">
        <v>3828</v>
      </c>
      <c r="F15" s="297">
        <v>2062</v>
      </c>
      <c r="G15" s="297">
        <v>4888</v>
      </c>
      <c r="H15" s="297">
        <v>9516</v>
      </c>
      <c r="I15" s="297">
        <v>7530</v>
      </c>
      <c r="J15" s="297">
        <v>2599</v>
      </c>
      <c r="K15" s="297">
        <v>6439</v>
      </c>
      <c r="L15" s="297">
        <v>12967</v>
      </c>
      <c r="M15" s="297">
        <v>3857</v>
      </c>
      <c r="N15" s="297">
        <v>5474</v>
      </c>
      <c r="O15" s="296">
        <f t="shared" ref="O15" si="66">SUM(P15:W15)</f>
        <v>30092</v>
      </c>
      <c r="P15" s="297">
        <v>4975</v>
      </c>
      <c r="Q15" s="297">
        <v>4827</v>
      </c>
      <c r="R15" s="297">
        <v>2806</v>
      </c>
      <c r="S15" s="297">
        <v>3053</v>
      </c>
      <c r="T15" s="297">
        <v>2468</v>
      </c>
      <c r="U15" s="297">
        <v>6451</v>
      </c>
      <c r="V15" s="297">
        <v>4209</v>
      </c>
      <c r="W15" s="297">
        <v>1303</v>
      </c>
      <c r="X15" s="296">
        <f t="shared" ref="X15" si="67">SUM(Y15:AB15)</f>
        <v>35533</v>
      </c>
      <c r="Y15" s="297">
        <v>7588</v>
      </c>
      <c r="Z15" s="297">
        <v>10662</v>
      </c>
      <c r="AA15" s="297">
        <v>8765</v>
      </c>
      <c r="AB15" s="297">
        <v>8518</v>
      </c>
      <c r="AC15" s="296">
        <f t="shared" ref="AC15" si="68">SUM(AD15:AI15)</f>
        <v>26861</v>
      </c>
      <c r="AD15" s="297">
        <v>3881</v>
      </c>
      <c r="AE15" s="297">
        <v>4171</v>
      </c>
      <c r="AF15" s="297">
        <v>3128</v>
      </c>
      <c r="AG15" s="297">
        <v>5697</v>
      </c>
      <c r="AH15" s="297">
        <v>3828</v>
      </c>
      <c r="AI15" s="297">
        <v>6156</v>
      </c>
      <c r="AJ15" s="296">
        <f t="shared" ref="AJ15" si="69">SUM(AK15:AL15)</f>
        <v>3139</v>
      </c>
      <c r="AK15" s="297">
        <v>1502</v>
      </c>
      <c r="AL15" s="297">
        <v>1637</v>
      </c>
      <c r="AM15" s="296">
        <f t="shared" ref="AM15" si="70">SUM(AN15:AW15)</f>
        <v>53645</v>
      </c>
      <c r="AN15" s="297">
        <v>2935</v>
      </c>
      <c r="AO15" s="297">
        <v>3218</v>
      </c>
      <c r="AP15" s="297">
        <v>5270</v>
      </c>
      <c r="AQ15" s="297">
        <v>2148</v>
      </c>
      <c r="AR15" s="297">
        <v>6681</v>
      </c>
      <c r="AS15" s="297">
        <v>2077</v>
      </c>
      <c r="AT15" s="297">
        <v>10303</v>
      </c>
      <c r="AU15" s="297">
        <v>9672</v>
      </c>
      <c r="AV15" s="297">
        <v>6986</v>
      </c>
      <c r="AW15" s="297">
        <v>4355</v>
      </c>
      <c r="AX15" s="296">
        <f t="shared" ref="AX15" si="71">SUM(AY15:BC15)</f>
        <v>56465</v>
      </c>
      <c r="AY15" s="297">
        <v>5814</v>
      </c>
      <c r="AZ15" s="297">
        <v>22923</v>
      </c>
      <c r="BA15" s="297">
        <v>6697</v>
      </c>
      <c r="BB15" s="297">
        <v>15257</v>
      </c>
      <c r="BC15" s="297">
        <v>5774</v>
      </c>
      <c r="BD15" s="296">
        <f t="shared" ref="BD15" si="72">SUM(BE15:BL15)</f>
        <v>75571</v>
      </c>
      <c r="BE15" s="297">
        <v>13888</v>
      </c>
      <c r="BF15" s="297">
        <v>9315</v>
      </c>
      <c r="BG15" s="297">
        <v>9201</v>
      </c>
      <c r="BH15" s="297">
        <v>7991</v>
      </c>
      <c r="BI15" s="297">
        <v>9908</v>
      </c>
      <c r="BJ15" s="297">
        <v>8959</v>
      </c>
      <c r="BK15" s="297">
        <v>8846</v>
      </c>
      <c r="BL15" s="297">
        <v>7463</v>
      </c>
      <c r="BM15" s="296">
        <f t="shared" ref="BM15" si="73">SUM(BN15:BR15)</f>
        <v>34202</v>
      </c>
      <c r="BN15" s="297">
        <v>6973</v>
      </c>
      <c r="BO15" s="297">
        <v>5584</v>
      </c>
      <c r="BP15" s="297">
        <v>5853</v>
      </c>
      <c r="BQ15" s="297">
        <v>3491</v>
      </c>
      <c r="BR15" s="297">
        <v>12301</v>
      </c>
      <c r="BS15" s="296">
        <f t="shared" ref="BS15" si="74">SUM(BT15:CE15)</f>
        <v>65056</v>
      </c>
      <c r="BT15" s="298">
        <v>4233</v>
      </c>
      <c r="BU15" s="297">
        <v>7923</v>
      </c>
      <c r="BV15" s="297">
        <v>3179</v>
      </c>
      <c r="BW15" s="297">
        <v>1939</v>
      </c>
      <c r="BX15" s="297">
        <v>5598</v>
      </c>
      <c r="BY15" s="297">
        <v>13645</v>
      </c>
      <c r="BZ15" s="297">
        <v>4534</v>
      </c>
      <c r="CA15" s="297">
        <v>3968</v>
      </c>
      <c r="CB15" s="297">
        <v>7338</v>
      </c>
      <c r="CC15" s="297">
        <v>4116</v>
      </c>
      <c r="CD15" s="297">
        <v>4418</v>
      </c>
      <c r="CE15" s="297">
        <v>4165</v>
      </c>
      <c r="CF15" s="296">
        <f t="shared" ref="CF15" si="75">SUM(CG15:CS15)</f>
        <v>59631</v>
      </c>
      <c r="CG15" s="297">
        <v>1857</v>
      </c>
      <c r="CH15" s="297">
        <v>4546</v>
      </c>
      <c r="CI15" s="297">
        <v>3410</v>
      </c>
      <c r="CJ15" s="297">
        <v>7576</v>
      </c>
      <c r="CK15" s="297">
        <v>9661</v>
      </c>
      <c r="CL15" s="297">
        <v>2499</v>
      </c>
      <c r="CM15" s="297">
        <v>10775</v>
      </c>
      <c r="CN15" s="297">
        <v>2274</v>
      </c>
      <c r="CO15" s="297">
        <v>961</v>
      </c>
      <c r="CP15" s="297">
        <v>2953</v>
      </c>
      <c r="CQ15" s="297">
        <v>5890</v>
      </c>
      <c r="CR15" s="297">
        <v>4562</v>
      </c>
      <c r="CS15" s="297">
        <v>2667</v>
      </c>
      <c r="CT15" s="296">
        <f t="shared" ref="CT15" si="76">SUM(CU15:CY15)</f>
        <v>34800</v>
      </c>
      <c r="CU15" s="297">
        <v>11587</v>
      </c>
      <c r="CV15" s="297">
        <v>7212</v>
      </c>
      <c r="CW15" s="297">
        <v>3006</v>
      </c>
      <c r="CX15" s="297">
        <v>5704</v>
      </c>
      <c r="CY15" s="297">
        <v>7291</v>
      </c>
      <c r="CZ15" s="296">
        <f t="shared" ref="CZ15" si="77">SUM(DA15:DF15)</f>
        <v>50759</v>
      </c>
      <c r="DA15" s="297">
        <v>1958</v>
      </c>
      <c r="DB15" s="297">
        <v>1419</v>
      </c>
      <c r="DC15" s="297">
        <v>11765</v>
      </c>
      <c r="DD15" s="297">
        <v>18166</v>
      </c>
      <c r="DE15" s="297">
        <v>11946</v>
      </c>
      <c r="DF15" s="297">
        <v>5505</v>
      </c>
      <c r="DG15" s="296">
        <f>AM15+BS15+B15+O15+X15+AC15+AJ15+BD15+CF15+AX15+BM15+CT15+CZ15</f>
        <v>594301</v>
      </c>
      <c r="DH15" s="296">
        <f t="shared" ref="DH15" si="78">SUM(DI15:DK15)</f>
        <v>7450</v>
      </c>
      <c r="DI15" s="298">
        <v>3259</v>
      </c>
      <c r="DJ15" s="297">
        <v>3292</v>
      </c>
      <c r="DK15" s="297">
        <v>899</v>
      </c>
      <c r="DL15" s="299">
        <f t="shared" ref="DL15" si="79">SUM(DM15:DN15)</f>
        <v>5769</v>
      </c>
      <c r="DM15" s="297">
        <v>5011</v>
      </c>
      <c r="DN15" s="300">
        <v>758</v>
      </c>
      <c r="DO15" s="296">
        <f t="shared" ref="DO15" si="80">DG15+DH15+DL15</f>
        <v>607520</v>
      </c>
      <c r="DP15" s="301"/>
      <c r="DQ15" s="301"/>
      <c r="DR15" s="301"/>
      <c r="DS15" s="301"/>
      <c r="DT15" s="301"/>
      <c r="DU15" s="301"/>
      <c r="DV15" s="301"/>
      <c r="DW15" s="301"/>
      <c r="DX15" s="301"/>
      <c r="DY15" s="301"/>
      <c r="DZ15" s="301"/>
      <c r="EA15" s="301"/>
      <c r="EB15" s="301"/>
    </row>
    <row r="16" spans="1:135" s="46" customFormat="1" ht="16.5" customHeight="1" x14ac:dyDescent="0.15">
      <c r="A16" s="63" t="s">
        <v>481</v>
      </c>
      <c r="B16" s="240">
        <v>85.5</v>
      </c>
      <c r="C16" s="241">
        <v>86.8</v>
      </c>
      <c r="D16" s="241">
        <v>67.2</v>
      </c>
      <c r="E16" s="241">
        <v>63.1</v>
      </c>
      <c r="F16" s="241">
        <v>45</v>
      </c>
      <c r="G16" s="241">
        <v>73.5</v>
      </c>
      <c r="H16" s="241">
        <v>93.4</v>
      </c>
      <c r="I16" s="241">
        <v>88.6</v>
      </c>
      <c r="J16" s="241">
        <v>51.2</v>
      </c>
      <c r="K16" s="241">
        <v>81.7</v>
      </c>
      <c r="L16" s="241">
        <v>97.7</v>
      </c>
      <c r="M16" s="241">
        <v>73.2</v>
      </c>
      <c r="N16" s="241">
        <v>92.1</v>
      </c>
      <c r="O16" s="240">
        <v>68</v>
      </c>
      <c r="P16" s="241">
        <v>84.9</v>
      </c>
      <c r="Q16" s="241">
        <v>77.2</v>
      </c>
      <c r="R16" s="241">
        <v>55.7</v>
      </c>
      <c r="S16" s="241">
        <v>46.2</v>
      </c>
      <c r="T16" s="241">
        <v>53</v>
      </c>
      <c r="U16" s="241">
        <v>62.5</v>
      </c>
      <c r="V16" s="241">
        <v>59.7</v>
      </c>
      <c r="W16" s="241">
        <v>89.6</v>
      </c>
      <c r="X16" s="240">
        <v>71.400000000000006</v>
      </c>
      <c r="Y16" s="241">
        <v>60.8</v>
      </c>
      <c r="Z16" s="241">
        <v>58.3</v>
      </c>
      <c r="AA16" s="241">
        <v>91.5</v>
      </c>
      <c r="AB16" s="241">
        <v>67.2</v>
      </c>
      <c r="AC16" s="240">
        <v>74.400000000000006</v>
      </c>
      <c r="AD16" s="241">
        <v>67.599999999999994</v>
      </c>
      <c r="AE16" s="241">
        <v>78.3</v>
      </c>
      <c r="AF16" s="241">
        <v>42</v>
      </c>
      <c r="AG16" s="241">
        <v>84.5</v>
      </c>
      <c r="AH16" s="241">
        <v>61.4</v>
      </c>
      <c r="AI16" s="241">
        <v>82.8</v>
      </c>
      <c r="AJ16" s="240">
        <v>62.1</v>
      </c>
      <c r="AK16" s="241">
        <v>69.599999999999994</v>
      </c>
      <c r="AL16" s="241">
        <v>55.5</v>
      </c>
      <c r="AM16" s="240">
        <v>80.5</v>
      </c>
      <c r="AN16" s="241">
        <v>61.6</v>
      </c>
      <c r="AO16" s="241">
        <v>66.099999999999994</v>
      </c>
      <c r="AP16" s="241">
        <v>77.7</v>
      </c>
      <c r="AQ16" s="241">
        <v>49.5</v>
      </c>
      <c r="AR16" s="241">
        <v>92.3</v>
      </c>
      <c r="AS16" s="241">
        <v>53.3</v>
      </c>
      <c r="AT16" s="241">
        <v>88.7</v>
      </c>
      <c r="AU16" s="241">
        <v>87.3</v>
      </c>
      <c r="AV16" s="241">
        <v>88</v>
      </c>
      <c r="AW16" s="241">
        <v>56</v>
      </c>
      <c r="AX16" s="240">
        <v>89.3</v>
      </c>
      <c r="AY16" s="241">
        <v>69.900000000000006</v>
      </c>
      <c r="AZ16" s="241">
        <v>95.5</v>
      </c>
      <c r="BA16" s="241">
        <v>91.5</v>
      </c>
      <c r="BB16" s="241">
        <v>93.6</v>
      </c>
      <c r="BC16" s="241">
        <v>65.2</v>
      </c>
      <c r="BD16" s="240">
        <v>99.9</v>
      </c>
      <c r="BE16" s="241">
        <v>100</v>
      </c>
      <c r="BF16" s="241">
        <v>98.7</v>
      </c>
      <c r="BG16" s="241">
        <v>100</v>
      </c>
      <c r="BH16" s="241">
        <v>100</v>
      </c>
      <c r="BI16" s="241">
        <v>100</v>
      </c>
      <c r="BJ16" s="241">
        <v>100</v>
      </c>
      <c r="BK16" s="241">
        <v>100</v>
      </c>
      <c r="BL16" s="241">
        <v>100</v>
      </c>
      <c r="BM16" s="240">
        <v>76.2</v>
      </c>
      <c r="BN16" s="241">
        <v>88.8</v>
      </c>
      <c r="BO16" s="241">
        <v>80.8</v>
      </c>
      <c r="BP16" s="241">
        <v>50.4</v>
      </c>
      <c r="BQ16" s="241">
        <v>33.9</v>
      </c>
      <c r="BR16" s="241">
        <v>86.8</v>
      </c>
      <c r="BS16" s="240">
        <v>70.599999999999994</v>
      </c>
      <c r="BT16" s="242">
        <v>70.900000000000006</v>
      </c>
      <c r="BU16" s="241">
        <v>68.900000000000006</v>
      </c>
      <c r="BV16" s="241">
        <v>60.8</v>
      </c>
      <c r="BW16" s="241">
        <v>27.6</v>
      </c>
      <c r="BX16" s="241">
        <v>46.9</v>
      </c>
      <c r="BY16" s="241">
        <v>88.6</v>
      </c>
      <c r="BZ16" s="241">
        <v>48.6</v>
      </c>
      <c r="CA16" s="241">
        <v>64.400000000000006</v>
      </c>
      <c r="CB16" s="241">
        <v>77.5</v>
      </c>
      <c r="CC16" s="241">
        <v>43.3</v>
      </c>
      <c r="CD16" s="241">
        <v>79.900000000000006</v>
      </c>
      <c r="CE16" s="241">
        <v>77.2</v>
      </c>
      <c r="CF16" s="240">
        <v>74.5</v>
      </c>
      <c r="CG16" s="241">
        <v>35.200000000000003</v>
      </c>
      <c r="CH16" s="241">
        <v>61</v>
      </c>
      <c r="CI16" s="241">
        <v>34.5</v>
      </c>
      <c r="CJ16" s="241">
        <v>84.4</v>
      </c>
      <c r="CK16" s="241">
        <v>96.2</v>
      </c>
      <c r="CL16" s="241">
        <v>39.1</v>
      </c>
      <c r="CM16" s="241">
        <v>83.4</v>
      </c>
      <c r="CN16" s="241">
        <v>41.4</v>
      </c>
      <c r="CO16" s="241">
        <v>0.1</v>
      </c>
      <c r="CP16" s="241">
        <v>52.5</v>
      </c>
      <c r="CQ16" s="241">
        <v>83.7</v>
      </c>
      <c r="CR16" s="241">
        <v>57.2</v>
      </c>
      <c r="CS16" s="241">
        <v>77.3</v>
      </c>
      <c r="CT16" s="240">
        <v>75.400000000000006</v>
      </c>
      <c r="CU16" s="241">
        <v>89.6</v>
      </c>
      <c r="CV16" s="241">
        <v>76.2</v>
      </c>
      <c r="CW16" s="241">
        <v>55.1</v>
      </c>
      <c r="CX16" s="241">
        <v>80.400000000000006</v>
      </c>
      <c r="CY16" s="241">
        <v>49.8</v>
      </c>
      <c r="CZ16" s="240">
        <v>91</v>
      </c>
      <c r="DA16" s="241">
        <v>41.8</v>
      </c>
      <c r="DB16" s="241">
        <v>45.9</v>
      </c>
      <c r="DC16" s="241">
        <v>98.6</v>
      </c>
      <c r="DD16" s="241">
        <v>98.8</v>
      </c>
      <c r="DE16" s="241">
        <v>87.9</v>
      </c>
      <c r="DF16" s="241">
        <v>80</v>
      </c>
      <c r="DG16" s="240">
        <v>83.1</v>
      </c>
      <c r="DH16" s="243" t="s">
        <v>696</v>
      </c>
      <c r="DI16" s="244">
        <v>92.8</v>
      </c>
      <c r="DJ16" s="245">
        <v>83.5</v>
      </c>
      <c r="DK16" s="245">
        <v>51.7</v>
      </c>
      <c r="DL16" s="243" t="s">
        <v>696</v>
      </c>
      <c r="DM16" s="245">
        <v>87.5</v>
      </c>
      <c r="DN16" s="246" t="s">
        <v>696</v>
      </c>
      <c r="DO16" s="243">
        <v>83.1</v>
      </c>
      <c r="DP16" s="57"/>
      <c r="DQ16" s="57"/>
      <c r="DR16" s="57"/>
      <c r="DS16" s="57"/>
      <c r="DT16" s="57"/>
      <c r="DU16" s="57"/>
      <c r="DV16" s="57"/>
      <c r="DW16" s="57"/>
      <c r="DX16" s="57"/>
      <c r="DY16" s="57"/>
      <c r="DZ16" s="57"/>
      <c r="EA16" s="57"/>
      <c r="EB16" s="57"/>
    </row>
    <row r="17" spans="1:137" s="46" customFormat="1" ht="16.5" customHeight="1" x14ac:dyDescent="0.15">
      <c r="A17" s="63" t="s">
        <v>482</v>
      </c>
      <c r="B17" s="240">
        <v>14.399999999999999</v>
      </c>
      <c r="C17" s="241">
        <v>12.899999999999999</v>
      </c>
      <c r="D17" s="241">
        <v>13.9</v>
      </c>
      <c r="E17" s="241">
        <v>13.4</v>
      </c>
      <c r="F17" s="241">
        <v>11.6</v>
      </c>
      <c r="G17" s="241">
        <v>14.5</v>
      </c>
      <c r="H17" s="241">
        <v>14.200000000000001</v>
      </c>
      <c r="I17" s="241">
        <v>13.5</v>
      </c>
      <c r="J17" s="241">
        <v>11.9</v>
      </c>
      <c r="K17" s="241">
        <v>14.2</v>
      </c>
      <c r="L17" s="241">
        <v>16.2</v>
      </c>
      <c r="M17" s="241">
        <v>14</v>
      </c>
      <c r="N17" s="241">
        <v>14.7</v>
      </c>
      <c r="O17" s="240">
        <v>13.899999999999999</v>
      </c>
      <c r="P17" s="241">
        <v>13.899999999999999</v>
      </c>
      <c r="Q17" s="241">
        <v>14.4</v>
      </c>
      <c r="R17" s="241">
        <v>13.3</v>
      </c>
      <c r="S17" s="241">
        <v>13.7</v>
      </c>
      <c r="T17" s="241">
        <v>14</v>
      </c>
      <c r="U17" s="241">
        <v>12.5</v>
      </c>
      <c r="V17" s="241">
        <v>14.6</v>
      </c>
      <c r="W17" s="241">
        <v>16.3</v>
      </c>
      <c r="X17" s="240">
        <v>12.9</v>
      </c>
      <c r="Y17" s="241">
        <v>12.299999999999999</v>
      </c>
      <c r="Z17" s="241">
        <v>13.600000000000001</v>
      </c>
      <c r="AA17" s="241">
        <v>12.7</v>
      </c>
      <c r="AB17" s="241">
        <v>12.5</v>
      </c>
      <c r="AC17" s="240">
        <v>13.6</v>
      </c>
      <c r="AD17" s="241">
        <v>14.200000000000001</v>
      </c>
      <c r="AE17" s="241">
        <v>13.3</v>
      </c>
      <c r="AF17" s="241">
        <v>13.8</v>
      </c>
      <c r="AG17" s="241">
        <v>13.6</v>
      </c>
      <c r="AH17" s="241">
        <v>12.5</v>
      </c>
      <c r="AI17" s="241">
        <v>14.2</v>
      </c>
      <c r="AJ17" s="240">
        <v>19</v>
      </c>
      <c r="AK17" s="241">
        <v>18.100000000000001</v>
      </c>
      <c r="AL17" s="241">
        <v>19.899999999999999</v>
      </c>
      <c r="AM17" s="240">
        <v>14.899999999999999</v>
      </c>
      <c r="AN17" s="241">
        <v>14.8</v>
      </c>
      <c r="AO17" s="241">
        <v>16.7</v>
      </c>
      <c r="AP17" s="241">
        <v>15.100000000000001</v>
      </c>
      <c r="AQ17" s="241">
        <v>13.3</v>
      </c>
      <c r="AR17" s="241">
        <v>16</v>
      </c>
      <c r="AS17" s="241">
        <v>14.6</v>
      </c>
      <c r="AT17" s="241">
        <v>15</v>
      </c>
      <c r="AU17" s="241">
        <v>14.1</v>
      </c>
      <c r="AV17" s="241">
        <v>14.2</v>
      </c>
      <c r="AW17" s="241">
        <v>14.9</v>
      </c>
      <c r="AX17" s="240">
        <v>16.5</v>
      </c>
      <c r="AY17" s="241">
        <v>15.2</v>
      </c>
      <c r="AZ17" s="241">
        <v>17.600000000000001</v>
      </c>
      <c r="BA17" s="241">
        <v>15.1</v>
      </c>
      <c r="BB17" s="241">
        <v>16.2</v>
      </c>
      <c r="BC17" s="241">
        <v>15.8</v>
      </c>
      <c r="BD17" s="240">
        <v>18.600000000000001</v>
      </c>
      <c r="BE17" s="241">
        <v>18.8</v>
      </c>
      <c r="BF17" s="241">
        <v>16.900000000000002</v>
      </c>
      <c r="BG17" s="241">
        <v>15.2</v>
      </c>
      <c r="BH17" s="241">
        <v>17.5</v>
      </c>
      <c r="BI17" s="241">
        <v>18.600000000000001</v>
      </c>
      <c r="BJ17" s="241">
        <v>23</v>
      </c>
      <c r="BK17" s="241">
        <v>20.5</v>
      </c>
      <c r="BL17" s="241">
        <v>18.5</v>
      </c>
      <c r="BM17" s="240">
        <v>14.2</v>
      </c>
      <c r="BN17" s="241">
        <v>14.2</v>
      </c>
      <c r="BO17" s="241">
        <v>14.299999999999999</v>
      </c>
      <c r="BP17" s="241">
        <v>11.9</v>
      </c>
      <c r="BQ17" s="241">
        <v>12.6</v>
      </c>
      <c r="BR17" s="241">
        <v>15.600000000000001</v>
      </c>
      <c r="BS17" s="240">
        <v>14.6</v>
      </c>
      <c r="BT17" s="242">
        <v>14.399999999999999</v>
      </c>
      <c r="BU17" s="241">
        <v>13.899999999999999</v>
      </c>
      <c r="BV17" s="241">
        <v>12.9</v>
      </c>
      <c r="BW17" s="241">
        <v>13.799999999999999</v>
      </c>
      <c r="BX17" s="241">
        <v>13.7</v>
      </c>
      <c r="BY17" s="241">
        <v>15.9</v>
      </c>
      <c r="BZ17" s="241">
        <v>13.899999999999999</v>
      </c>
      <c r="CA17" s="241">
        <v>14.700000000000001</v>
      </c>
      <c r="CB17" s="241">
        <v>15.8</v>
      </c>
      <c r="CC17" s="241">
        <v>11.700000000000001</v>
      </c>
      <c r="CD17" s="241">
        <v>13.600000000000001</v>
      </c>
      <c r="CE17" s="241">
        <v>14.8</v>
      </c>
      <c r="CF17" s="240">
        <v>16.2</v>
      </c>
      <c r="CG17" s="241">
        <v>16.599999999999998</v>
      </c>
      <c r="CH17" s="241">
        <v>16.399999999999999</v>
      </c>
      <c r="CI17" s="241">
        <v>11.7</v>
      </c>
      <c r="CJ17" s="241">
        <v>16.7</v>
      </c>
      <c r="CK17" s="241">
        <v>16.3</v>
      </c>
      <c r="CL17" s="241">
        <v>13.700000000000001</v>
      </c>
      <c r="CM17" s="241">
        <v>17.8</v>
      </c>
      <c r="CN17" s="241">
        <v>13</v>
      </c>
      <c r="CO17" s="241">
        <v>11.4</v>
      </c>
      <c r="CP17" s="241">
        <v>15.9</v>
      </c>
      <c r="CQ17" s="241">
        <v>19.399999999999999</v>
      </c>
      <c r="CR17" s="241">
        <v>14.3</v>
      </c>
      <c r="CS17" s="241">
        <v>15</v>
      </c>
      <c r="CT17" s="240">
        <v>11.8</v>
      </c>
      <c r="CU17" s="241">
        <v>13</v>
      </c>
      <c r="CV17" s="241">
        <v>11.399999999999999</v>
      </c>
      <c r="CW17" s="241">
        <v>10.1</v>
      </c>
      <c r="CX17" s="241">
        <v>12.8</v>
      </c>
      <c r="CY17" s="241">
        <v>9.8000000000000007</v>
      </c>
      <c r="CZ17" s="240">
        <v>17.899999999999999</v>
      </c>
      <c r="DA17" s="241">
        <v>16.2</v>
      </c>
      <c r="DB17" s="241">
        <v>14.7</v>
      </c>
      <c r="DC17" s="241">
        <v>17.899999999999999</v>
      </c>
      <c r="DD17" s="241">
        <v>19.700000000000003</v>
      </c>
      <c r="DE17" s="241">
        <v>16.099999999999998</v>
      </c>
      <c r="DF17" s="241">
        <v>16.8</v>
      </c>
      <c r="DG17" s="240">
        <v>15.5</v>
      </c>
      <c r="DH17" s="243" t="s">
        <v>696</v>
      </c>
      <c r="DI17" s="244">
        <v>41.099999999999994</v>
      </c>
      <c r="DJ17" s="245">
        <v>42.4</v>
      </c>
      <c r="DK17" s="245">
        <v>42.099999999999994</v>
      </c>
      <c r="DL17" s="243" t="s">
        <v>696</v>
      </c>
      <c r="DM17" s="245">
        <v>31.9</v>
      </c>
      <c r="DN17" s="270">
        <v>30</v>
      </c>
      <c r="DO17" s="243">
        <v>16.2</v>
      </c>
      <c r="DP17" s="57"/>
      <c r="DQ17" s="57"/>
      <c r="DR17" s="57"/>
      <c r="DS17" s="57"/>
      <c r="DT17" s="57"/>
      <c r="DU17" s="57"/>
      <c r="DV17" s="57"/>
      <c r="DW17" s="57"/>
      <c r="DX17" s="57"/>
      <c r="DY17" s="57"/>
      <c r="DZ17" s="57"/>
      <c r="EA17" s="57"/>
      <c r="EB17" s="121"/>
      <c r="EC17" s="121"/>
      <c r="ED17" s="121"/>
      <c r="EE17" s="121"/>
      <c r="EF17" s="121"/>
      <c r="EG17" s="121"/>
    </row>
    <row r="18" spans="1:137" s="46" customFormat="1" ht="16.5" customHeight="1" x14ac:dyDescent="0.15">
      <c r="A18" s="201" t="s">
        <v>483</v>
      </c>
      <c r="B18" s="256">
        <v>75.2</v>
      </c>
      <c r="C18" s="257">
        <v>77.900000000000006</v>
      </c>
      <c r="D18" s="257">
        <v>72.900000000000006</v>
      </c>
      <c r="E18" s="257">
        <v>74.400000000000006</v>
      </c>
      <c r="F18" s="257">
        <v>75.599999999999994</v>
      </c>
      <c r="G18" s="257">
        <v>75.099999999999994</v>
      </c>
      <c r="H18" s="257">
        <v>75</v>
      </c>
      <c r="I18" s="257">
        <v>72.7</v>
      </c>
      <c r="J18" s="257">
        <v>75</v>
      </c>
      <c r="K18" s="257">
        <v>73.3</v>
      </c>
      <c r="L18" s="257">
        <v>74.099999999999994</v>
      </c>
      <c r="M18" s="257">
        <v>76.7</v>
      </c>
      <c r="N18" s="257">
        <v>80.099999999999994</v>
      </c>
      <c r="O18" s="256">
        <v>74.099999999999994</v>
      </c>
      <c r="P18" s="257">
        <v>74</v>
      </c>
      <c r="Q18" s="257">
        <v>74.599999999999994</v>
      </c>
      <c r="R18" s="257">
        <v>75.5</v>
      </c>
      <c r="S18" s="257">
        <v>70.7</v>
      </c>
      <c r="T18" s="257">
        <v>74.3</v>
      </c>
      <c r="U18" s="257">
        <v>74.599999999999994</v>
      </c>
      <c r="V18" s="257">
        <v>74.099999999999994</v>
      </c>
      <c r="W18" s="257">
        <v>73.2</v>
      </c>
      <c r="X18" s="256">
        <v>73.5</v>
      </c>
      <c r="Y18" s="257">
        <v>73.599999999999994</v>
      </c>
      <c r="Z18" s="257">
        <v>72.7</v>
      </c>
      <c r="AA18" s="257">
        <v>74.400000000000006</v>
      </c>
      <c r="AB18" s="257">
        <v>73.2</v>
      </c>
      <c r="AC18" s="256">
        <v>74.900000000000006</v>
      </c>
      <c r="AD18" s="257">
        <v>74</v>
      </c>
      <c r="AE18" s="257">
        <v>76.099999999999994</v>
      </c>
      <c r="AF18" s="257">
        <v>73.599999999999994</v>
      </c>
      <c r="AG18" s="257">
        <v>74.3</v>
      </c>
      <c r="AH18" s="257">
        <v>74.900000000000006</v>
      </c>
      <c r="AI18" s="257">
        <v>75.5</v>
      </c>
      <c r="AJ18" s="256">
        <v>71.5</v>
      </c>
      <c r="AK18" s="257">
        <v>74</v>
      </c>
      <c r="AL18" s="257">
        <v>69.400000000000006</v>
      </c>
      <c r="AM18" s="256">
        <v>73.400000000000006</v>
      </c>
      <c r="AN18" s="257">
        <v>71.900000000000006</v>
      </c>
      <c r="AO18" s="257">
        <v>73.099999999999994</v>
      </c>
      <c r="AP18" s="257">
        <v>73.2</v>
      </c>
      <c r="AQ18" s="257">
        <v>73.099999999999994</v>
      </c>
      <c r="AR18" s="257">
        <v>71.099999999999994</v>
      </c>
      <c r="AS18" s="257">
        <v>73.2</v>
      </c>
      <c r="AT18" s="257">
        <v>72.599999999999994</v>
      </c>
      <c r="AU18" s="257">
        <v>74.7</v>
      </c>
      <c r="AV18" s="257">
        <v>75.3</v>
      </c>
      <c r="AW18" s="257">
        <v>73.8</v>
      </c>
      <c r="AX18" s="256">
        <v>71.2</v>
      </c>
      <c r="AY18" s="257">
        <v>72.099999999999994</v>
      </c>
      <c r="AZ18" s="257">
        <v>70.599999999999994</v>
      </c>
      <c r="BA18" s="257">
        <v>74.5</v>
      </c>
      <c r="BB18" s="257">
        <v>70.099999999999994</v>
      </c>
      <c r="BC18" s="257">
        <v>71</v>
      </c>
      <c r="BD18" s="256">
        <v>76.3</v>
      </c>
      <c r="BE18" s="257">
        <v>78.099999999999994</v>
      </c>
      <c r="BF18" s="257">
        <v>76.400000000000006</v>
      </c>
      <c r="BG18" s="257">
        <v>76.5</v>
      </c>
      <c r="BH18" s="257">
        <v>75.8</v>
      </c>
      <c r="BI18" s="257">
        <v>78.5</v>
      </c>
      <c r="BJ18" s="257">
        <v>73</v>
      </c>
      <c r="BK18" s="257">
        <v>76</v>
      </c>
      <c r="BL18" s="257">
        <v>74.900000000000006</v>
      </c>
      <c r="BM18" s="256">
        <v>73.400000000000006</v>
      </c>
      <c r="BN18" s="257">
        <v>72.900000000000006</v>
      </c>
      <c r="BO18" s="257">
        <v>75.2</v>
      </c>
      <c r="BP18" s="257">
        <v>74.400000000000006</v>
      </c>
      <c r="BQ18" s="257">
        <v>72.900000000000006</v>
      </c>
      <c r="BR18" s="257">
        <v>72.599999999999994</v>
      </c>
      <c r="BS18" s="256">
        <v>74</v>
      </c>
      <c r="BT18" s="258">
        <v>74.7</v>
      </c>
      <c r="BU18" s="257">
        <v>73.400000000000006</v>
      </c>
      <c r="BV18" s="257">
        <v>74.2</v>
      </c>
      <c r="BW18" s="257">
        <v>72.900000000000006</v>
      </c>
      <c r="BX18" s="257">
        <v>73.099999999999994</v>
      </c>
      <c r="BY18" s="257">
        <v>74.2</v>
      </c>
      <c r="BZ18" s="257">
        <v>74.8</v>
      </c>
      <c r="CA18" s="257">
        <v>73.7</v>
      </c>
      <c r="CB18" s="257">
        <v>74.599999999999994</v>
      </c>
      <c r="CC18" s="257">
        <v>76.599999999999994</v>
      </c>
      <c r="CD18" s="257">
        <v>72.3</v>
      </c>
      <c r="CE18" s="257">
        <v>71.900000000000006</v>
      </c>
      <c r="CF18" s="256">
        <v>72.8</v>
      </c>
      <c r="CG18" s="257">
        <v>73.400000000000006</v>
      </c>
      <c r="CH18" s="257">
        <v>71.8</v>
      </c>
      <c r="CI18" s="257">
        <v>75.099999999999994</v>
      </c>
      <c r="CJ18" s="257">
        <v>70.900000000000006</v>
      </c>
      <c r="CK18" s="257">
        <v>75.2</v>
      </c>
      <c r="CL18" s="257">
        <v>75.3</v>
      </c>
      <c r="CM18" s="257">
        <v>70.7</v>
      </c>
      <c r="CN18" s="257">
        <v>74.599999999999994</v>
      </c>
      <c r="CO18" s="257">
        <v>73.8</v>
      </c>
      <c r="CP18" s="257">
        <v>72.599999999999994</v>
      </c>
      <c r="CQ18" s="257">
        <v>69.8</v>
      </c>
      <c r="CR18" s="257">
        <v>73.400000000000006</v>
      </c>
      <c r="CS18" s="257">
        <v>74.099999999999994</v>
      </c>
      <c r="CT18" s="256">
        <v>75.599999999999994</v>
      </c>
      <c r="CU18" s="257">
        <v>75.8</v>
      </c>
      <c r="CV18" s="257">
        <v>75.400000000000006</v>
      </c>
      <c r="CW18" s="257">
        <v>76</v>
      </c>
      <c r="CX18" s="257">
        <v>74.7</v>
      </c>
      <c r="CY18" s="257">
        <v>76.400000000000006</v>
      </c>
      <c r="CZ18" s="256">
        <v>72.3</v>
      </c>
      <c r="DA18" s="257">
        <v>73.599999999999994</v>
      </c>
      <c r="DB18" s="257">
        <v>75.8</v>
      </c>
      <c r="DC18" s="257">
        <v>74.599999999999994</v>
      </c>
      <c r="DD18" s="257">
        <v>70.400000000000006</v>
      </c>
      <c r="DE18" s="257">
        <v>72.400000000000006</v>
      </c>
      <c r="DF18" s="257">
        <v>73.3</v>
      </c>
      <c r="DG18" s="256">
        <v>74.099999999999994</v>
      </c>
      <c r="DH18" s="259" t="s">
        <v>696</v>
      </c>
      <c r="DI18" s="364">
        <v>70.7</v>
      </c>
      <c r="DJ18" s="308">
        <v>71.7</v>
      </c>
      <c r="DK18" s="308">
        <v>63.5</v>
      </c>
      <c r="DL18" s="259" t="s">
        <v>696</v>
      </c>
      <c r="DM18" s="308">
        <v>69.599999999999994</v>
      </c>
      <c r="DN18" s="440">
        <v>50.5</v>
      </c>
      <c r="DO18" s="259">
        <v>74</v>
      </c>
      <c r="DP18" s="57"/>
      <c r="DQ18" s="57"/>
      <c r="DR18" s="57"/>
      <c r="DS18" s="57"/>
      <c r="DT18" s="57"/>
      <c r="DU18" s="57"/>
      <c r="DV18" s="57"/>
    </row>
    <row r="19" spans="1:137" s="13" customFormat="1" ht="26.1" customHeight="1" x14ac:dyDescent="0.2">
      <c r="A19" s="196" t="s">
        <v>491</v>
      </c>
      <c r="C19" s="1"/>
    </row>
    <row r="20" spans="1:137" s="13" customFormat="1" ht="26.1" customHeight="1" x14ac:dyDescent="0.15">
      <c r="A20" s="147" t="s">
        <v>704</v>
      </c>
      <c r="B20" s="146"/>
      <c r="C20" s="146"/>
      <c r="D20" s="146"/>
    </row>
    <row r="21" spans="1:137" s="4" customFormat="1" ht="16.5" customHeight="1" x14ac:dyDescent="0.15">
      <c r="A21" s="113" t="s">
        <v>818</v>
      </c>
    </row>
    <row r="23" spans="1:137" ht="16.5" customHeight="1" x14ac:dyDescent="0.2">
      <c r="A23" s="6" t="s">
        <v>190</v>
      </c>
    </row>
    <row r="24" spans="1:137" ht="16.5" customHeight="1" x14ac:dyDescent="0.2">
      <c r="A24" s="52" t="s">
        <v>705</v>
      </c>
    </row>
    <row r="25" spans="1:137" ht="32.25" customHeight="1" x14ac:dyDescent="0.2">
      <c r="A25" s="233"/>
      <c r="B25" s="220" t="s">
        <v>577</v>
      </c>
      <c r="C25" s="234" t="s">
        <v>578</v>
      </c>
      <c r="D25" s="234" t="s">
        <v>579</v>
      </c>
      <c r="E25" s="234" t="s">
        <v>580</v>
      </c>
      <c r="F25" s="234" t="s">
        <v>581</v>
      </c>
      <c r="G25" s="234" t="s">
        <v>582</v>
      </c>
      <c r="H25" s="234" t="s">
        <v>583</v>
      </c>
      <c r="I25" s="234" t="s">
        <v>584</v>
      </c>
      <c r="J25" s="234" t="s">
        <v>585</v>
      </c>
      <c r="K25" s="234" t="s">
        <v>586</v>
      </c>
      <c r="L25" s="234" t="s">
        <v>587</v>
      </c>
      <c r="M25" s="234" t="s">
        <v>588</v>
      </c>
      <c r="N25" s="234" t="s">
        <v>589</v>
      </c>
      <c r="O25" s="220" t="s">
        <v>590</v>
      </c>
      <c r="P25" s="234" t="s">
        <v>591</v>
      </c>
      <c r="Q25" s="234" t="s">
        <v>592</v>
      </c>
      <c r="R25" s="234" t="s">
        <v>593</v>
      </c>
      <c r="S25" s="234" t="s">
        <v>594</v>
      </c>
      <c r="T25" s="234" t="s">
        <v>595</v>
      </c>
      <c r="U25" s="234" t="s">
        <v>596</v>
      </c>
      <c r="V25" s="234" t="s">
        <v>597</v>
      </c>
      <c r="W25" s="234" t="s">
        <v>598</v>
      </c>
      <c r="X25" s="220" t="s">
        <v>599</v>
      </c>
      <c r="Y25" s="234" t="s">
        <v>600</v>
      </c>
      <c r="Z25" s="234" t="s">
        <v>601</v>
      </c>
      <c r="AA25" s="234" t="s">
        <v>602</v>
      </c>
      <c r="AB25" s="234" t="s">
        <v>603</v>
      </c>
      <c r="AC25" s="220" t="s">
        <v>604</v>
      </c>
      <c r="AD25" s="234" t="s">
        <v>605</v>
      </c>
      <c r="AE25" s="234" t="s">
        <v>606</v>
      </c>
      <c r="AF25" s="234" t="s">
        <v>607</v>
      </c>
      <c r="AG25" s="234" t="s">
        <v>608</v>
      </c>
      <c r="AH25" s="234" t="s">
        <v>609</v>
      </c>
      <c r="AI25" s="234" t="s">
        <v>610</v>
      </c>
      <c r="AJ25" s="220" t="s">
        <v>611</v>
      </c>
      <c r="AK25" s="234" t="s">
        <v>612</v>
      </c>
      <c r="AL25" s="234" t="s">
        <v>613</v>
      </c>
      <c r="AM25" s="220" t="s">
        <v>614</v>
      </c>
      <c r="AN25" s="234" t="s">
        <v>615</v>
      </c>
      <c r="AO25" s="234" t="s">
        <v>616</v>
      </c>
      <c r="AP25" s="234" t="s">
        <v>617</v>
      </c>
      <c r="AQ25" s="234" t="s">
        <v>618</v>
      </c>
      <c r="AR25" s="234" t="s">
        <v>619</v>
      </c>
      <c r="AS25" s="234" t="s">
        <v>620</v>
      </c>
      <c r="AT25" s="234" t="s">
        <v>621</v>
      </c>
      <c r="AU25" s="234" t="s">
        <v>622</v>
      </c>
      <c r="AV25" s="234" t="s">
        <v>623</v>
      </c>
      <c r="AW25" s="234" t="s">
        <v>624</v>
      </c>
      <c r="AX25" s="220" t="s">
        <v>625</v>
      </c>
      <c r="AY25" s="234" t="s">
        <v>626</v>
      </c>
      <c r="AZ25" s="234" t="s">
        <v>627</v>
      </c>
      <c r="BA25" s="234" t="s">
        <v>628</v>
      </c>
      <c r="BB25" s="234" t="s">
        <v>629</v>
      </c>
      <c r="BC25" s="234" t="s">
        <v>630</v>
      </c>
      <c r="BD25" s="221" t="s">
        <v>631</v>
      </c>
      <c r="BE25" s="234" t="s">
        <v>632</v>
      </c>
      <c r="BF25" s="234" t="s">
        <v>633</v>
      </c>
      <c r="BG25" s="234" t="s">
        <v>634</v>
      </c>
      <c r="BH25" s="234" t="s">
        <v>635</v>
      </c>
      <c r="BI25" s="234" t="s">
        <v>636</v>
      </c>
      <c r="BJ25" s="234" t="s">
        <v>637</v>
      </c>
      <c r="BK25" s="234" t="s">
        <v>638</v>
      </c>
      <c r="BL25" s="234" t="s">
        <v>639</v>
      </c>
      <c r="BM25" s="220" t="s">
        <v>640</v>
      </c>
      <c r="BN25" s="234" t="s">
        <v>641</v>
      </c>
      <c r="BO25" s="234" t="s">
        <v>642</v>
      </c>
      <c r="BP25" s="234" t="s">
        <v>643</v>
      </c>
      <c r="BQ25" s="234" t="s">
        <v>644</v>
      </c>
      <c r="BR25" s="234" t="s">
        <v>645</v>
      </c>
      <c r="BS25" s="220" t="s">
        <v>646</v>
      </c>
      <c r="BT25" s="234" t="s">
        <v>647</v>
      </c>
      <c r="BU25" s="234" t="s">
        <v>648</v>
      </c>
      <c r="BV25" s="234" t="s">
        <v>649</v>
      </c>
      <c r="BW25" s="234" t="s">
        <v>650</v>
      </c>
      <c r="BX25" s="234" t="s">
        <v>651</v>
      </c>
      <c r="BY25" s="234" t="s">
        <v>652</v>
      </c>
      <c r="BZ25" s="234" t="s">
        <v>653</v>
      </c>
      <c r="CA25" s="234" t="s">
        <v>654</v>
      </c>
      <c r="CB25" s="234" t="s">
        <v>655</v>
      </c>
      <c r="CC25" s="234" t="s">
        <v>656</v>
      </c>
      <c r="CD25" s="234" t="s">
        <v>657</v>
      </c>
      <c r="CE25" s="234" t="s">
        <v>658</v>
      </c>
      <c r="CF25" s="220" t="s">
        <v>659</v>
      </c>
      <c r="CG25" s="234" t="s">
        <v>660</v>
      </c>
      <c r="CH25" s="234" t="s">
        <v>661</v>
      </c>
      <c r="CI25" s="234" t="s">
        <v>662</v>
      </c>
      <c r="CJ25" s="234" t="s">
        <v>663</v>
      </c>
      <c r="CK25" s="234" t="s">
        <v>664</v>
      </c>
      <c r="CL25" s="234" t="s">
        <v>665</v>
      </c>
      <c r="CM25" s="234" t="s">
        <v>666</v>
      </c>
      <c r="CN25" s="234" t="s">
        <v>667</v>
      </c>
      <c r="CO25" s="234" t="s">
        <v>668</v>
      </c>
      <c r="CP25" s="234" t="s">
        <v>669</v>
      </c>
      <c r="CQ25" s="234" t="s">
        <v>670</v>
      </c>
      <c r="CR25" s="234" t="s">
        <v>671</v>
      </c>
      <c r="CS25" s="234" t="s">
        <v>672</v>
      </c>
      <c r="CT25" s="220" t="s">
        <v>673</v>
      </c>
      <c r="CU25" s="234" t="s">
        <v>674</v>
      </c>
      <c r="CV25" s="234" t="s">
        <v>675</v>
      </c>
      <c r="CW25" s="234" t="s">
        <v>676</v>
      </c>
      <c r="CX25" s="234" t="s">
        <v>677</v>
      </c>
      <c r="CY25" s="234" t="s">
        <v>678</v>
      </c>
      <c r="CZ25" s="220" t="s">
        <v>679</v>
      </c>
      <c r="DA25" s="234" t="s">
        <v>680</v>
      </c>
      <c r="DB25" s="234" t="s">
        <v>681</v>
      </c>
      <c r="DC25" s="234" t="s">
        <v>682</v>
      </c>
      <c r="DD25" s="234" t="s">
        <v>683</v>
      </c>
      <c r="DE25" s="234" t="s">
        <v>684</v>
      </c>
      <c r="DF25" s="234" t="s">
        <v>685</v>
      </c>
      <c r="DG25" s="220" t="s">
        <v>686</v>
      </c>
      <c r="DH25" s="220" t="s">
        <v>687</v>
      </c>
      <c r="DI25" s="234" t="s">
        <v>688</v>
      </c>
      <c r="DJ25" s="234" t="s">
        <v>689</v>
      </c>
      <c r="DK25" s="234" t="s">
        <v>690</v>
      </c>
      <c r="DL25" s="220" t="s">
        <v>691</v>
      </c>
      <c r="DM25" s="234" t="s">
        <v>692</v>
      </c>
      <c r="DN25" s="235" t="s">
        <v>693</v>
      </c>
      <c r="DO25" s="220" t="s">
        <v>694</v>
      </c>
    </row>
    <row r="26" spans="1:137" s="16" customFormat="1" ht="16.5" customHeight="1" x14ac:dyDescent="0.15">
      <c r="A26" s="206" t="s">
        <v>484</v>
      </c>
      <c r="B26" s="365">
        <v>11.2</v>
      </c>
      <c r="C26" s="366">
        <v>10.7</v>
      </c>
      <c r="D26" s="366">
        <v>8.4</v>
      </c>
      <c r="E26" s="366">
        <v>9</v>
      </c>
      <c r="F26" s="366">
        <v>7</v>
      </c>
      <c r="G26" s="366">
        <v>10.6</v>
      </c>
      <c r="H26" s="366">
        <v>11.1</v>
      </c>
      <c r="I26" s="366">
        <v>11.2</v>
      </c>
      <c r="J26" s="366">
        <v>8.6</v>
      </c>
      <c r="K26" s="366">
        <v>9.8000000000000007</v>
      </c>
      <c r="L26" s="366">
        <v>13.5</v>
      </c>
      <c r="M26" s="366">
        <v>10.3</v>
      </c>
      <c r="N26" s="366">
        <v>12</v>
      </c>
      <c r="O26" s="365">
        <v>9.4</v>
      </c>
      <c r="P26" s="366">
        <v>9.5</v>
      </c>
      <c r="Q26" s="366">
        <v>10.6</v>
      </c>
      <c r="R26" s="366">
        <v>9.1999999999999993</v>
      </c>
      <c r="S26" s="366">
        <v>7.6</v>
      </c>
      <c r="T26" s="366">
        <v>8.8000000000000007</v>
      </c>
      <c r="U26" s="366">
        <v>8.6</v>
      </c>
      <c r="V26" s="366">
        <v>9.5</v>
      </c>
      <c r="W26" s="366">
        <v>10.199999999999999</v>
      </c>
      <c r="X26" s="365">
        <v>9.4</v>
      </c>
      <c r="Y26" s="366">
        <v>8.6</v>
      </c>
      <c r="Z26" s="366">
        <v>8.8000000000000007</v>
      </c>
      <c r="AA26" s="366">
        <v>10.8</v>
      </c>
      <c r="AB26" s="366">
        <v>8.8000000000000007</v>
      </c>
      <c r="AC26" s="365">
        <v>10.1</v>
      </c>
      <c r="AD26" s="366">
        <v>9.3000000000000007</v>
      </c>
      <c r="AE26" s="366">
        <v>10.7</v>
      </c>
      <c r="AF26" s="366">
        <v>8.1</v>
      </c>
      <c r="AG26" s="366">
        <v>9.9</v>
      </c>
      <c r="AH26" s="366">
        <v>9</v>
      </c>
      <c r="AI26" s="366">
        <v>11.3</v>
      </c>
      <c r="AJ26" s="365">
        <v>8.3000000000000007</v>
      </c>
      <c r="AK26" s="366">
        <v>8.1999999999999993</v>
      </c>
      <c r="AL26" s="366">
        <v>8.3000000000000007</v>
      </c>
      <c r="AM26" s="365">
        <v>10</v>
      </c>
      <c r="AN26" s="366">
        <v>9.5</v>
      </c>
      <c r="AO26" s="366">
        <v>10.1</v>
      </c>
      <c r="AP26" s="366">
        <v>10.8</v>
      </c>
      <c r="AQ26" s="366">
        <v>8.6</v>
      </c>
      <c r="AR26" s="366">
        <v>9.6</v>
      </c>
      <c r="AS26" s="366">
        <v>8.6</v>
      </c>
      <c r="AT26" s="366">
        <v>9.8000000000000007</v>
      </c>
      <c r="AU26" s="366">
        <v>10.7</v>
      </c>
      <c r="AV26" s="366">
        <v>10.1</v>
      </c>
      <c r="AW26" s="366">
        <v>8.6999999999999993</v>
      </c>
      <c r="AX26" s="365">
        <v>11.3</v>
      </c>
      <c r="AY26" s="366">
        <v>10.3</v>
      </c>
      <c r="AZ26" s="366">
        <v>12.1</v>
      </c>
      <c r="BA26" s="366">
        <v>11.6</v>
      </c>
      <c r="BB26" s="366">
        <v>10.7</v>
      </c>
      <c r="BC26" s="366">
        <v>9.8000000000000007</v>
      </c>
      <c r="BD26" s="365">
        <v>14.1</v>
      </c>
      <c r="BE26" s="366">
        <v>12.8</v>
      </c>
      <c r="BF26" s="366">
        <v>12.9</v>
      </c>
      <c r="BG26" s="366">
        <v>12.8</v>
      </c>
      <c r="BH26" s="366">
        <v>14</v>
      </c>
      <c r="BI26" s="366">
        <v>13.8</v>
      </c>
      <c r="BJ26" s="366">
        <v>17</v>
      </c>
      <c r="BK26" s="366">
        <v>14.5</v>
      </c>
      <c r="BL26" s="366">
        <v>15.7</v>
      </c>
      <c r="BM26" s="365">
        <v>10.199999999999999</v>
      </c>
      <c r="BN26" s="366">
        <v>9.6</v>
      </c>
      <c r="BO26" s="366">
        <v>10.199999999999999</v>
      </c>
      <c r="BP26" s="366">
        <v>9</v>
      </c>
      <c r="BQ26" s="366">
        <v>8.4</v>
      </c>
      <c r="BR26" s="366">
        <v>11.3</v>
      </c>
      <c r="BS26" s="365">
        <v>9</v>
      </c>
      <c r="BT26" s="366">
        <v>8.6999999999999993</v>
      </c>
      <c r="BU26" s="366">
        <v>7.9</v>
      </c>
      <c r="BV26" s="366">
        <v>7.7</v>
      </c>
      <c r="BW26" s="366">
        <v>6.6</v>
      </c>
      <c r="BX26" s="366">
        <v>7.4</v>
      </c>
      <c r="BY26" s="366">
        <v>10.3</v>
      </c>
      <c r="BZ26" s="366">
        <v>8.5</v>
      </c>
      <c r="CA26" s="366">
        <v>9.1</v>
      </c>
      <c r="CB26" s="366">
        <v>8.6999999999999993</v>
      </c>
      <c r="CC26" s="366">
        <v>9</v>
      </c>
      <c r="CD26" s="366">
        <v>9.3000000000000007</v>
      </c>
      <c r="CE26" s="366">
        <v>9.1999999999999993</v>
      </c>
      <c r="CF26" s="365">
        <v>9.8000000000000007</v>
      </c>
      <c r="CG26" s="366">
        <v>7.8</v>
      </c>
      <c r="CH26" s="366">
        <v>8.6999999999999993</v>
      </c>
      <c r="CI26" s="366">
        <v>7.8</v>
      </c>
      <c r="CJ26" s="366">
        <v>10.1</v>
      </c>
      <c r="CK26" s="366">
        <v>11.4</v>
      </c>
      <c r="CL26" s="366">
        <v>7.4</v>
      </c>
      <c r="CM26" s="366">
        <v>10.5</v>
      </c>
      <c r="CN26" s="366">
        <v>7.2</v>
      </c>
      <c r="CO26" s="366">
        <v>7.7</v>
      </c>
      <c r="CP26" s="366">
        <v>8.1</v>
      </c>
      <c r="CQ26" s="366">
        <v>8.9</v>
      </c>
      <c r="CR26" s="366">
        <v>8.6</v>
      </c>
      <c r="CS26" s="366">
        <v>9.9</v>
      </c>
      <c r="CT26" s="365">
        <v>10.4</v>
      </c>
      <c r="CU26" s="366">
        <v>11.4</v>
      </c>
      <c r="CV26" s="366">
        <v>10.5</v>
      </c>
      <c r="CW26" s="366">
        <v>9.9</v>
      </c>
      <c r="CX26" s="366">
        <v>10.199999999999999</v>
      </c>
      <c r="CY26" s="366">
        <v>8.8000000000000007</v>
      </c>
      <c r="CZ26" s="365">
        <v>11.1</v>
      </c>
      <c r="DA26" s="366">
        <v>8.1999999999999993</v>
      </c>
      <c r="DB26" s="366">
        <v>8.6</v>
      </c>
      <c r="DC26" s="366">
        <v>10.7</v>
      </c>
      <c r="DD26" s="366">
        <v>12.4</v>
      </c>
      <c r="DE26" s="366">
        <v>9.9</v>
      </c>
      <c r="DF26" s="366">
        <v>11.2</v>
      </c>
      <c r="DG26" s="365">
        <v>11</v>
      </c>
      <c r="DH26" s="365" t="s">
        <v>696</v>
      </c>
      <c r="DI26" s="366">
        <v>11.3</v>
      </c>
      <c r="DJ26" s="366">
        <v>9.9</v>
      </c>
      <c r="DK26" s="366">
        <v>27.3</v>
      </c>
      <c r="DL26" s="365" t="s">
        <v>696</v>
      </c>
      <c r="DM26" s="366">
        <v>15.4</v>
      </c>
      <c r="DN26" s="367">
        <v>36.4</v>
      </c>
      <c r="DO26" s="365">
        <v>11.2</v>
      </c>
      <c r="DP26" s="162"/>
      <c r="DQ26" s="162"/>
      <c r="DR26" s="162"/>
      <c r="DS26" s="162"/>
      <c r="DT26" s="162"/>
      <c r="DU26" s="162"/>
      <c r="DV26" s="162"/>
      <c r="DW26" s="162"/>
      <c r="DX26" s="162"/>
      <c r="DY26" s="162"/>
      <c r="DZ26" s="162"/>
      <c r="EA26" s="162"/>
      <c r="EB26" s="23"/>
      <c r="EC26" s="23"/>
      <c r="ED26" s="23"/>
      <c r="EE26" s="23"/>
    </row>
    <row r="27" spans="1:137" s="16" customFormat="1" ht="16.5" customHeight="1" x14ac:dyDescent="0.2">
      <c r="A27" s="207" t="s">
        <v>485</v>
      </c>
      <c r="B27" s="240">
        <v>8.6999999999999993</v>
      </c>
      <c r="C27" s="241">
        <v>7.6</v>
      </c>
      <c r="D27" s="241">
        <v>13.6</v>
      </c>
      <c r="E27" s="241">
        <v>11.6</v>
      </c>
      <c r="F27" s="241">
        <v>14.3</v>
      </c>
      <c r="G27" s="241">
        <v>9.6999999999999993</v>
      </c>
      <c r="H27" s="241">
        <v>7.8</v>
      </c>
      <c r="I27" s="241">
        <v>10.199999999999999</v>
      </c>
      <c r="J27" s="241">
        <v>11.6</v>
      </c>
      <c r="K27" s="241">
        <v>10</v>
      </c>
      <c r="L27" s="241">
        <v>7.1</v>
      </c>
      <c r="M27" s="241">
        <v>9</v>
      </c>
      <c r="N27" s="241">
        <v>6.8</v>
      </c>
      <c r="O27" s="240">
        <v>10.9</v>
      </c>
      <c r="P27" s="241">
        <v>9.3000000000000007</v>
      </c>
      <c r="Q27" s="241">
        <v>8.6999999999999993</v>
      </c>
      <c r="R27" s="241">
        <v>10.8</v>
      </c>
      <c r="S27" s="241">
        <v>14.9</v>
      </c>
      <c r="T27" s="241">
        <v>10.8</v>
      </c>
      <c r="U27" s="241">
        <v>12.3</v>
      </c>
      <c r="V27" s="241">
        <v>13.1</v>
      </c>
      <c r="W27" s="241">
        <v>9.6999999999999993</v>
      </c>
      <c r="X27" s="240">
        <v>10.6</v>
      </c>
      <c r="Y27" s="241">
        <v>12.9</v>
      </c>
      <c r="Z27" s="241">
        <v>11.3</v>
      </c>
      <c r="AA27" s="241">
        <v>8</v>
      </c>
      <c r="AB27" s="241">
        <v>11.5</v>
      </c>
      <c r="AC27" s="240">
        <v>10.6</v>
      </c>
      <c r="AD27" s="241">
        <v>13.1</v>
      </c>
      <c r="AE27" s="241">
        <v>9.9</v>
      </c>
      <c r="AF27" s="241">
        <v>14.3</v>
      </c>
      <c r="AG27" s="241">
        <v>9.5</v>
      </c>
      <c r="AH27" s="241">
        <v>11.8</v>
      </c>
      <c r="AI27" s="241">
        <v>9.1999999999999993</v>
      </c>
      <c r="AJ27" s="240">
        <v>9.5</v>
      </c>
      <c r="AK27" s="241">
        <v>9.5</v>
      </c>
      <c r="AL27" s="241">
        <v>9.5</v>
      </c>
      <c r="AM27" s="240">
        <v>9.6999999999999993</v>
      </c>
      <c r="AN27" s="241">
        <v>11.1</v>
      </c>
      <c r="AO27" s="241">
        <v>10.8</v>
      </c>
      <c r="AP27" s="241">
        <v>9</v>
      </c>
      <c r="AQ27" s="241">
        <v>12.6</v>
      </c>
      <c r="AR27" s="241">
        <v>9.1</v>
      </c>
      <c r="AS27" s="241">
        <v>11.8</v>
      </c>
      <c r="AT27" s="241">
        <v>10</v>
      </c>
      <c r="AU27" s="241">
        <v>8.4</v>
      </c>
      <c r="AV27" s="241">
        <v>9.1</v>
      </c>
      <c r="AW27" s="241">
        <v>11.9</v>
      </c>
      <c r="AX27" s="240">
        <v>9.3000000000000007</v>
      </c>
      <c r="AY27" s="241">
        <v>11.1</v>
      </c>
      <c r="AZ27" s="241">
        <v>8.8000000000000007</v>
      </c>
      <c r="BA27" s="241">
        <v>8.1</v>
      </c>
      <c r="BB27" s="241">
        <v>10</v>
      </c>
      <c r="BC27" s="241">
        <v>10.5</v>
      </c>
      <c r="BD27" s="240">
        <v>6.1</v>
      </c>
      <c r="BE27" s="241">
        <v>6.4</v>
      </c>
      <c r="BF27" s="241">
        <v>6.4</v>
      </c>
      <c r="BG27" s="241">
        <v>6.4</v>
      </c>
      <c r="BH27" s="241">
        <v>6.1</v>
      </c>
      <c r="BI27" s="241">
        <v>6.2</v>
      </c>
      <c r="BJ27" s="241">
        <v>5.4</v>
      </c>
      <c r="BK27" s="241">
        <v>6.2</v>
      </c>
      <c r="BL27" s="241">
        <v>6</v>
      </c>
      <c r="BM27" s="240">
        <v>10.4</v>
      </c>
      <c r="BN27" s="241">
        <v>10.3</v>
      </c>
      <c r="BO27" s="241">
        <v>9.4</v>
      </c>
      <c r="BP27" s="241">
        <v>11.9</v>
      </c>
      <c r="BQ27" s="241">
        <v>13.1</v>
      </c>
      <c r="BR27" s="241">
        <v>9.8000000000000007</v>
      </c>
      <c r="BS27" s="240">
        <v>10.9</v>
      </c>
      <c r="BT27" s="242">
        <v>12.5</v>
      </c>
      <c r="BU27" s="241">
        <v>12.3</v>
      </c>
      <c r="BV27" s="241">
        <v>13.8</v>
      </c>
      <c r="BW27" s="241">
        <v>16.7</v>
      </c>
      <c r="BX27" s="241">
        <v>13.7</v>
      </c>
      <c r="BY27" s="241">
        <v>8.5</v>
      </c>
      <c r="BZ27" s="241">
        <v>11</v>
      </c>
      <c r="CA27" s="241">
        <v>12.5</v>
      </c>
      <c r="CB27" s="241">
        <v>10.6</v>
      </c>
      <c r="CC27" s="241">
        <v>10.6</v>
      </c>
      <c r="CD27" s="241">
        <v>10.199999999999999</v>
      </c>
      <c r="CE27" s="241">
        <v>11.6</v>
      </c>
      <c r="CF27" s="240">
        <v>10.1</v>
      </c>
      <c r="CG27" s="241">
        <v>12.9</v>
      </c>
      <c r="CH27" s="241">
        <v>11.5</v>
      </c>
      <c r="CI27" s="241">
        <v>12.5</v>
      </c>
      <c r="CJ27" s="241">
        <v>10</v>
      </c>
      <c r="CK27" s="241">
        <v>7.1</v>
      </c>
      <c r="CL27" s="241">
        <v>12.9</v>
      </c>
      <c r="CM27" s="241">
        <v>9.3000000000000007</v>
      </c>
      <c r="CN27" s="241">
        <v>14.1</v>
      </c>
      <c r="CO27" s="241">
        <v>13</v>
      </c>
      <c r="CP27" s="241">
        <v>12.8</v>
      </c>
      <c r="CQ27" s="241">
        <v>12</v>
      </c>
      <c r="CR27" s="241">
        <v>11.5</v>
      </c>
      <c r="CS27" s="241">
        <v>10.3</v>
      </c>
      <c r="CT27" s="240">
        <v>9.1999999999999993</v>
      </c>
      <c r="CU27" s="241">
        <v>8.3000000000000007</v>
      </c>
      <c r="CV27" s="241">
        <v>8.6</v>
      </c>
      <c r="CW27" s="241">
        <v>10.1</v>
      </c>
      <c r="CX27" s="241">
        <v>10</v>
      </c>
      <c r="CY27" s="241">
        <v>10.7</v>
      </c>
      <c r="CZ27" s="240">
        <v>10.199999999999999</v>
      </c>
      <c r="DA27" s="241">
        <v>11.9</v>
      </c>
      <c r="DB27" s="241">
        <v>10.4</v>
      </c>
      <c r="DC27" s="241">
        <v>11</v>
      </c>
      <c r="DD27" s="241">
        <v>9</v>
      </c>
      <c r="DE27" s="241">
        <v>11.4</v>
      </c>
      <c r="DF27" s="241">
        <v>10.199999999999999</v>
      </c>
      <c r="DG27" s="240">
        <v>9.1999999999999993</v>
      </c>
      <c r="DH27" s="243" t="s">
        <v>696</v>
      </c>
      <c r="DI27" s="242">
        <v>8.9</v>
      </c>
      <c r="DJ27" s="241">
        <v>9.6</v>
      </c>
      <c r="DK27" s="241">
        <v>3.5</v>
      </c>
      <c r="DL27" s="243" t="s">
        <v>696</v>
      </c>
      <c r="DM27" s="241">
        <v>5.6</v>
      </c>
      <c r="DN27" s="444">
        <v>2.8</v>
      </c>
      <c r="DO27" s="240">
        <v>9.1</v>
      </c>
      <c r="DP27" s="9"/>
      <c r="DQ27" s="9"/>
      <c r="DR27" s="9"/>
      <c r="DS27" s="9"/>
      <c r="DT27" s="9"/>
      <c r="DU27" s="9"/>
      <c r="DV27" s="9"/>
      <c r="DW27" s="9"/>
      <c r="DX27" s="9"/>
      <c r="DY27" s="9"/>
      <c r="DZ27" s="9"/>
      <c r="EA27" s="9"/>
    </row>
    <row r="28" spans="1:137" s="16" customFormat="1" ht="16.5" customHeight="1" x14ac:dyDescent="0.2">
      <c r="A28" s="115" t="s">
        <v>566</v>
      </c>
      <c r="B28" s="240">
        <v>3.2</v>
      </c>
      <c r="C28" s="241">
        <v>3.2</v>
      </c>
      <c r="D28" s="241">
        <v>3.4</v>
      </c>
      <c r="E28" s="241">
        <v>2.4</v>
      </c>
      <c r="F28" s="241">
        <v>4.5999999999999996</v>
      </c>
      <c r="G28" s="241">
        <v>3.2</v>
      </c>
      <c r="H28" s="241">
        <v>2.8</v>
      </c>
      <c r="I28" s="241">
        <v>4.0999999999999996</v>
      </c>
      <c r="J28" s="241">
        <v>2</v>
      </c>
      <c r="K28" s="241">
        <v>3.4</v>
      </c>
      <c r="L28" s="241">
        <v>3.1</v>
      </c>
      <c r="M28" s="241">
        <v>3.3</v>
      </c>
      <c r="N28" s="241">
        <v>3.1</v>
      </c>
      <c r="O28" s="240">
        <v>4</v>
      </c>
      <c r="P28" s="241">
        <v>3</v>
      </c>
      <c r="Q28" s="241">
        <v>4.7</v>
      </c>
      <c r="R28" s="241">
        <v>3.5</v>
      </c>
      <c r="S28" s="241">
        <v>4.8</v>
      </c>
      <c r="T28" s="241">
        <v>4.4000000000000004</v>
      </c>
      <c r="U28" s="241">
        <v>3</v>
      </c>
      <c r="V28" s="241">
        <v>4.5999999999999996</v>
      </c>
      <c r="W28" s="241">
        <v>6.4</v>
      </c>
      <c r="X28" s="240">
        <v>3.5</v>
      </c>
      <c r="Y28" s="241">
        <v>4.9000000000000004</v>
      </c>
      <c r="Z28" s="241">
        <v>2.8</v>
      </c>
      <c r="AA28" s="241">
        <v>3.7</v>
      </c>
      <c r="AB28" s="241">
        <v>2.7</v>
      </c>
      <c r="AC28" s="240">
        <v>3.4</v>
      </c>
      <c r="AD28" s="241">
        <v>4.7</v>
      </c>
      <c r="AE28" s="241">
        <v>3.3</v>
      </c>
      <c r="AF28" s="241">
        <v>2.7</v>
      </c>
      <c r="AG28" s="241">
        <v>3.7</v>
      </c>
      <c r="AH28" s="241">
        <v>2.8</v>
      </c>
      <c r="AI28" s="241">
        <v>3.3</v>
      </c>
      <c r="AJ28" s="240">
        <v>3.7</v>
      </c>
      <c r="AK28" s="241">
        <v>2.2000000000000002</v>
      </c>
      <c r="AL28" s="241">
        <v>5</v>
      </c>
      <c r="AM28" s="240">
        <v>3.6</v>
      </c>
      <c r="AN28" s="241">
        <v>3.8</v>
      </c>
      <c r="AO28" s="241">
        <v>3</v>
      </c>
      <c r="AP28" s="241">
        <v>3.6</v>
      </c>
      <c r="AQ28" s="241">
        <v>2.4</v>
      </c>
      <c r="AR28" s="241">
        <v>3.3</v>
      </c>
      <c r="AS28" s="241">
        <v>2.5</v>
      </c>
      <c r="AT28" s="241">
        <v>3.1</v>
      </c>
      <c r="AU28" s="241">
        <v>4.2</v>
      </c>
      <c r="AV28" s="241">
        <v>3.9</v>
      </c>
      <c r="AW28" s="241">
        <v>4.0999999999999996</v>
      </c>
      <c r="AX28" s="240">
        <v>3.7</v>
      </c>
      <c r="AY28" s="241">
        <v>4</v>
      </c>
      <c r="AZ28" s="241">
        <v>3.8</v>
      </c>
      <c r="BA28" s="241">
        <v>4.0999999999999996</v>
      </c>
      <c r="BB28" s="241">
        <v>3.2</v>
      </c>
      <c r="BC28" s="241">
        <v>3.5</v>
      </c>
      <c r="BD28" s="240">
        <v>4</v>
      </c>
      <c r="BE28" s="241">
        <v>4.0999999999999996</v>
      </c>
      <c r="BF28" s="241">
        <v>3.6</v>
      </c>
      <c r="BG28" s="241">
        <v>3.7</v>
      </c>
      <c r="BH28" s="241">
        <v>4.3</v>
      </c>
      <c r="BI28" s="241">
        <v>3.2</v>
      </c>
      <c r="BJ28" s="241">
        <v>4.5999999999999996</v>
      </c>
      <c r="BK28" s="241">
        <v>4.2</v>
      </c>
      <c r="BL28" s="241">
        <v>4.5999999999999996</v>
      </c>
      <c r="BM28" s="240">
        <v>3.5</v>
      </c>
      <c r="BN28" s="241">
        <v>3.1</v>
      </c>
      <c r="BO28" s="241">
        <v>3.7</v>
      </c>
      <c r="BP28" s="241">
        <v>2.9</v>
      </c>
      <c r="BQ28" s="241">
        <v>2.6</v>
      </c>
      <c r="BR28" s="241">
        <v>3.8</v>
      </c>
      <c r="BS28" s="240">
        <v>3.4</v>
      </c>
      <c r="BT28" s="242">
        <v>3.7</v>
      </c>
      <c r="BU28" s="241">
        <v>3.1</v>
      </c>
      <c r="BV28" s="241">
        <v>3.3</v>
      </c>
      <c r="BW28" s="241">
        <v>3.7</v>
      </c>
      <c r="BX28" s="241">
        <v>3.1</v>
      </c>
      <c r="BY28" s="241">
        <v>3.8</v>
      </c>
      <c r="BZ28" s="241">
        <v>3.3</v>
      </c>
      <c r="CA28" s="241">
        <v>2</v>
      </c>
      <c r="CB28" s="241">
        <v>2.5</v>
      </c>
      <c r="CC28" s="241">
        <v>3</v>
      </c>
      <c r="CD28" s="241">
        <v>3.7</v>
      </c>
      <c r="CE28" s="241">
        <v>4.7</v>
      </c>
      <c r="CF28" s="240">
        <v>3</v>
      </c>
      <c r="CG28" s="241">
        <v>3.2</v>
      </c>
      <c r="CH28" s="241">
        <v>2.8</v>
      </c>
      <c r="CI28" s="241">
        <v>3.2</v>
      </c>
      <c r="CJ28" s="241">
        <v>3.6</v>
      </c>
      <c r="CK28" s="241">
        <v>3.2</v>
      </c>
      <c r="CL28" s="241">
        <v>1.9</v>
      </c>
      <c r="CM28" s="241">
        <v>2.5</v>
      </c>
      <c r="CN28" s="241">
        <v>2.9</v>
      </c>
      <c r="CO28" s="241">
        <v>1.6</v>
      </c>
      <c r="CP28" s="241">
        <v>1.8</v>
      </c>
      <c r="CQ28" s="241">
        <v>3.3</v>
      </c>
      <c r="CR28" s="241">
        <v>3.6</v>
      </c>
      <c r="CS28" s="241">
        <v>3.2</v>
      </c>
      <c r="CT28" s="240">
        <v>2.9</v>
      </c>
      <c r="CU28" s="241">
        <v>2.6</v>
      </c>
      <c r="CV28" s="241">
        <v>2.7</v>
      </c>
      <c r="CW28" s="241">
        <v>3.5</v>
      </c>
      <c r="CX28" s="241">
        <v>3.2</v>
      </c>
      <c r="CY28" s="241">
        <v>3.2</v>
      </c>
      <c r="CZ28" s="240">
        <v>3.3</v>
      </c>
      <c r="DA28" s="241">
        <v>3.9</v>
      </c>
      <c r="DB28" s="241">
        <v>1.6</v>
      </c>
      <c r="DC28" s="241">
        <v>3.9</v>
      </c>
      <c r="DD28" s="241">
        <v>3.1</v>
      </c>
      <c r="DE28" s="241">
        <v>3.4</v>
      </c>
      <c r="DF28" s="241">
        <v>3.4</v>
      </c>
      <c r="DG28" s="240">
        <v>3.5</v>
      </c>
      <c r="DH28" s="243" t="s">
        <v>696</v>
      </c>
      <c r="DI28" s="242">
        <v>8</v>
      </c>
      <c r="DJ28" s="241">
        <v>10.199999999999999</v>
      </c>
      <c r="DK28" s="241">
        <v>9.6</v>
      </c>
      <c r="DL28" s="243" t="s">
        <v>696</v>
      </c>
      <c r="DM28" s="241">
        <v>6.5</v>
      </c>
      <c r="DN28" s="246">
        <v>9.6</v>
      </c>
      <c r="DO28" s="240">
        <v>3.8</v>
      </c>
      <c r="DP28" s="9"/>
      <c r="DQ28" s="9"/>
      <c r="DR28" s="9"/>
      <c r="DS28" s="9"/>
      <c r="DT28" s="9"/>
      <c r="DU28" s="9"/>
      <c r="DV28" s="9"/>
      <c r="DW28" s="9"/>
      <c r="DX28" s="9"/>
      <c r="DY28" s="9"/>
      <c r="DZ28" s="9"/>
      <c r="EA28" s="9"/>
    </row>
    <row r="29" spans="1:137" s="16" customFormat="1" ht="16.5" customHeight="1" x14ac:dyDescent="0.15">
      <c r="A29" s="115" t="s">
        <v>486</v>
      </c>
      <c r="B29" s="240">
        <v>84.4</v>
      </c>
      <c r="C29" s="241">
        <v>71.8</v>
      </c>
      <c r="D29" s="241">
        <v>141.1</v>
      </c>
      <c r="E29" s="241">
        <v>118.2</v>
      </c>
      <c r="F29" s="241">
        <v>157.1</v>
      </c>
      <c r="G29" s="241">
        <v>93.7</v>
      </c>
      <c r="H29" s="241">
        <v>75.2</v>
      </c>
      <c r="I29" s="241">
        <v>93.7</v>
      </c>
      <c r="J29" s="241">
        <v>113.9</v>
      </c>
      <c r="K29" s="241">
        <v>99.8</v>
      </c>
      <c r="L29" s="241">
        <v>68.2</v>
      </c>
      <c r="M29" s="241">
        <v>94.4</v>
      </c>
      <c r="N29" s="241">
        <v>70.3</v>
      </c>
      <c r="O29" s="240">
        <v>105.6</v>
      </c>
      <c r="P29" s="241">
        <v>94.5</v>
      </c>
      <c r="Q29" s="241">
        <v>82.6</v>
      </c>
      <c r="R29" s="241">
        <v>109.1</v>
      </c>
      <c r="S29" s="241">
        <v>158.6</v>
      </c>
      <c r="T29" s="241">
        <v>106.8</v>
      </c>
      <c r="U29" s="241">
        <v>124.3</v>
      </c>
      <c r="V29" s="241">
        <v>112.9</v>
      </c>
      <c r="W29" s="241">
        <v>87.7</v>
      </c>
      <c r="X29" s="240">
        <v>98.8</v>
      </c>
      <c r="Y29" s="241">
        <v>121.7</v>
      </c>
      <c r="Z29" s="241">
        <v>106.6</v>
      </c>
      <c r="AA29" s="241">
        <v>72.599999999999994</v>
      </c>
      <c r="AB29" s="241">
        <v>114.5</v>
      </c>
      <c r="AC29" s="240">
        <v>98.8</v>
      </c>
      <c r="AD29" s="241">
        <v>127.4</v>
      </c>
      <c r="AE29" s="241">
        <v>86.6</v>
      </c>
      <c r="AF29" s="241">
        <v>146</v>
      </c>
      <c r="AG29" s="241">
        <v>94.9</v>
      </c>
      <c r="AH29" s="241">
        <v>114</v>
      </c>
      <c r="AI29" s="241">
        <v>81</v>
      </c>
      <c r="AJ29" s="240">
        <v>121.8</v>
      </c>
      <c r="AK29" s="241">
        <v>126.1</v>
      </c>
      <c r="AL29" s="241">
        <v>118.1</v>
      </c>
      <c r="AM29" s="240">
        <v>91.5</v>
      </c>
      <c r="AN29" s="241">
        <v>99.8</v>
      </c>
      <c r="AO29" s="241">
        <v>91.7</v>
      </c>
      <c r="AP29" s="241">
        <v>82.8</v>
      </c>
      <c r="AQ29" s="241">
        <v>124.7</v>
      </c>
      <c r="AR29" s="241">
        <v>85.8</v>
      </c>
      <c r="AS29" s="241">
        <v>106.1</v>
      </c>
      <c r="AT29" s="241">
        <v>92.5</v>
      </c>
      <c r="AU29" s="241">
        <v>84.1</v>
      </c>
      <c r="AV29" s="241">
        <v>88.7</v>
      </c>
      <c r="AW29" s="241">
        <v>118.1</v>
      </c>
      <c r="AX29" s="240">
        <v>72.7</v>
      </c>
      <c r="AY29" s="241">
        <v>86.3</v>
      </c>
      <c r="AZ29" s="241">
        <v>67.099999999999994</v>
      </c>
      <c r="BA29" s="241">
        <v>68.099999999999994</v>
      </c>
      <c r="BB29" s="241">
        <v>76.900000000000006</v>
      </c>
      <c r="BC29" s="241">
        <v>83.9</v>
      </c>
      <c r="BD29" s="240">
        <v>60</v>
      </c>
      <c r="BE29" s="241">
        <v>92.3</v>
      </c>
      <c r="BF29" s="241">
        <v>54.9</v>
      </c>
      <c r="BG29" s="241">
        <v>64.400000000000006</v>
      </c>
      <c r="BH29" s="241">
        <v>56.2</v>
      </c>
      <c r="BI29" s="241">
        <v>64.5</v>
      </c>
      <c r="BJ29" s="241">
        <v>41.3</v>
      </c>
      <c r="BK29" s="241">
        <v>59.7</v>
      </c>
      <c r="BL29" s="241">
        <v>49.1</v>
      </c>
      <c r="BM29" s="240">
        <v>94.1</v>
      </c>
      <c r="BN29" s="241">
        <v>97.3</v>
      </c>
      <c r="BO29" s="241">
        <v>79.599999999999994</v>
      </c>
      <c r="BP29" s="241">
        <v>120.5</v>
      </c>
      <c r="BQ29" s="241">
        <v>124.5</v>
      </c>
      <c r="BR29" s="241">
        <v>84.6</v>
      </c>
      <c r="BS29" s="240">
        <v>113.3</v>
      </c>
      <c r="BT29" s="242">
        <v>127.2</v>
      </c>
      <c r="BU29" s="241">
        <v>141.5</v>
      </c>
      <c r="BV29" s="241">
        <v>139.69999999999999</v>
      </c>
      <c r="BW29" s="241">
        <v>172.8</v>
      </c>
      <c r="BX29" s="241">
        <v>159.69999999999999</v>
      </c>
      <c r="BY29" s="241">
        <v>83.7</v>
      </c>
      <c r="BZ29" s="241">
        <v>125.6</v>
      </c>
      <c r="CA29" s="241">
        <v>126.6</v>
      </c>
      <c r="CB29" s="241">
        <v>115.9</v>
      </c>
      <c r="CC29" s="241">
        <v>105</v>
      </c>
      <c r="CD29" s="241">
        <v>97.9</v>
      </c>
      <c r="CE29" s="241">
        <v>119.5</v>
      </c>
      <c r="CF29" s="240">
        <v>103.7</v>
      </c>
      <c r="CG29" s="241">
        <v>133.9</v>
      </c>
      <c r="CH29" s="241">
        <v>127.7</v>
      </c>
      <c r="CI29" s="241">
        <v>139.6</v>
      </c>
      <c r="CJ29" s="241">
        <v>103.7</v>
      </c>
      <c r="CK29" s="241">
        <v>70.3</v>
      </c>
      <c r="CL29" s="241">
        <v>143.9</v>
      </c>
      <c r="CM29" s="241">
        <v>96.6</v>
      </c>
      <c r="CN29" s="241">
        <v>166.9</v>
      </c>
      <c r="CO29" s="241">
        <v>128.6</v>
      </c>
      <c r="CP29" s="241">
        <v>140.69999999999999</v>
      </c>
      <c r="CQ29" s="241">
        <v>125.9</v>
      </c>
      <c r="CR29" s="241">
        <v>117.1</v>
      </c>
      <c r="CS29" s="241">
        <v>92.6</v>
      </c>
      <c r="CT29" s="240">
        <v>86.7</v>
      </c>
      <c r="CU29" s="241">
        <v>73.5</v>
      </c>
      <c r="CV29" s="241">
        <v>84.8</v>
      </c>
      <c r="CW29" s="241">
        <v>93.8</v>
      </c>
      <c r="CX29" s="241">
        <v>94.4</v>
      </c>
      <c r="CY29" s="241">
        <v>110.2</v>
      </c>
      <c r="CZ29" s="240">
        <v>105.2</v>
      </c>
      <c r="DA29" s="241">
        <v>128.80000000000001</v>
      </c>
      <c r="DB29" s="241">
        <v>118.1</v>
      </c>
      <c r="DC29" s="241">
        <v>118.8</v>
      </c>
      <c r="DD29" s="241">
        <v>88.8</v>
      </c>
      <c r="DE29" s="241">
        <v>127</v>
      </c>
      <c r="DF29" s="241">
        <v>95.7</v>
      </c>
      <c r="DG29" s="240">
        <v>87.4</v>
      </c>
      <c r="DH29" s="243" t="s">
        <v>696</v>
      </c>
      <c r="DI29" s="242">
        <v>85.6</v>
      </c>
      <c r="DJ29" s="241">
        <v>106.2</v>
      </c>
      <c r="DK29" s="241">
        <v>14.9</v>
      </c>
      <c r="DL29" s="243" t="s">
        <v>696</v>
      </c>
      <c r="DM29" s="241">
        <v>43.9</v>
      </c>
      <c r="DN29" s="246">
        <v>4.9000000000000004</v>
      </c>
      <c r="DO29" s="240">
        <v>85.5</v>
      </c>
    </row>
    <row r="30" spans="1:137" s="16" customFormat="1" ht="16.5" customHeight="1" x14ac:dyDescent="0.15">
      <c r="A30" s="115" t="s">
        <v>487</v>
      </c>
      <c r="B30" s="261"/>
      <c r="C30" s="262"/>
      <c r="D30" s="262"/>
      <c r="E30" s="262"/>
      <c r="F30" s="262"/>
      <c r="G30" s="262"/>
      <c r="H30" s="262"/>
      <c r="I30" s="262"/>
      <c r="J30" s="262"/>
      <c r="K30" s="262"/>
      <c r="L30" s="262"/>
      <c r="M30" s="262"/>
      <c r="N30" s="262"/>
      <c r="O30" s="261"/>
      <c r="P30" s="262"/>
      <c r="Q30" s="262"/>
      <c r="R30" s="262"/>
      <c r="S30" s="262"/>
      <c r="T30" s="262"/>
      <c r="U30" s="262"/>
      <c r="V30" s="262"/>
      <c r="W30" s="262"/>
      <c r="X30" s="261"/>
      <c r="Y30" s="262"/>
      <c r="Z30" s="262"/>
      <c r="AA30" s="262"/>
      <c r="AB30" s="262"/>
      <c r="AC30" s="261"/>
      <c r="AD30" s="262"/>
      <c r="AE30" s="262"/>
      <c r="AF30" s="262"/>
      <c r="AG30" s="262"/>
      <c r="AH30" s="262"/>
      <c r="AI30" s="262"/>
      <c r="AJ30" s="261"/>
      <c r="AK30" s="262"/>
      <c r="AL30" s="262"/>
      <c r="AM30" s="261"/>
      <c r="AN30" s="262"/>
      <c r="AO30" s="262"/>
      <c r="AP30" s="262"/>
      <c r="AQ30" s="262"/>
      <c r="AR30" s="262"/>
      <c r="AS30" s="262"/>
      <c r="AT30" s="262"/>
      <c r="AU30" s="262"/>
      <c r="AV30" s="262"/>
      <c r="AW30" s="262"/>
      <c r="AX30" s="261"/>
      <c r="AY30" s="262"/>
      <c r="AZ30" s="262"/>
      <c r="BA30" s="262"/>
      <c r="BB30" s="262"/>
      <c r="BC30" s="262"/>
      <c r="BD30" s="261"/>
      <c r="BE30" s="262"/>
      <c r="BF30" s="262"/>
      <c r="BG30" s="262"/>
      <c r="BH30" s="262"/>
      <c r="BI30" s="262"/>
      <c r="BJ30" s="262"/>
      <c r="BK30" s="262"/>
      <c r="BL30" s="262"/>
      <c r="BM30" s="261"/>
      <c r="BN30" s="262"/>
      <c r="BO30" s="262"/>
      <c r="BP30" s="262"/>
      <c r="BQ30" s="262"/>
      <c r="BR30" s="262"/>
      <c r="BS30" s="261"/>
      <c r="BT30" s="263"/>
      <c r="BU30" s="262"/>
      <c r="BV30" s="262"/>
      <c r="BW30" s="262"/>
      <c r="BX30" s="262"/>
      <c r="BY30" s="262"/>
      <c r="BZ30" s="262"/>
      <c r="CA30" s="262"/>
      <c r="CB30" s="262"/>
      <c r="CC30" s="262"/>
      <c r="CD30" s="262"/>
      <c r="CE30" s="262"/>
      <c r="CF30" s="261"/>
      <c r="CG30" s="262"/>
      <c r="CH30" s="262"/>
      <c r="CI30" s="262"/>
      <c r="CJ30" s="262"/>
      <c r="CK30" s="262"/>
      <c r="CL30" s="262"/>
      <c r="CM30" s="262"/>
      <c r="CN30" s="262"/>
      <c r="CO30" s="262"/>
      <c r="CP30" s="262"/>
      <c r="CQ30" s="262"/>
      <c r="CR30" s="262"/>
      <c r="CS30" s="262"/>
      <c r="CT30" s="261"/>
      <c r="CU30" s="262"/>
      <c r="CV30" s="262"/>
      <c r="CW30" s="262"/>
      <c r="CX30" s="262"/>
      <c r="CY30" s="262"/>
      <c r="CZ30" s="261"/>
      <c r="DA30" s="262"/>
      <c r="DB30" s="262"/>
      <c r="DC30" s="262"/>
      <c r="DD30" s="262"/>
      <c r="DE30" s="262"/>
      <c r="DF30" s="262"/>
      <c r="DG30" s="261"/>
      <c r="DH30" s="264"/>
      <c r="DI30" s="293"/>
      <c r="DJ30" s="294"/>
      <c r="DK30" s="294"/>
      <c r="DL30" s="264"/>
      <c r="DM30" s="294"/>
      <c r="DN30" s="228"/>
      <c r="DO30" s="261"/>
      <c r="DP30" s="121"/>
      <c r="DQ30" s="121"/>
      <c r="DR30" s="121"/>
      <c r="DS30" s="121"/>
      <c r="DT30" s="121"/>
      <c r="DU30" s="121"/>
      <c r="DV30" s="121"/>
      <c r="DW30" s="121"/>
      <c r="DX30" s="121"/>
      <c r="DY30" s="121"/>
      <c r="DZ30" s="121"/>
      <c r="EA30" s="121"/>
      <c r="EB30" s="121"/>
    </row>
    <row r="31" spans="1:137" s="57" customFormat="1" ht="16.5" customHeight="1" x14ac:dyDescent="0.15">
      <c r="A31" s="58" t="s">
        <v>8</v>
      </c>
      <c r="B31" s="240">
        <v>80.5</v>
      </c>
      <c r="C31" s="241">
        <v>80.900000000000006</v>
      </c>
      <c r="D31" s="241">
        <v>77.7</v>
      </c>
      <c r="E31" s="241">
        <v>79.900000000000006</v>
      </c>
      <c r="F31" s="241">
        <v>78.400000000000006</v>
      </c>
      <c r="G31" s="241">
        <v>79.599999999999994</v>
      </c>
      <c r="H31" s="241">
        <v>81.2</v>
      </c>
      <c r="I31" s="241">
        <v>80.3</v>
      </c>
      <c r="J31" s="241">
        <v>79.2</v>
      </c>
      <c r="K31" s="241">
        <v>79.3</v>
      </c>
      <c r="L31" s="241">
        <v>81.3</v>
      </c>
      <c r="M31" s="241">
        <v>80.5</v>
      </c>
      <c r="N31" s="241">
        <v>81.400000000000006</v>
      </c>
      <c r="O31" s="240">
        <v>78.900000000000006</v>
      </c>
      <c r="P31" s="241">
        <v>79.900000000000006</v>
      </c>
      <c r="Q31" s="241">
        <v>79.3</v>
      </c>
      <c r="R31" s="241">
        <v>80</v>
      </c>
      <c r="S31" s="241">
        <v>77.099999999999994</v>
      </c>
      <c r="T31" s="241">
        <v>78.7</v>
      </c>
      <c r="U31" s="241">
        <v>79.099999999999994</v>
      </c>
      <c r="V31" s="241">
        <v>77.5</v>
      </c>
      <c r="W31" s="241">
        <v>78.599999999999994</v>
      </c>
      <c r="X31" s="240">
        <v>78.7</v>
      </c>
      <c r="Y31" s="241">
        <v>78.099999999999994</v>
      </c>
      <c r="Z31" s="241">
        <v>78.2</v>
      </c>
      <c r="AA31" s="241">
        <v>80.2</v>
      </c>
      <c r="AB31" s="241">
        <v>78.099999999999994</v>
      </c>
      <c r="AC31" s="240">
        <v>79.3</v>
      </c>
      <c r="AD31" s="241">
        <v>78</v>
      </c>
      <c r="AE31" s="241">
        <v>79.2</v>
      </c>
      <c r="AF31" s="241">
        <v>77.7</v>
      </c>
      <c r="AG31" s="241">
        <v>80</v>
      </c>
      <c r="AH31" s="241">
        <v>79.3</v>
      </c>
      <c r="AI31" s="241">
        <v>79.900000000000006</v>
      </c>
      <c r="AJ31" s="240">
        <v>80.5</v>
      </c>
      <c r="AK31" s="241">
        <v>80.8</v>
      </c>
      <c r="AL31" s="241">
        <v>80.2</v>
      </c>
      <c r="AM31" s="240">
        <v>79</v>
      </c>
      <c r="AN31" s="241">
        <v>77.8</v>
      </c>
      <c r="AO31" s="241">
        <v>77.599999999999994</v>
      </c>
      <c r="AP31" s="241">
        <v>78.8</v>
      </c>
      <c r="AQ31" s="241">
        <v>77.099999999999994</v>
      </c>
      <c r="AR31" s="241">
        <v>79.3</v>
      </c>
      <c r="AS31" s="241">
        <v>77.7</v>
      </c>
      <c r="AT31" s="241">
        <v>78.900000000000006</v>
      </c>
      <c r="AU31" s="241">
        <v>79.900000000000006</v>
      </c>
      <c r="AV31" s="241">
        <v>80.099999999999994</v>
      </c>
      <c r="AW31" s="241">
        <v>77.900000000000006</v>
      </c>
      <c r="AX31" s="240">
        <v>77.5</v>
      </c>
      <c r="AY31" s="241">
        <v>76.900000000000006</v>
      </c>
      <c r="AZ31" s="241">
        <v>77.599999999999994</v>
      </c>
      <c r="BA31" s="241">
        <v>78.7</v>
      </c>
      <c r="BB31" s="241">
        <v>76.7</v>
      </c>
      <c r="BC31" s="241">
        <v>77.3</v>
      </c>
      <c r="BD31" s="240">
        <v>81.400000000000006</v>
      </c>
      <c r="BE31" s="241">
        <v>82</v>
      </c>
      <c r="BF31" s="241">
        <v>80.400000000000006</v>
      </c>
      <c r="BG31" s="241">
        <v>81.900000000000006</v>
      </c>
      <c r="BH31" s="241">
        <v>81.5</v>
      </c>
      <c r="BI31" s="241">
        <v>82.6</v>
      </c>
      <c r="BJ31" s="241">
        <v>80</v>
      </c>
      <c r="BK31" s="241">
        <v>81.400000000000006</v>
      </c>
      <c r="BL31" s="241">
        <v>80.5</v>
      </c>
      <c r="BM31" s="240">
        <v>78.3</v>
      </c>
      <c r="BN31" s="241">
        <v>78.5</v>
      </c>
      <c r="BO31" s="241">
        <v>78.3</v>
      </c>
      <c r="BP31" s="241">
        <v>78.599999999999994</v>
      </c>
      <c r="BQ31" s="241">
        <v>78.2</v>
      </c>
      <c r="BR31" s="241">
        <v>78.099999999999994</v>
      </c>
      <c r="BS31" s="240">
        <v>79.7</v>
      </c>
      <c r="BT31" s="242">
        <v>79.400000000000006</v>
      </c>
      <c r="BU31" s="241">
        <v>79.2</v>
      </c>
      <c r="BV31" s="241">
        <v>78.7</v>
      </c>
      <c r="BW31" s="241">
        <v>77.3</v>
      </c>
      <c r="BX31" s="241">
        <v>79.400000000000006</v>
      </c>
      <c r="BY31" s="241">
        <v>80.400000000000006</v>
      </c>
      <c r="BZ31" s="241">
        <v>79.900000000000006</v>
      </c>
      <c r="CA31" s="241">
        <v>79.3</v>
      </c>
      <c r="CB31" s="241">
        <v>80.599999999999994</v>
      </c>
      <c r="CC31" s="241">
        <v>79.599999999999994</v>
      </c>
      <c r="CD31" s="241">
        <v>79.5</v>
      </c>
      <c r="CE31" s="241">
        <v>78.8</v>
      </c>
      <c r="CF31" s="240">
        <v>80.099999999999994</v>
      </c>
      <c r="CG31" s="241">
        <v>78.7</v>
      </c>
      <c r="CH31" s="241">
        <v>79.400000000000006</v>
      </c>
      <c r="CI31" s="241">
        <v>80.2</v>
      </c>
      <c r="CJ31" s="241">
        <v>79.599999999999994</v>
      </c>
      <c r="CK31" s="241">
        <v>81.5</v>
      </c>
      <c r="CL31" s="241">
        <v>79.400000000000006</v>
      </c>
      <c r="CM31" s="241">
        <v>79.900000000000006</v>
      </c>
      <c r="CN31" s="241">
        <v>79.400000000000006</v>
      </c>
      <c r="CO31" s="241">
        <v>78.7</v>
      </c>
      <c r="CP31" s="241">
        <v>80.099999999999994</v>
      </c>
      <c r="CQ31" s="241">
        <v>78.7</v>
      </c>
      <c r="CR31" s="241">
        <v>79.8</v>
      </c>
      <c r="CS31" s="241">
        <v>79.8</v>
      </c>
      <c r="CT31" s="240">
        <v>79.8</v>
      </c>
      <c r="CU31" s="241">
        <v>79.5</v>
      </c>
      <c r="CV31" s="241">
        <v>81</v>
      </c>
      <c r="CW31" s="241">
        <v>79.900000000000006</v>
      </c>
      <c r="CX31" s="241">
        <v>79.2</v>
      </c>
      <c r="CY31" s="241">
        <v>79.400000000000006</v>
      </c>
      <c r="CZ31" s="240">
        <v>80</v>
      </c>
      <c r="DA31" s="241">
        <v>79.599999999999994</v>
      </c>
      <c r="DB31" s="241">
        <v>80.400000000000006</v>
      </c>
      <c r="DC31" s="241">
        <v>80.5</v>
      </c>
      <c r="DD31" s="241">
        <v>80</v>
      </c>
      <c r="DE31" s="241">
        <v>79.7</v>
      </c>
      <c r="DF31" s="241">
        <v>79.2</v>
      </c>
      <c r="DG31" s="240">
        <v>79.8</v>
      </c>
      <c r="DH31" s="243" t="s">
        <v>696</v>
      </c>
      <c r="DI31" s="242">
        <v>76.400000000000006</v>
      </c>
      <c r="DJ31" s="241">
        <v>78.8</v>
      </c>
      <c r="DK31" s="241">
        <v>76.599999999999994</v>
      </c>
      <c r="DL31" s="243" t="s">
        <v>696</v>
      </c>
      <c r="DM31" s="241">
        <v>78.5</v>
      </c>
      <c r="DN31" s="270">
        <v>75.599999999999994</v>
      </c>
      <c r="DO31" s="240">
        <v>79.7</v>
      </c>
    </row>
    <row r="32" spans="1:137" s="57" customFormat="1" ht="16.5" customHeight="1" x14ac:dyDescent="0.15">
      <c r="A32" s="58" t="s">
        <v>9</v>
      </c>
      <c r="B32" s="240">
        <v>85.9</v>
      </c>
      <c r="C32" s="241">
        <v>86</v>
      </c>
      <c r="D32" s="241">
        <v>84.6</v>
      </c>
      <c r="E32" s="241">
        <v>85.3</v>
      </c>
      <c r="F32" s="241">
        <v>84.3</v>
      </c>
      <c r="G32" s="241">
        <v>85.6</v>
      </c>
      <c r="H32" s="241">
        <v>85.9</v>
      </c>
      <c r="I32" s="241">
        <v>85.5</v>
      </c>
      <c r="J32" s="241">
        <v>85.6</v>
      </c>
      <c r="K32" s="241">
        <v>85.5</v>
      </c>
      <c r="L32" s="241">
        <v>86.6</v>
      </c>
      <c r="M32" s="241">
        <v>86.5</v>
      </c>
      <c r="N32" s="241">
        <v>86.3</v>
      </c>
      <c r="O32" s="240">
        <v>85</v>
      </c>
      <c r="P32" s="241">
        <v>85.9</v>
      </c>
      <c r="Q32" s="241">
        <v>85.6</v>
      </c>
      <c r="R32" s="241">
        <v>85.1</v>
      </c>
      <c r="S32" s="241">
        <v>83.9</v>
      </c>
      <c r="T32" s="241">
        <v>84.4</v>
      </c>
      <c r="U32" s="241">
        <v>85</v>
      </c>
      <c r="V32" s="241">
        <v>83.9</v>
      </c>
      <c r="W32" s="241">
        <v>84</v>
      </c>
      <c r="X32" s="240">
        <v>85.2</v>
      </c>
      <c r="Y32" s="241">
        <v>84.5</v>
      </c>
      <c r="Z32" s="241">
        <v>84.8</v>
      </c>
      <c r="AA32" s="241">
        <v>86.1</v>
      </c>
      <c r="AB32" s="241">
        <v>85.2</v>
      </c>
      <c r="AC32" s="240">
        <v>85.2</v>
      </c>
      <c r="AD32" s="241">
        <v>83.3</v>
      </c>
      <c r="AE32" s="241">
        <v>85.1</v>
      </c>
      <c r="AF32" s="241">
        <v>84.9</v>
      </c>
      <c r="AG32" s="241">
        <v>86.2</v>
      </c>
      <c r="AH32" s="241">
        <v>85</v>
      </c>
      <c r="AI32" s="241">
        <v>85.4</v>
      </c>
      <c r="AJ32" s="240">
        <v>86.4</v>
      </c>
      <c r="AK32" s="241">
        <v>86.4</v>
      </c>
      <c r="AL32" s="241">
        <v>86.4</v>
      </c>
      <c r="AM32" s="240">
        <v>84.6</v>
      </c>
      <c r="AN32" s="241">
        <v>83.7</v>
      </c>
      <c r="AO32" s="241">
        <v>84.6</v>
      </c>
      <c r="AP32" s="241">
        <v>84.8</v>
      </c>
      <c r="AQ32" s="241">
        <v>84.5</v>
      </c>
      <c r="AR32" s="241">
        <v>85.1</v>
      </c>
      <c r="AS32" s="241">
        <v>84.4</v>
      </c>
      <c r="AT32" s="241">
        <v>83.9</v>
      </c>
      <c r="AU32" s="241">
        <v>85.1</v>
      </c>
      <c r="AV32" s="241">
        <v>84.8</v>
      </c>
      <c r="AW32" s="241">
        <v>84.5</v>
      </c>
      <c r="AX32" s="240">
        <v>83.8</v>
      </c>
      <c r="AY32" s="241">
        <v>83.4</v>
      </c>
      <c r="AZ32" s="241">
        <v>83.8</v>
      </c>
      <c r="BA32" s="241">
        <v>84.6</v>
      </c>
      <c r="BB32" s="241">
        <v>83.7</v>
      </c>
      <c r="BC32" s="241">
        <v>83.7</v>
      </c>
      <c r="BD32" s="240">
        <v>86.1</v>
      </c>
      <c r="BE32" s="241">
        <v>86.9</v>
      </c>
      <c r="BF32" s="241">
        <v>85.5</v>
      </c>
      <c r="BG32" s="241">
        <v>86.6</v>
      </c>
      <c r="BH32" s="241">
        <v>86.2</v>
      </c>
      <c r="BI32" s="241">
        <v>86.5</v>
      </c>
      <c r="BJ32" s="241">
        <v>84.7</v>
      </c>
      <c r="BK32" s="241">
        <v>86.2</v>
      </c>
      <c r="BL32" s="241">
        <v>85.4</v>
      </c>
      <c r="BM32" s="240">
        <v>84.9</v>
      </c>
      <c r="BN32" s="241">
        <v>85</v>
      </c>
      <c r="BO32" s="241">
        <v>84.6</v>
      </c>
      <c r="BP32" s="241">
        <v>85.6</v>
      </c>
      <c r="BQ32" s="241">
        <v>84.8</v>
      </c>
      <c r="BR32" s="241">
        <v>84.6</v>
      </c>
      <c r="BS32" s="240">
        <v>85.5</v>
      </c>
      <c r="BT32" s="242">
        <v>84.5</v>
      </c>
      <c r="BU32" s="241">
        <v>85.2</v>
      </c>
      <c r="BV32" s="241">
        <v>84.9</v>
      </c>
      <c r="BW32" s="241">
        <v>85.1</v>
      </c>
      <c r="BX32" s="241">
        <v>85</v>
      </c>
      <c r="BY32" s="241">
        <v>85.8</v>
      </c>
      <c r="BZ32" s="241">
        <v>85.4</v>
      </c>
      <c r="CA32" s="241">
        <v>85.2</v>
      </c>
      <c r="CB32" s="241">
        <v>86.1</v>
      </c>
      <c r="CC32" s="241">
        <v>85.9</v>
      </c>
      <c r="CD32" s="241">
        <v>85.9</v>
      </c>
      <c r="CE32" s="241">
        <v>85.7</v>
      </c>
      <c r="CF32" s="240">
        <v>85.5</v>
      </c>
      <c r="CG32" s="241">
        <v>85</v>
      </c>
      <c r="CH32" s="241">
        <v>85.1</v>
      </c>
      <c r="CI32" s="241">
        <v>86</v>
      </c>
      <c r="CJ32" s="241">
        <v>85.3</v>
      </c>
      <c r="CK32" s="241">
        <v>86</v>
      </c>
      <c r="CL32" s="241">
        <v>85.6</v>
      </c>
      <c r="CM32" s="241">
        <v>85.7</v>
      </c>
      <c r="CN32" s="241">
        <v>85.3</v>
      </c>
      <c r="CO32" s="241">
        <v>85.2</v>
      </c>
      <c r="CP32" s="241">
        <v>84.6</v>
      </c>
      <c r="CQ32" s="241">
        <v>84.9</v>
      </c>
      <c r="CR32" s="241">
        <v>85.8</v>
      </c>
      <c r="CS32" s="241">
        <v>85.5</v>
      </c>
      <c r="CT32" s="240">
        <v>86</v>
      </c>
      <c r="CU32" s="241">
        <v>85.8</v>
      </c>
      <c r="CV32" s="241">
        <v>86.7</v>
      </c>
      <c r="CW32" s="241">
        <v>86.1</v>
      </c>
      <c r="CX32" s="241">
        <v>85.4</v>
      </c>
      <c r="CY32" s="241">
        <v>85.7</v>
      </c>
      <c r="CZ32" s="240">
        <v>85.6</v>
      </c>
      <c r="DA32" s="241">
        <v>84.7</v>
      </c>
      <c r="DB32" s="241">
        <v>86.3</v>
      </c>
      <c r="DC32" s="241">
        <v>85.8</v>
      </c>
      <c r="DD32" s="241">
        <v>85.7</v>
      </c>
      <c r="DE32" s="241">
        <v>85.5</v>
      </c>
      <c r="DF32" s="241">
        <v>85.1</v>
      </c>
      <c r="DG32" s="240">
        <v>85.7</v>
      </c>
      <c r="DH32" s="243" t="s">
        <v>696</v>
      </c>
      <c r="DI32" s="242">
        <v>84.7</v>
      </c>
      <c r="DJ32" s="241">
        <v>84.3</v>
      </c>
      <c r="DK32" s="241">
        <v>83.8</v>
      </c>
      <c r="DL32" s="243" t="s">
        <v>696</v>
      </c>
      <c r="DM32" s="241">
        <v>84.7</v>
      </c>
      <c r="DN32" s="270">
        <v>76</v>
      </c>
      <c r="DO32" s="240">
        <v>85.6</v>
      </c>
    </row>
    <row r="33" spans="1:134" s="57" customFormat="1" ht="16.5" customHeight="1" x14ac:dyDescent="0.15">
      <c r="A33" s="129" t="s">
        <v>488</v>
      </c>
      <c r="B33" s="240"/>
      <c r="C33" s="241"/>
      <c r="D33" s="241"/>
      <c r="E33" s="241"/>
      <c r="F33" s="241"/>
      <c r="G33" s="241"/>
      <c r="H33" s="241"/>
      <c r="I33" s="241"/>
      <c r="J33" s="241"/>
      <c r="K33" s="241"/>
      <c r="L33" s="241"/>
      <c r="M33" s="241"/>
      <c r="N33" s="241"/>
      <c r="O33" s="240"/>
      <c r="P33" s="241"/>
      <c r="Q33" s="241"/>
      <c r="R33" s="241"/>
      <c r="S33" s="241"/>
      <c r="T33" s="241"/>
      <c r="U33" s="241"/>
      <c r="V33" s="241"/>
      <c r="W33" s="241"/>
      <c r="X33" s="240"/>
      <c r="Y33" s="241"/>
      <c r="Z33" s="241"/>
      <c r="AA33" s="241"/>
      <c r="AB33" s="241"/>
      <c r="AC33" s="240"/>
      <c r="AD33" s="241"/>
      <c r="AE33" s="241"/>
      <c r="AF33" s="241"/>
      <c r="AG33" s="241"/>
      <c r="AH33" s="241"/>
      <c r="AI33" s="241"/>
      <c r="AJ33" s="240"/>
      <c r="AK33" s="241"/>
      <c r="AL33" s="241"/>
      <c r="AM33" s="240"/>
      <c r="AN33" s="241"/>
      <c r="AO33" s="241"/>
      <c r="AP33" s="241"/>
      <c r="AQ33" s="241"/>
      <c r="AR33" s="241"/>
      <c r="AS33" s="241"/>
      <c r="AT33" s="241"/>
      <c r="AU33" s="241"/>
      <c r="AV33" s="241"/>
      <c r="AW33" s="241"/>
      <c r="AX33" s="240"/>
      <c r="AY33" s="241"/>
      <c r="AZ33" s="241"/>
      <c r="BA33" s="241"/>
      <c r="BB33" s="241"/>
      <c r="BC33" s="241"/>
      <c r="BD33" s="240"/>
      <c r="BE33" s="241"/>
      <c r="BF33" s="241"/>
      <c r="BG33" s="241"/>
      <c r="BH33" s="241"/>
      <c r="BI33" s="241"/>
      <c r="BJ33" s="241"/>
      <c r="BK33" s="241"/>
      <c r="BL33" s="241"/>
      <c r="BM33" s="240"/>
      <c r="BN33" s="241"/>
      <c r="BO33" s="241"/>
      <c r="BP33" s="241"/>
      <c r="BQ33" s="241"/>
      <c r="BR33" s="241"/>
      <c r="BS33" s="240"/>
      <c r="BT33" s="242"/>
      <c r="BU33" s="241"/>
      <c r="BV33" s="241"/>
      <c r="BW33" s="241"/>
      <c r="BX33" s="241"/>
      <c r="BY33" s="241"/>
      <c r="BZ33" s="241"/>
      <c r="CA33" s="241"/>
      <c r="CB33" s="241"/>
      <c r="CC33" s="241"/>
      <c r="CD33" s="241"/>
      <c r="CE33" s="241"/>
      <c r="CF33" s="240"/>
      <c r="CG33" s="241"/>
      <c r="CH33" s="241"/>
      <c r="CI33" s="241"/>
      <c r="CJ33" s="241"/>
      <c r="CK33" s="241"/>
      <c r="CL33" s="241"/>
      <c r="CM33" s="241"/>
      <c r="CN33" s="241"/>
      <c r="CO33" s="241"/>
      <c r="CP33" s="241"/>
      <c r="CQ33" s="241"/>
      <c r="CR33" s="241"/>
      <c r="CS33" s="241"/>
      <c r="CT33" s="240"/>
      <c r="CU33" s="241"/>
      <c r="CV33" s="241"/>
      <c r="CW33" s="241"/>
      <c r="CX33" s="241"/>
      <c r="CY33" s="241"/>
      <c r="CZ33" s="240"/>
      <c r="DA33" s="241"/>
      <c r="DB33" s="241"/>
      <c r="DC33" s="241"/>
      <c r="DD33" s="241"/>
      <c r="DE33" s="241"/>
      <c r="DF33" s="241"/>
      <c r="DG33" s="240"/>
      <c r="DH33" s="243"/>
      <c r="DI33" s="242"/>
      <c r="DJ33" s="241"/>
      <c r="DK33" s="241"/>
      <c r="DL33" s="243"/>
      <c r="DM33" s="241"/>
      <c r="DN33" s="270"/>
      <c r="DO33" s="240"/>
      <c r="DP33" s="121"/>
      <c r="DQ33" s="121"/>
      <c r="DR33" s="121"/>
      <c r="DS33" s="121"/>
      <c r="DT33" s="121"/>
      <c r="DU33" s="121"/>
      <c r="DV33" s="121"/>
      <c r="DW33" s="121"/>
      <c r="DX33" s="121"/>
      <c r="DY33" s="121"/>
      <c r="DZ33" s="121"/>
      <c r="EA33" s="121"/>
      <c r="EB33" s="121"/>
    </row>
    <row r="34" spans="1:134" s="57" customFormat="1" ht="16.5" customHeight="1" x14ac:dyDescent="0.15">
      <c r="A34" s="58" t="s">
        <v>8</v>
      </c>
      <c r="B34" s="240">
        <v>19.8</v>
      </c>
      <c r="C34" s="241">
        <v>20</v>
      </c>
      <c r="D34" s="241">
        <v>18.8</v>
      </c>
      <c r="E34" s="241">
        <v>19.5</v>
      </c>
      <c r="F34" s="241">
        <v>19.2</v>
      </c>
      <c r="G34" s="241">
        <v>19.399999999999999</v>
      </c>
      <c r="H34" s="241">
        <v>20.3</v>
      </c>
      <c r="I34" s="241">
        <v>19.600000000000001</v>
      </c>
      <c r="J34" s="241">
        <v>19.100000000000001</v>
      </c>
      <c r="K34" s="241">
        <v>19.100000000000001</v>
      </c>
      <c r="L34" s="241">
        <v>20.3</v>
      </c>
      <c r="M34" s="241">
        <v>19.899999999999999</v>
      </c>
      <c r="N34" s="241">
        <v>20.3</v>
      </c>
      <c r="O34" s="240">
        <v>19.3</v>
      </c>
      <c r="P34" s="241">
        <v>19.8</v>
      </c>
      <c r="Q34" s="241">
        <v>19.8</v>
      </c>
      <c r="R34" s="241">
        <v>19.600000000000001</v>
      </c>
      <c r="S34" s="241">
        <v>18.399999999999999</v>
      </c>
      <c r="T34" s="241">
        <v>19.100000000000001</v>
      </c>
      <c r="U34" s="241">
        <v>19.5</v>
      </c>
      <c r="V34" s="241">
        <v>18.600000000000001</v>
      </c>
      <c r="W34" s="241">
        <v>18.8</v>
      </c>
      <c r="X34" s="240">
        <v>19</v>
      </c>
      <c r="Y34" s="241">
        <v>18.899999999999999</v>
      </c>
      <c r="Z34" s="241">
        <v>18.600000000000001</v>
      </c>
      <c r="AA34" s="241">
        <v>19.899999999999999</v>
      </c>
      <c r="AB34" s="241">
        <v>18.7</v>
      </c>
      <c r="AC34" s="240">
        <v>19.399999999999999</v>
      </c>
      <c r="AD34" s="241">
        <v>18.8</v>
      </c>
      <c r="AE34" s="241">
        <v>19.2</v>
      </c>
      <c r="AF34" s="241">
        <v>18.8</v>
      </c>
      <c r="AG34" s="241">
        <v>20</v>
      </c>
      <c r="AH34" s="241">
        <v>19.5</v>
      </c>
      <c r="AI34" s="241">
        <v>19.600000000000001</v>
      </c>
      <c r="AJ34" s="240">
        <v>20.3</v>
      </c>
      <c r="AK34" s="241">
        <v>20.399999999999999</v>
      </c>
      <c r="AL34" s="241">
        <v>20.2</v>
      </c>
      <c r="AM34" s="240">
        <v>19</v>
      </c>
      <c r="AN34" s="241">
        <v>18.600000000000001</v>
      </c>
      <c r="AO34" s="241">
        <v>18.7</v>
      </c>
      <c r="AP34" s="241">
        <v>19.2</v>
      </c>
      <c r="AQ34" s="241">
        <v>18.5</v>
      </c>
      <c r="AR34" s="241">
        <v>19</v>
      </c>
      <c r="AS34" s="241">
        <v>18.399999999999999</v>
      </c>
      <c r="AT34" s="241">
        <v>18.399999999999999</v>
      </c>
      <c r="AU34" s="241">
        <v>19.399999999999999</v>
      </c>
      <c r="AV34" s="241">
        <v>19.5</v>
      </c>
      <c r="AW34" s="241">
        <v>19</v>
      </c>
      <c r="AX34" s="240">
        <v>18.100000000000001</v>
      </c>
      <c r="AY34" s="241">
        <v>18.2</v>
      </c>
      <c r="AZ34" s="241">
        <v>18.100000000000001</v>
      </c>
      <c r="BA34" s="241">
        <v>18.8</v>
      </c>
      <c r="BB34" s="241">
        <v>17.8</v>
      </c>
      <c r="BC34" s="241">
        <v>17.899999999999999</v>
      </c>
      <c r="BD34" s="240">
        <v>20.5</v>
      </c>
      <c r="BE34" s="241">
        <v>21.1</v>
      </c>
      <c r="BF34" s="241">
        <v>19.600000000000001</v>
      </c>
      <c r="BG34" s="241">
        <v>21</v>
      </c>
      <c r="BH34" s="241">
        <v>20.5</v>
      </c>
      <c r="BI34" s="241">
        <v>21</v>
      </c>
      <c r="BJ34" s="241">
        <v>19.600000000000001</v>
      </c>
      <c r="BK34" s="241">
        <v>20.3</v>
      </c>
      <c r="BL34" s="241">
        <v>19.7</v>
      </c>
      <c r="BM34" s="240">
        <v>18.899999999999999</v>
      </c>
      <c r="BN34" s="241">
        <v>18.899999999999999</v>
      </c>
      <c r="BO34" s="241">
        <v>18.8</v>
      </c>
      <c r="BP34" s="241">
        <v>19.100000000000001</v>
      </c>
      <c r="BQ34" s="241">
        <v>19</v>
      </c>
      <c r="BR34" s="241">
        <v>18.899999999999999</v>
      </c>
      <c r="BS34" s="240">
        <v>19.600000000000001</v>
      </c>
      <c r="BT34" s="242">
        <v>19.600000000000001</v>
      </c>
      <c r="BU34" s="241">
        <v>19.600000000000001</v>
      </c>
      <c r="BV34" s="241">
        <v>18.899999999999999</v>
      </c>
      <c r="BW34" s="241">
        <v>18</v>
      </c>
      <c r="BX34" s="241">
        <v>19.600000000000001</v>
      </c>
      <c r="BY34" s="241">
        <v>19.8</v>
      </c>
      <c r="BZ34" s="241">
        <v>19.899999999999999</v>
      </c>
      <c r="CA34" s="241">
        <v>19.3</v>
      </c>
      <c r="CB34" s="241">
        <v>20</v>
      </c>
      <c r="CC34" s="241">
        <v>20</v>
      </c>
      <c r="CD34" s="241">
        <v>19.3</v>
      </c>
      <c r="CE34" s="241">
        <v>19.399999999999999</v>
      </c>
      <c r="CF34" s="240">
        <v>19.899999999999999</v>
      </c>
      <c r="CG34" s="241">
        <v>19.3</v>
      </c>
      <c r="CH34" s="241">
        <v>19.899999999999999</v>
      </c>
      <c r="CI34" s="241">
        <v>20</v>
      </c>
      <c r="CJ34" s="241">
        <v>19.7</v>
      </c>
      <c r="CK34" s="241">
        <v>20.3</v>
      </c>
      <c r="CL34" s="241">
        <v>19.8</v>
      </c>
      <c r="CM34" s="241">
        <v>19.899999999999999</v>
      </c>
      <c r="CN34" s="241">
        <v>19.600000000000001</v>
      </c>
      <c r="CO34" s="241">
        <v>18.399999999999999</v>
      </c>
      <c r="CP34" s="241">
        <v>20</v>
      </c>
      <c r="CQ34" s="241">
        <v>19.399999999999999</v>
      </c>
      <c r="CR34" s="241">
        <v>20.3</v>
      </c>
      <c r="CS34" s="241">
        <v>19.5</v>
      </c>
      <c r="CT34" s="240">
        <v>19.8</v>
      </c>
      <c r="CU34" s="241">
        <v>19.2</v>
      </c>
      <c r="CV34" s="241">
        <v>20.8</v>
      </c>
      <c r="CW34" s="241">
        <v>20.2</v>
      </c>
      <c r="CX34" s="241">
        <v>20.100000000000001</v>
      </c>
      <c r="CY34" s="241">
        <v>19.399999999999999</v>
      </c>
      <c r="CZ34" s="240">
        <v>19.8</v>
      </c>
      <c r="DA34" s="241">
        <v>19.5</v>
      </c>
      <c r="DB34" s="241">
        <v>19.899999999999999</v>
      </c>
      <c r="DC34" s="241">
        <v>20.2</v>
      </c>
      <c r="DD34" s="241">
        <v>19.899999999999999</v>
      </c>
      <c r="DE34" s="241">
        <v>19.7</v>
      </c>
      <c r="DF34" s="241">
        <v>19.399999999999999</v>
      </c>
      <c r="DG34" s="240">
        <v>19.600000000000001</v>
      </c>
      <c r="DH34" s="243" t="s">
        <v>696</v>
      </c>
      <c r="DI34" s="242">
        <v>19.600000000000001</v>
      </c>
      <c r="DJ34" s="241">
        <v>19.8</v>
      </c>
      <c r="DK34" s="241">
        <v>18.399999999999999</v>
      </c>
      <c r="DL34" s="243" t="s">
        <v>696</v>
      </c>
      <c r="DM34" s="241">
        <v>19.100000000000001</v>
      </c>
      <c r="DN34" s="270">
        <v>16.100000000000001</v>
      </c>
      <c r="DO34" s="240">
        <v>19.600000000000001</v>
      </c>
    </row>
    <row r="35" spans="1:134" s="57" customFormat="1" ht="16.5" customHeight="1" x14ac:dyDescent="0.15">
      <c r="A35" s="116" t="s">
        <v>157</v>
      </c>
      <c r="B35" s="256">
        <v>23.5</v>
      </c>
      <c r="C35" s="257">
        <v>23.3</v>
      </c>
      <c r="D35" s="257">
        <v>23.2</v>
      </c>
      <c r="E35" s="257">
        <v>23</v>
      </c>
      <c r="F35" s="257">
        <v>22.8</v>
      </c>
      <c r="G35" s="257">
        <v>23.3</v>
      </c>
      <c r="H35" s="257">
        <v>23.4</v>
      </c>
      <c r="I35" s="257">
        <v>23.1</v>
      </c>
      <c r="J35" s="257">
        <v>23.1</v>
      </c>
      <c r="K35" s="257">
        <v>23.2</v>
      </c>
      <c r="L35" s="257">
        <v>24</v>
      </c>
      <c r="M35" s="257">
        <v>23.9</v>
      </c>
      <c r="N35" s="257">
        <v>23.6</v>
      </c>
      <c r="O35" s="256">
        <v>23.1</v>
      </c>
      <c r="P35" s="257">
        <v>23.5</v>
      </c>
      <c r="Q35" s="257">
        <v>23.5</v>
      </c>
      <c r="R35" s="257">
        <v>23.5</v>
      </c>
      <c r="S35" s="257">
        <v>22.5</v>
      </c>
      <c r="T35" s="257">
        <v>22.7</v>
      </c>
      <c r="U35" s="257">
        <v>23.3</v>
      </c>
      <c r="V35" s="257">
        <v>22.3</v>
      </c>
      <c r="W35" s="257">
        <v>22.5</v>
      </c>
      <c r="X35" s="256">
        <v>23.1</v>
      </c>
      <c r="Y35" s="257">
        <v>22.7</v>
      </c>
      <c r="Z35" s="257">
        <v>22.9</v>
      </c>
      <c r="AA35" s="257">
        <v>23.7</v>
      </c>
      <c r="AB35" s="257">
        <v>23.1</v>
      </c>
      <c r="AC35" s="256">
        <v>23.1</v>
      </c>
      <c r="AD35" s="257">
        <v>22.3</v>
      </c>
      <c r="AE35" s="257">
        <v>23.1</v>
      </c>
      <c r="AF35" s="257">
        <v>22.7</v>
      </c>
      <c r="AG35" s="257">
        <v>24</v>
      </c>
      <c r="AH35" s="257">
        <v>23.1</v>
      </c>
      <c r="AI35" s="257">
        <v>23.1</v>
      </c>
      <c r="AJ35" s="256">
        <v>23.4</v>
      </c>
      <c r="AK35" s="257">
        <v>23.5</v>
      </c>
      <c r="AL35" s="257">
        <v>23.2</v>
      </c>
      <c r="AM35" s="256">
        <v>22.6</v>
      </c>
      <c r="AN35" s="257">
        <v>22.3</v>
      </c>
      <c r="AO35" s="257">
        <v>22.7</v>
      </c>
      <c r="AP35" s="257">
        <v>23.1</v>
      </c>
      <c r="AQ35" s="257">
        <v>22.6</v>
      </c>
      <c r="AR35" s="257">
        <v>23</v>
      </c>
      <c r="AS35" s="257">
        <v>22.5</v>
      </c>
      <c r="AT35" s="257">
        <v>21.8</v>
      </c>
      <c r="AU35" s="257">
        <v>22.8</v>
      </c>
      <c r="AV35" s="257">
        <v>22.5</v>
      </c>
      <c r="AW35" s="257">
        <v>22.9</v>
      </c>
      <c r="AX35" s="256">
        <v>22.1</v>
      </c>
      <c r="AY35" s="257">
        <v>21.8</v>
      </c>
      <c r="AZ35" s="257">
        <v>22.1</v>
      </c>
      <c r="BA35" s="257">
        <v>22.5</v>
      </c>
      <c r="BB35" s="257">
        <v>22.1</v>
      </c>
      <c r="BC35" s="257">
        <v>21.9</v>
      </c>
      <c r="BD35" s="256">
        <v>23.7</v>
      </c>
      <c r="BE35" s="257">
        <v>24.4</v>
      </c>
      <c r="BF35" s="257">
        <v>23.1</v>
      </c>
      <c r="BG35" s="257">
        <v>24.1</v>
      </c>
      <c r="BH35" s="257">
        <v>23.9</v>
      </c>
      <c r="BI35" s="257">
        <v>24</v>
      </c>
      <c r="BJ35" s="257">
        <v>22.8</v>
      </c>
      <c r="BK35" s="257">
        <v>23.8</v>
      </c>
      <c r="BL35" s="257">
        <v>23.1</v>
      </c>
      <c r="BM35" s="256">
        <v>22.9</v>
      </c>
      <c r="BN35" s="257">
        <v>23.1</v>
      </c>
      <c r="BO35" s="257">
        <v>22.6</v>
      </c>
      <c r="BP35" s="257">
        <v>23.5</v>
      </c>
      <c r="BQ35" s="257">
        <v>23</v>
      </c>
      <c r="BR35" s="257">
        <v>22.7</v>
      </c>
      <c r="BS35" s="256">
        <v>23.4</v>
      </c>
      <c r="BT35" s="258">
        <v>22.6</v>
      </c>
      <c r="BU35" s="257">
        <v>23.7</v>
      </c>
      <c r="BV35" s="257">
        <v>23.1</v>
      </c>
      <c r="BW35" s="257">
        <v>22.6</v>
      </c>
      <c r="BX35" s="257">
        <v>23</v>
      </c>
      <c r="BY35" s="257">
        <v>23.5</v>
      </c>
      <c r="BZ35" s="257">
        <v>23.5</v>
      </c>
      <c r="CA35" s="257">
        <v>23.2</v>
      </c>
      <c r="CB35" s="257">
        <v>23.6</v>
      </c>
      <c r="CC35" s="257">
        <v>23.6</v>
      </c>
      <c r="CD35" s="257">
        <v>24</v>
      </c>
      <c r="CE35" s="257">
        <v>23.5</v>
      </c>
      <c r="CF35" s="256">
        <v>23.4</v>
      </c>
      <c r="CG35" s="257">
        <v>23</v>
      </c>
      <c r="CH35" s="257">
        <v>23.5</v>
      </c>
      <c r="CI35" s="257">
        <v>23.4</v>
      </c>
      <c r="CJ35" s="257">
        <v>23.5</v>
      </c>
      <c r="CK35" s="257">
        <v>23.6</v>
      </c>
      <c r="CL35" s="257">
        <v>23.7</v>
      </c>
      <c r="CM35" s="257">
        <v>23.4</v>
      </c>
      <c r="CN35" s="257">
        <v>23</v>
      </c>
      <c r="CO35" s="257">
        <v>23</v>
      </c>
      <c r="CP35" s="257">
        <v>23</v>
      </c>
      <c r="CQ35" s="257">
        <v>23.2</v>
      </c>
      <c r="CR35" s="257">
        <v>23.8</v>
      </c>
      <c r="CS35" s="257">
        <v>23.5</v>
      </c>
      <c r="CT35" s="256">
        <v>23.6</v>
      </c>
      <c r="CU35" s="257">
        <v>23.3</v>
      </c>
      <c r="CV35" s="257">
        <v>24.1</v>
      </c>
      <c r="CW35" s="257">
        <v>23.9</v>
      </c>
      <c r="CX35" s="257">
        <v>23.7</v>
      </c>
      <c r="CY35" s="257">
        <v>23.4</v>
      </c>
      <c r="CZ35" s="256">
        <v>23.4</v>
      </c>
      <c r="DA35" s="257">
        <v>22.9</v>
      </c>
      <c r="DB35" s="257">
        <v>24.3</v>
      </c>
      <c r="DC35" s="257">
        <v>23.5</v>
      </c>
      <c r="DD35" s="257">
        <v>23.3</v>
      </c>
      <c r="DE35" s="257">
        <v>23.4</v>
      </c>
      <c r="DF35" s="257">
        <v>22.8</v>
      </c>
      <c r="DG35" s="256">
        <v>23.5</v>
      </c>
      <c r="DH35" s="259" t="s">
        <v>696</v>
      </c>
      <c r="DI35" s="258">
        <v>23.4</v>
      </c>
      <c r="DJ35" s="257">
        <v>23.3</v>
      </c>
      <c r="DK35" s="257">
        <v>23.2</v>
      </c>
      <c r="DL35" s="259" t="s">
        <v>696</v>
      </c>
      <c r="DM35" s="257">
        <v>22.6</v>
      </c>
      <c r="DN35" s="440">
        <v>16.5</v>
      </c>
      <c r="DO35" s="256">
        <v>23.5</v>
      </c>
    </row>
    <row r="36" spans="1:134" s="24" customFormat="1" ht="26.1" customHeight="1" x14ac:dyDescent="0.2">
      <c r="A36" s="132" t="s">
        <v>491</v>
      </c>
      <c r="C36" s="1"/>
    </row>
    <row r="37" spans="1:134" s="2" customFormat="1" ht="16.5" customHeight="1" x14ac:dyDescent="0.2">
      <c r="A37" s="196" t="s">
        <v>424</v>
      </c>
    </row>
    <row r="38" spans="1:134" s="2" customFormat="1" ht="16.5" customHeight="1" x14ac:dyDescent="0.2">
      <c r="A38"/>
    </row>
    <row r="39" spans="1:134" ht="16.5" customHeight="1" x14ac:dyDescent="0.2">
      <c r="A39" s="29" t="s">
        <v>191</v>
      </c>
    </row>
    <row r="40" spans="1:134" ht="16.5" customHeight="1" x14ac:dyDescent="0.2">
      <c r="A40" s="35" t="s">
        <v>489</v>
      </c>
    </row>
    <row r="41" spans="1:134" ht="16.5" customHeight="1" x14ac:dyDescent="0.2">
      <c r="A41" s="52" t="s">
        <v>828</v>
      </c>
    </row>
    <row r="42" spans="1:134" ht="32.25" customHeight="1" x14ac:dyDescent="0.2">
      <c r="A42" s="233"/>
      <c r="B42" s="220" t="s">
        <v>577</v>
      </c>
      <c r="C42" s="234" t="s">
        <v>578</v>
      </c>
      <c r="D42" s="234" t="s">
        <v>579</v>
      </c>
      <c r="E42" s="234" t="s">
        <v>580</v>
      </c>
      <c r="F42" s="234" t="s">
        <v>581</v>
      </c>
      <c r="G42" s="234" t="s">
        <v>582</v>
      </c>
      <c r="H42" s="234" t="s">
        <v>583</v>
      </c>
      <c r="I42" s="234" t="s">
        <v>584</v>
      </c>
      <c r="J42" s="234" t="s">
        <v>585</v>
      </c>
      <c r="K42" s="234" t="s">
        <v>586</v>
      </c>
      <c r="L42" s="234" t="s">
        <v>587</v>
      </c>
      <c r="M42" s="234" t="s">
        <v>588</v>
      </c>
      <c r="N42" s="234" t="s">
        <v>589</v>
      </c>
      <c r="O42" s="220" t="s">
        <v>590</v>
      </c>
      <c r="P42" s="234" t="s">
        <v>591</v>
      </c>
      <c r="Q42" s="234" t="s">
        <v>592</v>
      </c>
      <c r="R42" s="234" t="s">
        <v>593</v>
      </c>
      <c r="S42" s="234" t="s">
        <v>594</v>
      </c>
      <c r="T42" s="234" t="s">
        <v>595</v>
      </c>
      <c r="U42" s="234" t="s">
        <v>596</v>
      </c>
      <c r="V42" s="234" t="s">
        <v>597</v>
      </c>
      <c r="W42" s="234" t="s">
        <v>598</v>
      </c>
      <c r="X42" s="220" t="s">
        <v>599</v>
      </c>
      <c r="Y42" s="234" t="s">
        <v>600</v>
      </c>
      <c r="Z42" s="234" t="s">
        <v>601</v>
      </c>
      <c r="AA42" s="234" t="s">
        <v>602</v>
      </c>
      <c r="AB42" s="234" t="s">
        <v>603</v>
      </c>
      <c r="AC42" s="220" t="s">
        <v>604</v>
      </c>
      <c r="AD42" s="234" t="s">
        <v>605</v>
      </c>
      <c r="AE42" s="234" t="s">
        <v>606</v>
      </c>
      <c r="AF42" s="234" t="s">
        <v>607</v>
      </c>
      <c r="AG42" s="234" t="s">
        <v>608</v>
      </c>
      <c r="AH42" s="234" t="s">
        <v>609</v>
      </c>
      <c r="AI42" s="234" t="s">
        <v>610</v>
      </c>
      <c r="AJ42" s="220" t="s">
        <v>611</v>
      </c>
      <c r="AK42" s="234" t="s">
        <v>612</v>
      </c>
      <c r="AL42" s="234" t="s">
        <v>613</v>
      </c>
      <c r="AM42" s="220" t="s">
        <v>614</v>
      </c>
      <c r="AN42" s="234" t="s">
        <v>615</v>
      </c>
      <c r="AO42" s="234" t="s">
        <v>616</v>
      </c>
      <c r="AP42" s="234" t="s">
        <v>617</v>
      </c>
      <c r="AQ42" s="234" t="s">
        <v>618</v>
      </c>
      <c r="AR42" s="234" t="s">
        <v>619</v>
      </c>
      <c r="AS42" s="234" t="s">
        <v>620</v>
      </c>
      <c r="AT42" s="234" t="s">
        <v>621</v>
      </c>
      <c r="AU42" s="234" t="s">
        <v>622</v>
      </c>
      <c r="AV42" s="234" t="s">
        <v>623</v>
      </c>
      <c r="AW42" s="234" t="s">
        <v>624</v>
      </c>
      <c r="AX42" s="220" t="s">
        <v>625</v>
      </c>
      <c r="AY42" s="234" t="s">
        <v>626</v>
      </c>
      <c r="AZ42" s="234" t="s">
        <v>627</v>
      </c>
      <c r="BA42" s="234" t="s">
        <v>628</v>
      </c>
      <c r="BB42" s="234" t="s">
        <v>629</v>
      </c>
      <c r="BC42" s="234" t="s">
        <v>630</v>
      </c>
      <c r="BD42" s="221" t="s">
        <v>631</v>
      </c>
      <c r="BE42" s="234" t="s">
        <v>632</v>
      </c>
      <c r="BF42" s="234" t="s">
        <v>633</v>
      </c>
      <c r="BG42" s="234" t="s">
        <v>634</v>
      </c>
      <c r="BH42" s="234" t="s">
        <v>635</v>
      </c>
      <c r="BI42" s="234" t="s">
        <v>636</v>
      </c>
      <c r="BJ42" s="234" t="s">
        <v>637</v>
      </c>
      <c r="BK42" s="234" t="s">
        <v>638</v>
      </c>
      <c r="BL42" s="234" t="s">
        <v>639</v>
      </c>
      <c r="BM42" s="220" t="s">
        <v>640</v>
      </c>
      <c r="BN42" s="234" t="s">
        <v>641</v>
      </c>
      <c r="BO42" s="234" t="s">
        <v>642</v>
      </c>
      <c r="BP42" s="234" t="s">
        <v>643</v>
      </c>
      <c r="BQ42" s="234" t="s">
        <v>644</v>
      </c>
      <c r="BR42" s="234" t="s">
        <v>645</v>
      </c>
      <c r="BS42" s="220" t="s">
        <v>646</v>
      </c>
      <c r="BT42" s="234" t="s">
        <v>647</v>
      </c>
      <c r="BU42" s="234" t="s">
        <v>648</v>
      </c>
      <c r="BV42" s="234" t="s">
        <v>649</v>
      </c>
      <c r="BW42" s="234" t="s">
        <v>650</v>
      </c>
      <c r="BX42" s="234" t="s">
        <v>651</v>
      </c>
      <c r="BY42" s="234" t="s">
        <v>652</v>
      </c>
      <c r="BZ42" s="234" t="s">
        <v>653</v>
      </c>
      <c r="CA42" s="234" t="s">
        <v>654</v>
      </c>
      <c r="CB42" s="234" t="s">
        <v>655</v>
      </c>
      <c r="CC42" s="234" t="s">
        <v>656</v>
      </c>
      <c r="CD42" s="234" t="s">
        <v>657</v>
      </c>
      <c r="CE42" s="234" t="s">
        <v>658</v>
      </c>
      <c r="CF42" s="220" t="s">
        <v>659</v>
      </c>
      <c r="CG42" s="234" t="s">
        <v>660</v>
      </c>
      <c r="CH42" s="234" t="s">
        <v>661</v>
      </c>
      <c r="CI42" s="234" t="s">
        <v>662</v>
      </c>
      <c r="CJ42" s="234" t="s">
        <v>663</v>
      </c>
      <c r="CK42" s="234" t="s">
        <v>664</v>
      </c>
      <c r="CL42" s="234" t="s">
        <v>665</v>
      </c>
      <c r="CM42" s="234" t="s">
        <v>666</v>
      </c>
      <c r="CN42" s="234" t="s">
        <v>667</v>
      </c>
      <c r="CO42" s="234" t="s">
        <v>668</v>
      </c>
      <c r="CP42" s="234" t="s">
        <v>669</v>
      </c>
      <c r="CQ42" s="234" t="s">
        <v>670</v>
      </c>
      <c r="CR42" s="234" t="s">
        <v>671</v>
      </c>
      <c r="CS42" s="234" t="s">
        <v>672</v>
      </c>
      <c r="CT42" s="220" t="s">
        <v>673</v>
      </c>
      <c r="CU42" s="234" t="s">
        <v>674</v>
      </c>
      <c r="CV42" s="234" t="s">
        <v>675</v>
      </c>
      <c r="CW42" s="234" t="s">
        <v>676</v>
      </c>
      <c r="CX42" s="234" t="s">
        <v>677</v>
      </c>
      <c r="CY42" s="234" t="s">
        <v>678</v>
      </c>
      <c r="CZ42" s="220" t="s">
        <v>679</v>
      </c>
      <c r="DA42" s="234" t="s">
        <v>680</v>
      </c>
      <c r="DB42" s="234" t="s">
        <v>681</v>
      </c>
      <c r="DC42" s="234" t="s">
        <v>682</v>
      </c>
      <c r="DD42" s="234" t="s">
        <v>683</v>
      </c>
      <c r="DE42" s="234" t="s">
        <v>684</v>
      </c>
      <c r="DF42" s="234" t="s">
        <v>685</v>
      </c>
      <c r="DG42" s="220" t="s">
        <v>686</v>
      </c>
      <c r="DH42" s="220" t="s">
        <v>687</v>
      </c>
      <c r="DI42" s="234" t="s">
        <v>688</v>
      </c>
      <c r="DJ42" s="234" t="s">
        <v>689</v>
      </c>
      <c r="DK42" s="234" t="s">
        <v>690</v>
      </c>
      <c r="DL42" s="220" t="s">
        <v>691</v>
      </c>
      <c r="DM42" s="234" t="s">
        <v>692</v>
      </c>
      <c r="DN42" s="235" t="s">
        <v>693</v>
      </c>
      <c r="DO42" s="220" t="s">
        <v>694</v>
      </c>
    </row>
    <row r="43" spans="1:134" s="4" customFormat="1" ht="16.5" customHeight="1" x14ac:dyDescent="0.15">
      <c r="A43" s="61" t="s">
        <v>51</v>
      </c>
      <c r="B43" s="252">
        <f t="shared" ref="B43" si="81">SUM(C43:N43)</f>
        <v>228218</v>
      </c>
      <c r="C43" s="253">
        <v>19791</v>
      </c>
      <c r="D43" s="253">
        <v>7188</v>
      </c>
      <c r="E43" s="253">
        <v>7762</v>
      </c>
      <c r="F43" s="253">
        <v>2732</v>
      </c>
      <c r="G43" s="253">
        <v>14188</v>
      </c>
      <c r="H43" s="253">
        <v>35933</v>
      </c>
      <c r="I43" s="253">
        <v>21525</v>
      </c>
      <c r="J43" s="253">
        <v>5363</v>
      </c>
      <c r="K43" s="253">
        <v>16397</v>
      </c>
      <c r="L43" s="253">
        <v>60052</v>
      </c>
      <c r="M43" s="253">
        <v>11451</v>
      </c>
      <c r="N43" s="253">
        <v>25836</v>
      </c>
      <c r="O43" s="252">
        <f t="shared" ref="O43" si="82">SUM(P43:W43)</f>
        <v>68850</v>
      </c>
      <c r="P43" s="253">
        <v>12911</v>
      </c>
      <c r="Q43" s="253">
        <v>15137</v>
      </c>
      <c r="R43" s="253">
        <v>6284</v>
      </c>
      <c r="S43" s="253">
        <v>3953</v>
      </c>
      <c r="T43" s="253">
        <v>5591</v>
      </c>
      <c r="U43" s="253">
        <v>12956</v>
      </c>
      <c r="V43" s="253">
        <v>8246</v>
      </c>
      <c r="W43" s="253">
        <v>3772</v>
      </c>
      <c r="X43" s="252">
        <f t="shared" ref="X43" si="83">SUM(Y43:AB43)</f>
        <v>83113</v>
      </c>
      <c r="Y43" s="253">
        <v>13650</v>
      </c>
      <c r="Z43" s="253">
        <v>21370</v>
      </c>
      <c r="AA43" s="253">
        <v>30269</v>
      </c>
      <c r="AB43" s="253">
        <v>17824</v>
      </c>
      <c r="AC43" s="252">
        <f t="shared" ref="AC43" si="84">SUM(AD43:AI43)</f>
        <v>66741</v>
      </c>
      <c r="AD43" s="253">
        <v>6872</v>
      </c>
      <c r="AE43" s="253">
        <v>12313</v>
      </c>
      <c r="AF43" s="253">
        <v>4444</v>
      </c>
      <c r="AG43" s="253">
        <v>15758</v>
      </c>
      <c r="AH43" s="253">
        <v>7740</v>
      </c>
      <c r="AI43" s="253">
        <v>19614</v>
      </c>
      <c r="AJ43" s="252">
        <f t="shared" ref="AJ43" si="85">SUM(AK43:AL43)</f>
        <v>8058</v>
      </c>
      <c r="AK43" s="253">
        <v>3936</v>
      </c>
      <c r="AL43" s="253">
        <v>4122</v>
      </c>
      <c r="AM43" s="252">
        <f t="shared" ref="AM43" si="86">SUM(AN43:AW43)</f>
        <v>143736</v>
      </c>
      <c r="AN43" s="253">
        <v>6640</v>
      </c>
      <c r="AO43" s="253">
        <v>8216</v>
      </c>
      <c r="AP43" s="253">
        <v>15217</v>
      </c>
      <c r="AQ43" s="253">
        <v>3951</v>
      </c>
      <c r="AR43" s="253">
        <v>18847</v>
      </c>
      <c r="AS43" s="253">
        <v>4370</v>
      </c>
      <c r="AT43" s="253">
        <v>26816</v>
      </c>
      <c r="AU43" s="253">
        <v>30237</v>
      </c>
      <c r="AV43" s="253">
        <v>21098</v>
      </c>
      <c r="AW43" s="253">
        <v>8344</v>
      </c>
      <c r="AX43" s="252">
        <f t="shared" ref="AX43" si="87">SUM(AY43:BC43)</f>
        <v>173699</v>
      </c>
      <c r="AY43" s="253">
        <v>14436</v>
      </c>
      <c r="AZ43" s="253">
        <v>78818</v>
      </c>
      <c r="BA43" s="253">
        <v>24819</v>
      </c>
      <c r="BB43" s="253">
        <v>40513</v>
      </c>
      <c r="BC43" s="253">
        <v>15113</v>
      </c>
      <c r="BD43" s="252">
        <f t="shared" ref="BD43" si="88">SUM(BE43:BL43)</f>
        <v>403805</v>
      </c>
      <c r="BE43" s="253">
        <v>53295</v>
      </c>
      <c r="BF43" s="253">
        <v>46744</v>
      </c>
      <c r="BG43" s="253">
        <v>46337</v>
      </c>
      <c r="BH43" s="253">
        <v>46006</v>
      </c>
      <c r="BI43" s="253">
        <v>51458</v>
      </c>
      <c r="BJ43" s="253">
        <v>66303</v>
      </c>
      <c r="BK43" s="253">
        <v>47388</v>
      </c>
      <c r="BL43" s="253">
        <v>46274</v>
      </c>
      <c r="BM43" s="252">
        <f t="shared" ref="BM43" si="89">SUM(BN43:BR43)</f>
        <v>86153</v>
      </c>
      <c r="BN43" s="253">
        <v>16621</v>
      </c>
      <c r="BO43" s="253">
        <v>16731</v>
      </c>
      <c r="BP43" s="253">
        <v>11388</v>
      </c>
      <c r="BQ43" s="253">
        <v>6388</v>
      </c>
      <c r="BR43" s="253">
        <v>35025</v>
      </c>
      <c r="BS43" s="252">
        <f t="shared" ref="BS43" si="90">SUM(BT43:CE43)</f>
        <v>139722</v>
      </c>
      <c r="BT43" s="253">
        <v>7612</v>
      </c>
      <c r="BU43" s="253">
        <v>13173</v>
      </c>
      <c r="BV43" s="253">
        <v>5096</v>
      </c>
      <c r="BW43" s="253">
        <v>2093</v>
      </c>
      <c r="BX43" s="253">
        <v>7917</v>
      </c>
      <c r="BY43" s="253">
        <v>42566</v>
      </c>
      <c r="BZ43" s="253">
        <v>9284</v>
      </c>
      <c r="CA43" s="253">
        <v>7893</v>
      </c>
      <c r="CB43" s="253">
        <v>15754</v>
      </c>
      <c r="CC43" s="253">
        <v>9053</v>
      </c>
      <c r="CD43" s="253">
        <v>10602</v>
      </c>
      <c r="CE43" s="253">
        <v>8679</v>
      </c>
      <c r="CF43" s="252">
        <f t="shared" ref="CF43" si="91">SUM(CG43:CS43)</f>
        <v>149313</v>
      </c>
      <c r="CG43" s="253">
        <v>3284</v>
      </c>
      <c r="CH43" s="253">
        <v>8478</v>
      </c>
      <c r="CI43" s="253">
        <v>6095</v>
      </c>
      <c r="CJ43" s="253">
        <v>19520</v>
      </c>
      <c r="CK43" s="253">
        <v>39823</v>
      </c>
      <c r="CL43" s="253">
        <v>3974</v>
      </c>
      <c r="CM43" s="253">
        <v>30798</v>
      </c>
      <c r="CN43" s="253">
        <v>3346</v>
      </c>
      <c r="CO43" s="253">
        <v>1651</v>
      </c>
      <c r="CP43" s="253">
        <v>4758</v>
      </c>
      <c r="CQ43" s="253">
        <v>11625</v>
      </c>
      <c r="CR43" s="253">
        <v>8962</v>
      </c>
      <c r="CS43" s="253">
        <v>6999</v>
      </c>
      <c r="CT43" s="252">
        <f t="shared" ref="CT43" si="92">SUM(CU43:CY43)</f>
        <v>102800</v>
      </c>
      <c r="CU43" s="253">
        <v>42444</v>
      </c>
      <c r="CV43" s="253">
        <v>21141</v>
      </c>
      <c r="CW43" s="253">
        <v>7970</v>
      </c>
      <c r="CX43" s="253">
        <v>14779</v>
      </c>
      <c r="CY43" s="253">
        <v>16466</v>
      </c>
      <c r="CZ43" s="252">
        <f t="shared" ref="CZ43" si="93">SUM(DA43:DF43)</f>
        <v>135327</v>
      </c>
      <c r="DA43" s="253">
        <v>3754</v>
      </c>
      <c r="DB43" s="253">
        <v>3331</v>
      </c>
      <c r="DC43" s="253">
        <v>27314</v>
      </c>
      <c r="DD43" s="253">
        <v>59434</v>
      </c>
      <c r="DE43" s="253">
        <v>26197</v>
      </c>
      <c r="DF43" s="253">
        <v>15297</v>
      </c>
      <c r="DG43" s="252">
        <f t="shared" ref="DG43:DG61" si="94">AM43+BS43+B43+O43+X43+AC43+AJ43+BD43+CF43+AX43+BM43+CT43+CZ43</f>
        <v>1789535</v>
      </c>
      <c r="DH43" s="252">
        <f>SUM(DI43:DK43)</f>
        <v>32907</v>
      </c>
      <c r="DI43" s="338">
        <v>9077</v>
      </c>
      <c r="DJ43" s="253">
        <v>7833</v>
      </c>
      <c r="DK43" s="253">
        <v>15997</v>
      </c>
      <c r="DL43" s="254">
        <f>SUM(DM43:DN43)</f>
        <v>51335</v>
      </c>
      <c r="DM43" s="338">
        <v>29139</v>
      </c>
      <c r="DN43" s="255">
        <v>22196</v>
      </c>
      <c r="DO43" s="252">
        <f>DG43+DH43+DL43</f>
        <v>1873777</v>
      </c>
    </row>
    <row r="44" spans="1:134" s="4" customFormat="1" ht="16.5" customHeight="1" x14ac:dyDescent="0.15">
      <c r="A44" s="62" t="s">
        <v>52</v>
      </c>
      <c r="B44" s="222">
        <f t="shared" ref="B44:B53" si="95">SUM(C44:N44)</f>
        <v>252870</v>
      </c>
      <c r="C44" s="224">
        <v>22874</v>
      </c>
      <c r="D44" s="224">
        <v>8496</v>
      </c>
      <c r="E44" s="224">
        <v>9321</v>
      </c>
      <c r="F44" s="224">
        <v>3301</v>
      </c>
      <c r="G44" s="224">
        <v>16682</v>
      </c>
      <c r="H44" s="224">
        <v>41444</v>
      </c>
      <c r="I44" s="224">
        <v>24649</v>
      </c>
      <c r="J44" s="224">
        <v>6249</v>
      </c>
      <c r="K44" s="224">
        <v>18493</v>
      </c>
      <c r="L44" s="224">
        <v>60762</v>
      </c>
      <c r="M44" s="224">
        <v>12722</v>
      </c>
      <c r="N44" s="224">
        <v>27877</v>
      </c>
      <c r="O44" s="222">
        <f t="shared" ref="O44:O53" si="96">SUM(P44:W44)</f>
        <v>80829</v>
      </c>
      <c r="P44" s="224">
        <v>15010</v>
      </c>
      <c r="Q44" s="224">
        <v>17085</v>
      </c>
      <c r="R44" s="224">
        <v>7299</v>
      </c>
      <c r="S44" s="224">
        <v>4983</v>
      </c>
      <c r="T44" s="224">
        <v>6789</v>
      </c>
      <c r="U44" s="224">
        <v>15504</v>
      </c>
      <c r="V44" s="224">
        <v>9913</v>
      </c>
      <c r="W44" s="224">
        <v>4246</v>
      </c>
      <c r="X44" s="222">
        <f t="shared" ref="X44:X53" si="97">SUM(Y44:AB44)</f>
        <v>99245</v>
      </c>
      <c r="Y44" s="224">
        <v>16677</v>
      </c>
      <c r="Z44" s="224">
        <v>25640</v>
      </c>
      <c r="AA44" s="224">
        <v>35495</v>
      </c>
      <c r="AB44" s="224">
        <v>21433</v>
      </c>
      <c r="AC44" s="222">
        <f t="shared" ref="AC44:AC53" si="98">SUM(AD44:AI44)</f>
        <v>77945</v>
      </c>
      <c r="AD44" s="224">
        <v>8100</v>
      </c>
      <c r="AE44" s="224">
        <v>14144</v>
      </c>
      <c r="AF44" s="224">
        <v>5513</v>
      </c>
      <c r="AG44" s="224">
        <v>18016</v>
      </c>
      <c r="AH44" s="224">
        <v>9535</v>
      </c>
      <c r="AI44" s="224">
        <v>22637</v>
      </c>
      <c r="AJ44" s="222">
        <f t="shared" ref="AJ44:AJ53" si="99">SUM(AK44:AL44)</f>
        <v>9375</v>
      </c>
      <c r="AK44" s="224">
        <v>4407</v>
      </c>
      <c r="AL44" s="224">
        <v>4968</v>
      </c>
      <c r="AM44" s="222">
        <f t="shared" ref="AM44:AM53" si="100">SUM(AN44:AW44)</f>
        <v>163103</v>
      </c>
      <c r="AN44" s="224">
        <v>7580</v>
      </c>
      <c r="AO44" s="224">
        <v>9722</v>
      </c>
      <c r="AP44" s="224">
        <v>17452</v>
      </c>
      <c r="AQ44" s="224">
        <v>4567</v>
      </c>
      <c r="AR44" s="224">
        <v>21791</v>
      </c>
      <c r="AS44" s="224">
        <v>5372</v>
      </c>
      <c r="AT44" s="224">
        <v>30280</v>
      </c>
      <c r="AU44" s="224">
        <v>32998</v>
      </c>
      <c r="AV44" s="224">
        <v>23609</v>
      </c>
      <c r="AW44" s="224">
        <v>9732</v>
      </c>
      <c r="AX44" s="222">
        <f t="shared" ref="AX44:AX53" si="101">SUM(AY44:BC44)</f>
        <v>199990</v>
      </c>
      <c r="AY44" s="224">
        <v>17333</v>
      </c>
      <c r="AZ44" s="224">
        <v>87885</v>
      </c>
      <c r="BA44" s="224">
        <v>28496</v>
      </c>
      <c r="BB44" s="224">
        <v>48735</v>
      </c>
      <c r="BC44" s="224">
        <v>17541</v>
      </c>
      <c r="BD44" s="222">
        <f t="shared" ref="BD44:BD53" si="102">SUM(BE44:BL44)</f>
        <v>407980</v>
      </c>
      <c r="BE44" s="224">
        <v>47350</v>
      </c>
      <c r="BF44" s="224">
        <v>52322</v>
      </c>
      <c r="BG44" s="224">
        <v>51223</v>
      </c>
      <c r="BH44" s="224">
        <v>46644</v>
      </c>
      <c r="BI44" s="224">
        <v>51198</v>
      </c>
      <c r="BJ44" s="224">
        <v>64798</v>
      </c>
      <c r="BK44" s="224">
        <v>46875</v>
      </c>
      <c r="BL44" s="224">
        <v>47570</v>
      </c>
      <c r="BM44" s="222">
        <f t="shared" ref="BM44:BM53" si="103">SUM(BN44:BR44)</f>
        <v>100703</v>
      </c>
      <c r="BN44" s="224">
        <v>20158</v>
      </c>
      <c r="BO44" s="224">
        <v>20130</v>
      </c>
      <c r="BP44" s="224">
        <v>13573</v>
      </c>
      <c r="BQ44" s="224">
        <v>7689</v>
      </c>
      <c r="BR44" s="224">
        <v>39153</v>
      </c>
      <c r="BS44" s="222">
        <f t="shared" ref="BS44:BS53" si="104">SUM(BT44:CE44)</f>
        <v>165569</v>
      </c>
      <c r="BT44" s="224">
        <v>9255</v>
      </c>
      <c r="BU44" s="224">
        <v>16729</v>
      </c>
      <c r="BV44" s="224">
        <v>6287</v>
      </c>
      <c r="BW44" s="224">
        <v>2567</v>
      </c>
      <c r="BX44" s="224">
        <v>9780</v>
      </c>
      <c r="BY44" s="224">
        <v>48505</v>
      </c>
      <c r="BZ44" s="224">
        <v>11294</v>
      </c>
      <c r="CA44" s="224">
        <v>9180</v>
      </c>
      <c r="CB44" s="224">
        <v>18743</v>
      </c>
      <c r="CC44" s="224">
        <v>11056</v>
      </c>
      <c r="CD44" s="224">
        <v>12502</v>
      </c>
      <c r="CE44" s="224">
        <v>9671</v>
      </c>
      <c r="CF44" s="222">
        <f t="shared" ref="CF44:CF53" si="105">SUM(CG44:CS44)</f>
        <v>169276</v>
      </c>
      <c r="CG44" s="224">
        <v>3988</v>
      </c>
      <c r="CH44" s="224">
        <v>10268</v>
      </c>
      <c r="CI44" s="224">
        <v>7307</v>
      </c>
      <c r="CJ44" s="224">
        <v>21591</v>
      </c>
      <c r="CK44" s="224">
        <v>42663</v>
      </c>
      <c r="CL44" s="224">
        <v>4962</v>
      </c>
      <c r="CM44" s="224">
        <v>34020</v>
      </c>
      <c r="CN44" s="224">
        <v>4139</v>
      </c>
      <c r="CO44" s="224">
        <v>1958</v>
      </c>
      <c r="CP44" s="224">
        <v>5605</v>
      </c>
      <c r="CQ44" s="224">
        <v>13329</v>
      </c>
      <c r="CR44" s="224">
        <v>11005</v>
      </c>
      <c r="CS44" s="224">
        <v>8441</v>
      </c>
      <c r="CT44" s="222">
        <f t="shared" ref="CT44:CT53" si="106">SUM(CU44:CY44)</f>
        <v>121100</v>
      </c>
      <c r="CU44" s="224">
        <v>47351</v>
      </c>
      <c r="CV44" s="224">
        <v>25644</v>
      </c>
      <c r="CW44" s="224">
        <v>9732</v>
      </c>
      <c r="CX44" s="224">
        <v>17905</v>
      </c>
      <c r="CY44" s="224">
        <v>20468</v>
      </c>
      <c r="CZ44" s="222">
        <f t="shared" ref="CZ44:CZ53" si="107">SUM(DA44:DF44)</f>
        <v>147766</v>
      </c>
      <c r="DA44" s="224">
        <v>4718</v>
      </c>
      <c r="DB44" s="224">
        <v>4049</v>
      </c>
      <c r="DC44" s="224">
        <v>28931</v>
      </c>
      <c r="DD44" s="224">
        <v>62947</v>
      </c>
      <c r="DE44" s="224">
        <v>29680</v>
      </c>
      <c r="DF44" s="224">
        <v>17441</v>
      </c>
      <c r="DG44" s="222">
        <f t="shared" si="94"/>
        <v>1995751</v>
      </c>
      <c r="DH44" s="222">
        <f t="shared" ref="DH44:DH61" si="108">SUM(DI44:DK44)</f>
        <v>35278</v>
      </c>
      <c r="DI44" s="225">
        <v>11078</v>
      </c>
      <c r="DJ44" s="224">
        <v>9277</v>
      </c>
      <c r="DK44" s="224">
        <v>14923</v>
      </c>
      <c r="DL44" s="226">
        <f>SUM(DM44:DN44)</f>
        <v>52422</v>
      </c>
      <c r="DM44" s="225">
        <v>32238</v>
      </c>
      <c r="DN44" s="228">
        <v>20184</v>
      </c>
      <c r="DO44" s="222">
        <f t="shared" ref="DO44:DO61" si="109">DG44+DH44+DL44</f>
        <v>2083451</v>
      </c>
      <c r="DP44" s="121"/>
      <c r="DQ44" s="121"/>
      <c r="DR44" s="121"/>
      <c r="DS44" s="121"/>
      <c r="DT44" s="121"/>
      <c r="DU44" s="121"/>
      <c r="DV44" s="121"/>
      <c r="DW44" s="121"/>
      <c r="DX44" s="121"/>
      <c r="DY44" s="121"/>
      <c r="DZ44" s="121"/>
      <c r="EA44" s="121"/>
      <c r="EB44" s="121"/>
      <c r="EC44" s="121"/>
      <c r="ED44" s="121"/>
    </row>
    <row r="45" spans="1:134" s="4" customFormat="1" ht="16.5" customHeight="1" x14ac:dyDescent="0.15">
      <c r="A45" s="62" t="s">
        <v>53</v>
      </c>
      <c r="B45" s="222">
        <f t="shared" si="95"/>
        <v>257931</v>
      </c>
      <c r="C45" s="224">
        <v>23177</v>
      </c>
      <c r="D45" s="224">
        <v>9179</v>
      </c>
      <c r="E45" s="224">
        <v>10058</v>
      </c>
      <c r="F45" s="224">
        <v>3773</v>
      </c>
      <c r="G45" s="224">
        <v>17345</v>
      </c>
      <c r="H45" s="224">
        <v>43001</v>
      </c>
      <c r="I45" s="224">
        <v>24921</v>
      </c>
      <c r="J45" s="224">
        <v>7105</v>
      </c>
      <c r="K45" s="224">
        <v>19384</v>
      </c>
      <c r="L45" s="224">
        <v>59351</v>
      </c>
      <c r="M45" s="224">
        <v>13149</v>
      </c>
      <c r="N45" s="224">
        <v>27488</v>
      </c>
      <c r="O45" s="222">
        <f t="shared" si="96"/>
        <v>86156</v>
      </c>
      <c r="P45" s="224">
        <v>15774</v>
      </c>
      <c r="Q45" s="224">
        <v>17732</v>
      </c>
      <c r="R45" s="224">
        <v>8157</v>
      </c>
      <c r="S45" s="224">
        <v>5377</v>
      </c>
      <c r="T45" s="224">
        <v>7651</v>
      </c>
      <c r="U45" s="224">
        <v>16355</v>
      </c>
      <c r="V45" s="224">
        <v>10580</v>
      </c>
      <c r="W45" s="224">
        <v>4530</v>
      </c>
      <c r="X45" s="222">
        <f t="shared" si="97"/>
        <v>106080</v>
      </c>
      <c r="Y45" s="224">
        <v>18522</v>
      </c>
      <c r="Z45" s="224">
        <v>27723</v>
      </c>
      <c r="AA45" s="224">
        <v>36301</v>
      </c>
      <c r="AB45" s="224">
        <v>23534</v>
      </c>
      <c r="AC45" s="222">
        <f t="shared" si="98"/>
        <v>82176</v>
      </c>
      <c r="AD45" s="224">
        <v>8578</v>
      </c>
      <c r="AE45" s="224">
        <v>14768</v>
      </c>
      <c r="AF45" s="224">
        <v>6038</v>
      </c>
      <c r="AG45" s="224">
        <v>18906</v>
      </c>
      <c r="AH45" s="224">
        <v>10445</v>
      </c>
      <c r="AI45" s="224">
        <v>23441</v>
      </c>
      <c r="AJ45" s="222">
        <f t="shared" si="99"/>
        <v>9417</v>
      </c>
      <c r="AK45" s="224">
        <v>4412</v>
      </c>
      <c r="AL45" s="224">
        <v>5005</v>
      </c>
      <c r="AM45" s="222">
        <f t="shared" si="100"/>
        <v>167985</v>
      </c>
      <c r="AN45" s="224">
        <v>8629</v>
      </c>
      <c r="AO45" s="224">
        <v>10461</v>
      </c>
      <c r="AP45" s="224">
        <v>17704</v>
      </c>
      <c r="AQ45" s="224">
        <v>4785</v>
      </c>
      <c r="AR45" s="224">
        <v>21834</v>
      </c>
      <c r="AS45" s="224">
        <v>5506</v>
      </c>
      <c r="AT45" s="224">
        <v>30909</v>
      </c>
      <c r="AU45" s="224">
        <v>33358</v>
      </c>
      <c r="AV45" s="224">
        <v>23969</v>
      </c>
      <c r="AW45" s="224">
        <v>10830</v>
      </c>
      <c r="AX45" s="222">
        <f t="shared" si="101"/>
        <v>202739</v>
      </c>
      <c r="AY45" s="224">
        <v>18295</v>
      </c>
      <c r="AZ45" s="224">
        <v>87366</v>
      </c>
      <c r="BA45" s="224">
        <v>29173</v>
      </c>
      <c r="BB45" s="224">
        <v>49746</v>
      </c>
      <c r="BC45" s="224">
        <v>18159</v>
      </c>
      <c r="BD45" s="222">
        <f t="shared" si="102"/>
        <v>397159</v>
      </c>
      <c r="BE45" s="224">
        <v>48269</v>
      </c>
      <c r="BF45" s="224">
        <v>52575</v>
      </c>
      <c r="BG45" s="224">
        <v>51821</v>
      </c>
      <c r="BH45" s="224">
        <v>46265</v>
      </c>
      <c r="BI45" s="224">
        <v>49528</v>
      </c>
      <c r="BJ45" s="224">
        <v>59391</v>
      </c>
      <c r="BK45" s="224">
        <v>44434</v>
      </c>
      <c r="BL45" s="224">
        <v>44876</v>
      </c>
      <c r="BM45" s="222">
        <f t="shared" si="103"/>
        <v>106894</v>
      </c>
      <c r="BN45" s="224">
        <v>21831</v>
      </c>
      <c r="BO45" s="224">
        <v>21232</v>
      </c>
      <c r="BP45" s="224">
        <v>14840</v>
      </c>
      <c r="BQ45" s="224">
        <v>8574</v>
      </c>
      <c r="BR45" s="224">
        <v>40417</v>
      </c>
      <c r="BS45" s="222">
        <f t="shared" si="104"/>
        <v>177052</v>
      </c>
      <c r="BT45" s="224">
        <v>10277</v>
      </c>
      <c r="BU45" s="224">
        <v>18410</v>
      </c>
      <c r="BV45" s="224">
        <v>6542</v>
      </c>
      <c r="BW45" s="224">
        <v>2999</v>
      </c>
      <c r="BX45" s="224">
        <v>11139</v>
      </c>
      <c r="BY45" s="224">
        <v>49817</v>
      </c>
      <c r="BZ45" s="224">
        <v>12219</v>
      </c>
      <c r="CA45" s="224">
        <v>9762</v>
      </c>
      <c r="CB45" s="224">
        <v>19689</v>
      </c>
      <c r="CC45" s="224">
        <v>12437</v>
      </c>
      <c r="CD45" s="224">
        <v>13238</v>
      </c>
      <c r="CE45" s="224">
        <v>10523</v>
      </c>
      <c r="CF45" s="222">
        <f t="shared" si="105"/>
        <v>177765</v>
      </c>
      <c r="CG45" s="224">
        <v>4494</v>
      </c>
      <c r="CH45" s="224">
        <v>11151</v>
      </c>
      <c r="CI45" s="224">
        <v>7874</v>
      </c>
      <c r="CJ45" s="224">
        <v>23279</v>
      </c>
      <c r="CK45" s="224">
        <v>42150</v>
      </c>
      <c r="CL45" s="224">
        <v>5493</v>
      </c>
      <c r="CM45" s="224">
        <v>35217</v>
      </c>
      <c r="CN45" s="224">
        <v>4494</v>
      </c>
      <c r="CO45" s="224">
        <v>2261</v>
      </c>
      <c r="CP45" s="224">
        <v>6096</v>
      </c>
      <c r="CQ45" s="224">
        <v>13906</v>
      </c>
      <c r="CR45" s="224">
        <v>11991</v>
      </c>
      <c r="CS45" s="224">
        <v>9359</v>
      </c>
      <c r="CT45" s="222">
        <f t="shared" si="106"/>
        <v>128355</v>
      </c>
      <c r="CU45" s="224">
        <v>48608</v>
      </c>
      <c r="CV45" s="224">
        <v>28209</v>
      </c>
      <c r="CW45" s="224">
        <v>10653</v>
      </c>
      <c r="CX45" s="224">
        <v>18455</v>
      </c>
      <c r="CY45" s="224">
        <v>22430</v>
      </c>
      <c r="CZ45" s="222">
        <f t="shared" si="107"/>
        <v>148773</v>
      </c>
      <c r="DA45" s="224">
        <v>4824</v>
      </c>
      <c r="DB45" s="224">
        <v>4243</v>
      </c>
      <c r="DC45" s="224">
        <v>29779</v>
      </c>
      <c r="DD45" s="224">
        <v>61123</v>
      </c>
      <c r="DE45" s="224">
        <v>30629</v>
      </c>
      <c r="DF45" s="224">
        <v>18175</v>
      </c>
      <c r="DG45" s="222">
        <f t="shared" si="94"/>
        <v>2048482</v>
      </c>
      <c r="DH45" s="222">
        <f t="shared" si="108"/>
        <v>39728</v>
      </c>
      <c r="DI45" s="225">
        <v>13230</v>
      </c>
      <c r="DJ45" s="224">
        <v>10909</v>
      </c>
      <c r="DK45" s="224">
        <v>15589</v>
      </c>
      <c r="DL45" s="226">
        <f t="shared" ref="DL45:DL61" si="110">SUM(DM45:DN45)</f>
        <v>53543</v>
      </c>
      <c r="DM45" s="225">
        <v>35119</v>
      </c>
      <c r="DN45" s="228">
        <v>18424</v>
      </c>
      <c r="DO45" s="222">
        <f t="shared" si="109"/>
        <v>2141753</v>
      </c>
      <c r="DP45" s="121"/>
      <c r="DQ45" s="121"/>
      <c r="DR45" s="121"/>
      <c r="DS45" s="121"/>
      <c r="DT45" s="121"/>
      <c r="DU45" s="121"/>
      <c r="DV45" s="121"/>
      <c r="DW45" s="121"/>
      <c r="DX45" s="121"/>
      <c r="DY45" s="121"/>
      <c r="DZ45" s="121"/>
      <c r="EA45" s="121"/>
      <c r="EB45" s="121"/>
      <c r="EC45" s="121"/>
      <c r="ED45" s="121"/>
    </row>
    <row r="46" spans="1:134" s="4" customFormat="1" ht="16.5" customHeight="1" x14ac:dyDescent="0.15">
      <c r="A46" s="62" t="s">
        <v>54</v>
      </c>
      <c r="B46" s="222">
        <f t="shared" si="95"/>
        <v>253974</v>
      </c>
      <c r="C46" s="224">
        <v>20754</v>
      </c>
      <c r="D46" s="224">
        <v>9305</v>
      </c>
      <c r="E46" s="224">
        <v>9201</v>
      </c>
      <c r="F46" s="224">
        <v>3708</v>
      </c>
      <c r="G46" s="224">
        <v>15829</v>
      </c>
      <c r="H46" s="224">
        <v>43571</v>
      </c>
      <c r="I46" s="224">
        <v>24775</v>
      </c>
      <c r="J46" s="224">
        <v>6930</v>
      </c>
      <c r="K46" s="224">
        <v>20387</v>
      </c>
      <c r="L46" s="224">
        <v>62250</v>
      </c>
      <c r="M46" s="224">
        <v>13118</v>
      </c>
      <c r="N46" s="224">
        <v>24146</v>
      </c>
      <c r="O46" s="222">
        <f t="shared" si="96"/>
        <v>86847</v>
      </c>
      <c r="P46" s="224">
        <v>17838</v>
      </c>
      <c r="Q46" s="224">
        <v>18039</v>
      </c>
      <c r="R46" s="224">
        <v>7765</v>
      </c>
      <c r="S46" s="224">
        <v>5510</v>
      </c>
      <c r="T46" s="224">
        <v>7115</v>
      </c>
      <c r="U46" s="224">
        <v>15896</v>
      </c>
      <c r="V46" s="224">
        <v>9759</v>
      </c>
      <c r="W46" s="224">
        <v>4925</v>
      </c>
      <c r="X46" s="222">
        <f t="shared" si="97"/>
        <v>108660</v>
      </c>
      <c r="Y46" s="224">
        <v>18198</v>
      </c>
      <c r="Z46" s="224">
        <v>28949</v>
      </c>
      <c r="AA46" s="224">
        <v>38330</v>
      </c>
      <c r="AB46" s="224">
        <v>23183</v>
      </c>
      <c r="AC46" s="222">
        <f t="shared" si="98"/>
        <v>79009</v>
      </c>
      <c r="AD46" s="224">
        <v>8018</v>
      </c>
      <c r="AE46" s="224">
        <v>13235</v>
      </c>
      <c r="AF46" s="224">
        <v>5975</v>
      </c>
      <c r="AG46" s="224">
        <v>19562</v>
      </c>
      <c r="AH46" s="224">
        <v>9766</v>
      </c>
      <c r="AI46" s="224">
        <v>22453</v>
      </c>
      <c r="AJ46" s="222">
        <f t="shared" si="99"/>
        <v>8715</v>
      </c>
      <c r="AK46" s="224">
        <v>3718</v>
      </c>
      <c r="AL46" s="224">
        <v>4997</v>
      </c>
      <c r="AM46" s="222">
        <f t="shared" si="100"/>
        <v>171519</v>
      </c>
      <c r="AN46" s="224">
        <v>8111</v>
      </c>
      <c r="AO46" s="224">
        <v>10218</v>
      </c>
      <c r="AP46" s="224">
        <v>19360</v>
      </c>
      <c r="AQ46" s="224">
        <v>4592</v>
      </c>
      <c r="AR46" s="224">
        <v>24953</v>
      </c>
      <c r="AS46" s="224">
        <v>5556</v>
      </c>
      <c r="AT46" s="224">
        <v>30688</v>
      </c>
      <c r="AU46" s="224">
        <v>34774</v>
      </c>
      <c r="AV46" s="224">
        <v>22438</v>
      </c>
      <c r="AW46" s="224">
        <v>10829</v>
      </c>
      <c r="AX46" s="222">
        <f t="shared" si="101"/>
        <v>204003</v>
      </c>
      <c r="AY46" s="224">
        <v>16839</v>
      </c>
      <c r="AZ46" s="224">
        <v>91169</v>
      </c>
      <c r="BA46" s="224">
        <v>26994</v>
      </c>
      <c r="BB46" s="224">
        <v>48808</v>
      </c>
      <c r="BC46" s="224">
        <v>20193</v>
      </c>
      <c r="BD46" s="222">
        <f t="shared" si="102"/>
        <v>387494</v>
      </c>
      <c r="BE46" s="224">
        <v>54305</v>
      </c>
      <c r="BF46" s="224">
        <v>48547</v>
      </c>
      <c r="BG46" s="224">
        <v>47899</v>
      </c>
      <c r="BH46" s="224">
        <v>45228</v>
      </c>
      <c r="BI46" s="224">
        <v>48040</v>
      </c>
      <c r="BJ46" s="224">
        <v>55847</v>
      </c>
      <c r="BK46" s="224">
        <v>44974</v>
      </c>
      <c r="BL46" s="224">
        <v>42654</v>
      </c>
      <c r="BM46" s="222">
        <f t="shared" si="103"/>
        <v>106727</v>
      </c>
      <c r="BN46" s="224">
        <v>23573</v>
      </c>
      <c r="BO46" s="224">
        <v>19756</v>
      </c>
      <c r="BP46" s="224">
        <v>14402</v>
      </c>
      <c r="BQ46" s="224">
        <v>8167</v>
      </c>
      <c r="BR46" s="224">
        <v>40829</v>
      </c>
      <c r="BS46" s="222">
        <f t="shared" si="104"/>
        <v>180733</v>
      </c>
      <c r="BT46" s="224">
        <v>9536</v>
      </c>
      <c r="BU46" s="224">
        <v>19124</v>
      </c>
      <c r="BV46" s="224">
        <v>7315</v>
      </c>
      <c r="BW46" s="224">
        <v>2953</v>
      </c>
      <c r="BX46" s="224">
        <v>10472</v>
      </c>
      <c r="BY46" s="224">
        <v>53404</v>
      </c>
      <c r="BZ46" s="224">
        <v>11186</v>
      </c>
      <c r="CA46" s="224">
        <v>9082</v>
      </c>
      <c r="CB46" s="224">
        <v>20381</v>
      </c>
      <c r="CC46" s="224">
        <v>11294</v>
      </c>
      <c r="CD46" s="224">
        <v>14733</v>
      </c>
      <c r="CE46" s="224">
        <v>11253</v>
      </c>
      <c r="CF46" s="222">
        <f t="shared" si="105"/>
        <v>179204</v>
      </c>
      <c r="CG46" s="224">
        <v>4022</v>
      </c>
      <c r="CH46" s="224">
        <v>10450</v>
      </c>
      <c r="CI46" s="224">
        <v>7852</v>
      </c>
      <c r="CJ46" s="224">
        <v>23089</v>
      </c>
      <c r="CK46" s="224">
        <v>45511</v>
      </c>
      <c r="CL46" s="224">
        <v>5081</v>
      </c>
      <c r="CM46" s="224">
        <v>37190</v>
      </c>
      <c r="CN46" s="224">
        <v>4360</v>
      </c>
      <c r="CO46" s="224">
        <v>2289</v>
      </c>
      <c r="CP46" s="224">
        <v>6904</v>
      </c>
      <c r="CQ46" s="224">
        <v>13171</v>
      </c>
      <c r="CR46" s="224">
        <v>11269</v>
      </c>
      <c r="CS46" s="224">
        <v>8016</v>
      </c>
      <c r="CT46" s="222">
        <f t="shared" si="106"/>
        <v>126842</v>
      </c>
      <c r="CU46" s="224">
        <v>48105</v>
      </c>
      <c r="CV46" s="224">
        <v>29460</v>
      </c>
      <c r="CW46" s="224">
        <v>10216</v>
      </c>
      <c r="CX46" s="224">
        <v>18561</v>
      </c>
      <c r="CY46" s="224">
        <v>20500</v>
      </c>
      <c r="CZ46" s="222">
        <f t="shared" si="107"/>
        <v>147314</v>
      </c>
      <c r="DA46" s="224">
        <v>4720</v>
      </c>
      <c r="DB46" s="224">
        <v>4042</v>
      </c>
      <c r="DC46" s="224">
        <v>29142</v>
      </c>
      <c r="DD46" s="224">
        <v>62564</v>
      </c>
      <c r="DE46" s="224">
        <v>29835</v>
      </c>
      <c r="DF46" s="224">
        <v>17011</v>
      </c>
      <c r="DG46" s="222">
        <f t="shared" si="94"/>
        <v>2041041</v>
      </c>
      <c r="DH46" s="222">
        <f t="shared" si="108"/>
        <v>36633</v>
      </c>
      <c r="DI46" s="225">
        <v>12259</v>
      </c>
      <c r="DJ46" s="224">
        <v>10695</v>
      </c>
      <c r="DK46" s="224">
        <v>13679</v>
      </c>
      <c r="DL46" s="226">
        <f t="shared" si="110"/>
        <v>46769</v>
      </c>
      <c r="DM46" s="225">
        <v>33268</v>
      </c>
      <c r="DN46" s="228">
        <v>13501</v>
      </c>
      <c r="DO46" s="222">
        <f t="shared" si="109"/>
        <v>2124443</v>
      </c>
      <c r="DP46" s="121"/>
      <c r="DQ46" s="121"/>
      <c r="DR46" s="121"/>
      <c r="DS46" s="121"/>
      <c r="DT46" s="121"/>
      <c r="DU46" s="121"/>
      <c r="DV46" s="121"/>
      <c r="DW46" s="121"/>
      <c r="DX46" s="121"/>
      <c r="DY46" s="121"/>
      <c r="DZ46" s="121"/>
      <c r="EA46" s="121"/>
      <c r="EB46" s="121"/>
      <c r="EC46" s="121"/>
      <c r="ED46" s="121"/>
    </row>
    <row r="47" spans="1:134" s="4" customFormat="1" ht="16.5" customHeight="1" x14ac:dyDescent="0.15">
      <c r="A47" s="62" t="s">
        <v>55</v>
      </c>
      <c r="B47" s="222">
        <f t="shared" si="95"/>
        <v>229202</v>
      </c>
      <c r="C47" s="224">
        <v>15955</v>
      </c>
      <c r="D47" s="224">
        <v>7274</v>
      </c>
      <c r="E47" s="224">
        <v>6472</v>
      </c>
      <c r="F47" s="224">
        <v>2882</v>
      </c>
      <c r="G47" s="224">
        <v>12210</v>
      </c>
      <c r="H47" s="224">
        <v>38654</v>
      </c>
      <c r="I47" s="224">
        <v>21346</v>
      </c>
      <c r="J47" s="224">
        <v>4997</v>
      </c>
      <c r="K47" s="224">
        <v>20164</v>
      </c>
      <c r="L47" s="224">
        <v>67381</v>
      </c>
      <c r="M47" s="224">
        <v>11748</v>
      </c>
      <c r="N47" s="224">
        <v>20119</v>
      </c>
      <c r="O47" s="222">
        <f t="shared" si="96"/>
        <v>73470</v>
      </c>
      <c r="P47" s="224">
        <v>17624</v>
      </c>
      <c r="Q47" s="224">
        <v>16990</v>
      </c>
      <c r="R47" s="224">
        <v>5886</v>
      </c>
      <c r="S47" s="224">
        <v>4224</v>
      </c>
      <c r="T47" s="224">
        <v>5066</v>
      </c>
      <c r="U47" s="224">
        <v>12118</v>
      </c>
      <c r="V47" s="224">
        <v>7208</v>
      </c>
      <c r="W47" s="224">
        <v>4354</v>
      </c>
      <c r="X47" s="222">
        <f t="shared" si="97"/>
        <v>92311</v>
      </c>
      <c r="Y47" s="224">
        <v>12759</v>
      </c>
      <c r="Z47" s="224">
        <v>25192</v>
      </c>
      <c r="AA47" s="224">
        <v>36472</v>
      </c>
      <c r="AB47" s="224">
        <v>17888</v>
      </c>
      <c r="AC47" s="222">
        <f t="shared" si="98"/>
        <v>64003</v>
      </c>
      <c r="AD47" s="224">
        <v>6775</v>
      </c>
      <c r="AE47" s="224">
        <v>9626</v>
      </c>
      <c r="AF47" s="224">
        <v>4768</v>
      </c>
      <c r="AG47" s="224">
        <v>16555</v>
      </c>
      <c r="AH47" s="224">
        <v>7353</v>
      </c>
      <c r="AI47" s="224">
        <v>18926</v>
      </c>
      <c r="AJ47" s="222">
        <f t="shared" si="99"/>
        <v>8071</v>
      </c>
      <c r="AK47" s="224">
        <v>3206</v>
      </c>
      <c r="AL47" s="224">
        <v>4865</v>
      </c>
      <c r="AM47" s="222">
        <f t="shared" si="100"/>
        <v>161722</v>
      </c>
      <c r="AN47" s="224">
        <v>6370</v>
      </c>
      <c r="AO47" s="224">
        <v>8666</v>
      </c>
      <c r="AP47" s="224">
        <v>18775</v>
      </c>
      <c r="AQ47" s="224">
        <v>4310</v>
      </c>
      <c r="AR47" s="224">
        <v>26486</v>
      </c>
      <c r="AS47" s="224">
        <v>4749</v>
      </c>
      <c r="AT47" s="224">
        <v>28273</v>
      </c>
      <c r="AU47" s="224">
        <v>36338</v>
      </c>
      <c r="AV47" s="224">
        <v>19255</v>
      </c>
      <c r="AW47" s="224">
        <v>8500</v>
      </c>
      <c r="AX47" s="222">
        <f t="shared" si="101"/>
        <v>181710</v>
      </c>
      <c r="AY47" s="224">
        <v>13004</v>
      </c>
      <c r="AZ47" s="224">
        <v>87082</v>
      </c>
      <c r="BA47" s="224">
        <v>21970</v>
      </c>
      <c r="BB47" s="224">
        <v>41325</v>
      </c>
      <c r="BC47" s="224">
        <v>18329</v>
      </c>
      <c r="BD47" s="222">
        <f t="shared" si="102"/>
        <v>386904</v>
      </c>
      <c r="BE47" s="224">
        <v>75732</v>
      </c>
      <c r="BF47" s="224">
        <v>41215</v>
      </c>
      <c r="BG47" s="224">
        <v>40328</v>
      </c>
      <c r="BH47" s="224">
        <v>43418</v>
      </c>
      <c r="BI47" s="224">
        <v>49773</v>
      </c>
      <c r="BJ47" s="224">
        <v>52742</v>
      </c>
      <c r="BK47" s="224">
        <v>46456</v>
      </c>
      <c r="BL47" s="224">
        <v>37240</v>
      </c>
      <c r="BM47" s="222">
        <f t="shared" si="103"/>
        <v>89287</v>
      </c>
      <c r="BN47" s="224">
        <v>21082</v>
      </c>
      <c r="BO47" s="224">
        <v>14091</v>
      </c>
      <c r="BP47" s="224">
        <v>11017</v>
      </c>
      <c r="BQ47" s="224">
        <v>6442</v>
      </c>
      <c r="BR47" s="224">
        <v>36655</v>
      </c>
      <c r="BS47" s="222">
        <f t="shared" si="104"/>
        <v>156400</v>
      </c>
      <c r="BT47" s="224">
        <v>8207</v>
      </c>
      <c r="BU47" s="224">
        <v>14596</v>
      </c>
      <c r="BV47" s="224">
        <v>5582</v>
      </c>
      <c r="BW47" s="224">
        <v>2296</v>
      </c>
      <c r="BX47" s="224">
        <v>8096</v>
      </c>
      <c r="BY47" s="224">
        <v>52613</v>
      </c>
      <c r="BZ47" s="224">
        <v>8035</v>
      </c>
      <c r="CA47" s="224">
        <v>7133</v>
      </c>
      <c r="CB47" s="224">
        <v>16475</v>
      </c>
      <c r="CC47" s="224">
        <v>8582</v>
      </c>
      <c r="CD47" s="224">
        <v>14749</v>
      </c>
      <c r="CE47" s="224">
        <v>10036</v>
      </c>
      <c r="CF47" s="222">
        <f t="shared" si="105"/>
        <v>166830</v>
      </c>
      <c r="CG47" s="224">
        <v>3430</v>
      </c>
      <c r="CH47" s="224">
        <v>7899</v>
      </c>
      <c r="CI47" s="224">
        <v>6172</v>
      </c>
      <c r="CJ47" s="224">
        <v>18564</v>
      </c>
      <c r="CK47" s="224">
        <v>52336</v>
      </c>
      <c r="CL47" s="224">
        <v>3510</v>
      </c>
      <c r="CM47" s="224">
        <v>38601</v>
      </c>
      <c r="CN47" s="224">
        <v>3308</v>
      </c>
      <c r="CO47" s="224">
        <v>1817</v>
      </c>
      <c r="CP47" s="224">
        <v>5672</v>
      </c>
      <c r="CQ47" s="224">
        <v>10868</v>
      </c>
      <c r="CR47" s="224">
        <v>8715</v>
      </c>
      <c r="CS47" s="224">
        <v>5938</v>
      </c>
      <c r="CT47" s="222">
        <f t="shared" si="106"/>
        <v>103975</v>
      </c>
      <c r="CU47" s="224">
        <v>42533</v>
      </c>
      <c r="CV47" s="224">
        <v>24852</v>
      </c>
      <c r="CW47" s="224">
        <v>7766</v>
      </c>
      <c r="CX47" s="224">
        <v>14451</v>
      </c>
      <c r="CY47" s="224">
        <v>14373</v>
      </c>
      <c r="CZ47" s="222">
        <f t="shared" si="107"/>
        <v>129409</v>
      </c>
      <c r="DA47" s="224">
        <v>3254</v>
      </c>
      <c r="DB47" s="224">
        <v>2945</v>
      </c>
      <c r="DC47" s="224">
        <v>26649</v>
      </c>
      <c r="DD47" s="224">
        <v>57900</v>
      </c>
      <c r="DE47" s="224">
        <v>25072</v>
      </c>
      <c r="DF47" s="224">
        <v>13589</v>
      </c>
      <c r="DG47" s="222">
        <f t="shared" si="94"/>
        <v>1843294</v>
      </c>
      <c r="DH47" s="222">
        <f t="shared" si="108"/>
        <v>26978</v>
      </c>
      <c r="DI47" s="225">
        <v>8871</v>
      </c>
      <c r="DJ47" s="224">
        <v>8277</v>
      </c>
      <c r="DK47" s="224">
        <v>9830</v>
      </c>
      <c r="DL47" s="226">
        <f t="shared" si="110"/>
        <v>32139</v>
      </c>
      <c r="DM47" s="225">
        <v>24557</v>
      </c>
      <c r="DN47" s="228">
        <v>7582</v>
      </c>
      <c r="DO47" s="222">
        <f t="shared" si="109"/>
        <v>1902411</v>
      </c>
      <c r="DP47" s="121"/>
      <c r="DQ47" s="121"/>
      <c r="DR47" s="121"/>
      <c r="DS47" s="121"/>
      <c r="DT47" s="121"/>
      <c r="DU47" s="121"/>
      <c r="DV47" s="121"/>
      <c r="DW47" s="121"/>
      <c r="DX47" s="121"/>
      <c r="DY47" s="121"/>
      <c r="DZ47" s="121"/>
      <c r="EA47" s="121"/>
      <c r="EB47" s="121"/>
      <c r="EC47" s="121"/>
      <c r="ED47" s="121"/>
    </row>
    <row r="48" spans="1:134" s="4" customFormat="1" ht="16.5" customHeight="1" x14ac:dyDescent="0.15">
      <c r="A48" s="62" t="s">
        <v>56</v>
      </c>
      <c r="B48" s="222">
        <f t="shared" si="95"/>
        <v>1495084</v>
      </c>
      <c r="C48" s="224">
        <v>126850</v>
      </c>
      <c r="D48" s="224">
        <v>54380</v>
      </c>
      <c r="E48" s="224">
        <v>56203</v>
      </c>
      <c r="F48" s="224">
        <v>23763</v>
      </c>
      <c r="G48" s="224">
        <v>91808</v>
      </c>
      <c r="H48" s="224">
        <v>236537</v>
      </c>
      <c r="I48" s="224">
        <v>132857</v>
      </c>
      <c r="J48" s="224">
        <v>39893</v>
      </c>
      <c r="K48" s="224">
        <v>119803</v>
      </c>
      <c r="L48" s="224">
        <v>360789</v>
      </c>
      <c r="M48" s="224">
        <v>80197</v>
      </c>
      <c r="N48" s="224">
        <v>172004</v>
      </c>
      <c r="O48" s="222">
        <f t="shared" si="96"/>
        <v>486365</v>
      </c>
      <c r="P48" s="224">
        <v>94827</v>
      </c>
      <c r="Q48" s="224">
        <v>99870</v>
      </c>
      <c r="R48" s="224">
        <v>44840</v>
      </c>
      <c r="S48" s="224">
        <v>31150</v>
      </c>
      <c r="T48" s="224">
        <v>40883</v>
      </c>
      <c r="U48" s="224">
        <v>91557</v>
      </c>
      <c r="V48" s="224">
        <v>56916</v>
      </c>
      <c r="W48" s="224">
        <v>26322</v>
      </c>
      <c r="X48" s="222">
        <f t="shared" si="97"/>
        <v>590226</v>
      </c>
      <c r="Y48" s="224">
        <v>97477</v>
      </c>
      <c r="Z48" s="224">
        <v>159973</v>
      </c>
      <c r="AA48" s="224">
        <v>205184</v>
      </c>
      <c r="AB48" s="224">
        <v>127592</v>
      </c>
      <c r="AC48" s="222">
        <f t="shared" si="98"/>
        <v>448259</v>
      </c>
      <c r="AD48" s="224">
        <v>49837</v>
      </c>
      <c r="AE48" s="224">
        <v>77871</v>
      </c>
      <c r="AF48" s="224">
        <v>34575</v>
      </c>
      <c r="AG48" s="224">
        <v>107371</v>
      </c>
      <c r="AH48" s="224">
        <v>55816</v>
      </c>
      <c r="AI48" s="224">
        <v>122789</v>
      </c>
      <c r="AJ48" s="222">
        <f t="shared" si="99"/>
        <v>63120</v>
      </c>
      <c r="AK48" s="224">
        <v>30018</v>
      </c>
      <c r="AL48" s="224">
        <v>33102</v>
      </c>
      <c r="AM48" s="222">
        <f t="shared" si="100"/>
        <v>1017619</v>
      </c>
      <c r="AN48" s="224">
        <v>47022</v>
      </c>
      <c r="AO48" s="224">
        <v>54499</v>
      </c>
      <c r="AP48" s="224">
        <v>102744</v>
      </c>
      <c r="AQ48" s="224">
        <v>29282</v>
      </c>
      <c r="AR48" s="224">
        <v>135218</v>
      </c>
      <c r="AS48" s="224">
        <v>32246</v>
      </c>
      <c r="AT48" s="224">
        <v>196120</v>
      </c>
      <c r="AU48" s="224">
        <v>215031</v>
      </c>
      <c r="AV48" s="224">
        <v>143884</v>
      </c>
      <c r="AW48" s="224">
        <v>61573</v>
      </c>
      <c r="AX48" s="222">
        <f t="shared" si="101"/>
        <v>1103327</v>
      </c>
      <c r="AY48" s="224">
        <v>93637</v>
      </c>
      <c r="AZ48" s="224">
        <v>482479</v>
      </c>
      <c r="BA48" s="224">
        <v>156776</v>
      </c>
      <c r="BB48" s="224">
        <v>268072</v>
      </c>
      <c r="BC48" s="224">
        <v>102363</v>
      </c>
      <c r="BD48" s="222">
        <f t="shared" si="102"/>
        <v>2468685</v>
      </c>
      <c r="BE48" s="224">
        <v>464465</v>
      </c>
      <c r="BF48" s="224">
        <v>274221</v>
      </c>
      <c r="BG48" s="224">
        <v>275354</v>
      </c>
      <c r="BH48" s="224">
        <v>255856</v>
      </c>
      <c r="BI48" s="224">
        <v>329464</v>
      </c>
      <c r="BJ48" s="224">
        <v>349796</v>
      </c>
      <c r="BK48" s="224">
        <v>279540</v>
      </c>
      <c r="BL48" s="224">
        <v>239989</v>
      </c>
      <c r="BM48" s="222">
        <f t="shared" si="103"/>
        <v>580920</v>
      </c>
      <c r="BN48" s="224">
        <v>119555</v>
      </c>
      <c r="BO48" s="224">
        <v>109631</v>
      </c>
      <c r="BP48" s="224">
        <v>83595</v>
      </c>
      <c r="BQ48" s="224">
        <v>45738</v>
      </c>
      <c r="BR48" s="224">
        <v>222401</v>
      </c>
      <c r="BS48" s="222">
        <f t="shared" si="104"/>
        <v>1044954</v>
      </c>
      <c r="BT48" s="224">
        <v>59131</v>
      </c>
      <c r="BU48" s="224">
        <v>104297</v>
      </c>
      <c r="BV48" s="224">
        <v>40210</v>
      </c>
      <c r="BW48" s="224">
        <v>18606</v>
      </c>
      <c r="BX48" s="224">
        <v>64895</v>
      </c>
      <c r="BY48" s="224">
        <v>310682</v>
      </c>
      <c r="BZ48" s="224">
        <v>71819</v>
      </c>
      <c r="CA48" s="224">
        <v>54251</v>
      </c>
      <c r="CB48" s="224">
        <v>120588</v>
      </c>
      <c r="CC48" s="224">
        <v>64441</v>
      </c>
      <c r="CD48" s="224">
        <v>74387</v>
      </c>
      <c r="CE48" s="224">
        <v>61647</v>
      </c>
      <c r="CF48" s="222">
        <f t="shared" si="105"/>
        <v>1047357</v>
      </c>
      <c r="CG48" s="224">
        <v>25835</v>
      </c>
      <c r="CH48" s="224">
        <v>60991</v>
      </c>
      <c r="CI48" s="224">
        <v>46773</v>
      </c>
      <c r="CJ48" s="224">
        <v>127878</v>
      </c>
      <c r="CK48" s="224">
        <v>280879</v>
      </c>
      <c r="CL48" s="224">
        <v>31071</v>
      </c>
      <c r="CM48" s="224">
        <v>207242</v>
      </c>
      <c r="CN48" s="224">
        <v>27228</v>
      </c>
      <c r="CO48" s="224">
        <v>13130</v>
      </c>
      <c r="CP48" s="224">
        <v>36870</v>
      </c>
      <c r="CQ48" s="224">
        <v>77837</v>
      </c>
      <c r="CR48" s="224">
        <v>64963</v>
      </c>
      <c r="CS48" s="224">
        <v>46660</v>
      </c>
      <c r="CT48" s="222">
        <f t="shared" si="106"/>
        <v>686256</v>
      </c>
      <c r="CU48" s="224">
        <v>275208</v>
      </c>
      <c r="CV48" s="224">
        <v>143889</v>
      </c>
      <c r="CW48" s="224">
        <v>53127</v>
      </c>
      <c r="CX48" s="224">
        <v>96411</v>
      </c>
      <c r="CY48" s="224">
        <v>117621</v>
      </c>
      <c r="CZ48" s="222">
        <f t="shared" si="107"/>
        <v>883800</v>
      </c>
      <c r="DA48" s="224">
        <v>27461</v>
      </c>
      <c r="DB48" s="224">
        <v>24698</v>
      </c>
      <c r="DC48" s="224">
        <v>188163</v>
      </c>
      <c r="DD48" s="224">
        <v>366760</v>
      </c>
      <c r="DE48" s="224">
        <v>179960</v>
      </c>
      <c r="DF48" s="224">
        <v>96758</v>
      </c>
      <c r="DG48" s="222">
        <f t="shared" si="94"/>
        <v>11915972</v>
      </c>
      <c r="DH48" s="222">
        <f t="shared" si="108"/>
        <v>160806</v>
      </c>
      <c r="DI48" s="225">
        <v>55981</v>
      </c>
      <c r="DJ48" s="224">
        <v>53543</v>
      </c>
      <c r="DK48" s="224">
        <v>51282</v>
      </c>
      <c r="DL48" s="226">
        <f t="shared" si="110"/>
        <v>193306</v>
      </c>
      <c r="DM48" s="225">
        <v>151554</v>
      </c>
      <c r="DN48" s="228">
        <v>41752</v>
      </c>
      <c r="DO48" s="222">
        <f t="shared" si="109"/>
        <v>12270084</v>
      </c>
      <c r="DP48" s="121"/>
      <c r="DQ48" s="121"/>
      <c r="DR48" s="121"/>
      <c r="DS48" s="121"/>
      <c r="DT48" s="121"/>
      <c r="DU48" s="121"/>
      <c r="DV48" s="121"/>
      <c r="DW48" s="121"/>
      <c r="DX48" s="121"/>
      <c r="DY48" s="121"/>
      <c r="DZ48" s="121"/>
      <c r="EA48" s="121"/>
      <c r="EB48" s="121"/>
      <c r="EC48" s="121"/>
      <c r="ED48" s="121"/>
    </row>
    <row r="49" spans="1:137" s="4" customFormat="1" ht="16.5" customHeight="1" x14ac:dyDescent="0.15">
      <c r="A49" s="62" t="s">
        <v>57</v>
      </c>
      <c r="B49" s="222">
        <f t="shared" si="95"/>
        <v>250024</v>
      </c>
      <c r="C49" s="224">
        <v>21680</v>
      </c>
      <c r="D49" s="224">
        <v>11243</v>
      </c>
      <c r="E49" s="224">
        <v>11682</v>
      </c>
      <c r="F49" s="224">
        <v>5543</v>
      </c>
      <c r="G49" s="224">
        <v>16487</v>
      </c>
      <c r="H49" s="224">
        <v>39491</v>
      </c>
      <c r="I49" s="224">
        <v>23172</v>
      </c>
      <c r="J49" s="224">
        <v>8052</v>
      </c>
      <c r="K49" s="224">
        <v>20892</v>
      </c>
      <c r="L49" s="224">
        <v>51222</v>
      </c>
      <c r="M49" s="224">
        <v>14762</v>
      </c>
      <c r="N49" s="224">
        <v>25798</v>
      </c>
      <c r="O49" s="222">
        <f t="shared" si="96"/>
        <v>91178</v>
      </c>
      <c r="P49" s="224">
        <v>16359</v>
      </c>
      <c r="Q49" s="224">
        <v>16203</v>
      </c>
      <c r="R49" s="224">
        <v>8974</v>
      </c>
      <c r="S49" s="224">
        <v>7022</v>
      </c>
      <c r="T49" s="224">
        <v>8150</v>
      </c>
      <c r="U49" s="224">
        <v>19098</v>
      </c>
      <c r="V49" s="224">
        <v>11099</v>
      </c>
      <c r="W49" s="224">
        <v>4273</v>
      </c>
      <c r="X49" s="222">
        <f t="shared" si="97"/>
        <v>109524</v>
      </c>
      <c r="Y49" s="224">
        <v>20045</v>
      </c>
      <c r="Z49" s="224">
        <v>30851</v>
      </c>
      <c r="AA49" s="224">
        <v>32785</v>
      </c>
      <c r="AB49" s="224">
        <v>25843</v>
      </c>
      <c r="AC49" s="222">
        <f t="shared" si="98"/>
        <v>83052</v>
      </c>
      <c r="AD49" s="224">
        <v>10393</v>
      </c>
      <c r="AE49" s="224">
        <v>14140</v>
      </c>
      <c r="AF49" s="224">
        <v>7603</v>
      </c>
      <c r="AG49" s="224">
        <v>18665</v>
      </c>
      <c r="AH49" s="224">
        <v>11082</v>
      </c>
      <c r="AI49" s="224">
        <v>21169</v>
      </c>
      <c r="AJ49" s="222">
        <f t="shared" si="99"/>
        <v>11529</v>
      </c>
      <c r="AK49" s="224">
        <v>5636</v>
      </c>
      <c r="AL49" s="224">
        <v>5893</v>
      </c>
      <c r="AM49" s="222">
        <f t="shared" si="100"/>
        <v>186109</v>
      </c>
      <c r="AN49" s="224">
        <v>9677</v>
      </c>
      <c r="AO49" s="224">
        <v>9831</v>
      </c>
      <c r="AP49" s="224">
        <v>17556</v>
      </c>
      <c r="AQ49" s="224">
        <v>6258</v>
      </c>
      <c r="AR49" s="224">
        <v>22715</v>
      </c>
      <c r="AS49" s="224">
        <v>6659</v>
      </c>
      <c r="AT49" s="224">
        <v>36589</v>
      </c>
      <c r="AU49" s="224">
        <v>37554</v>
      </c>
      <c r="AV49" s="224">
        <v>26325</v>
      </c>
      <c r="AW49" s="224">
        <v>12945</v>
      </c>
      <c r="AX49" s="222">
        <f t="shared" si="101"/>
        <v>186765</v>
      </c>
      <c r="AY49" s="224">
        <v>17658</v>
      </c>
      <c r="AZ49" s="224">
        <v>77289</v>
      </c>
      <c r="BA49" s="224">
        <v>27073</v>
      </c>
      <c r="BB49" s="224">
        <v>46778</v>
      </c>
      <c r="BC49" s="224">
        <v>17967</v>
      </c>
      <c r="BD49" s="222">
        <f t="shared" si="102"/>
        <v>360943</v>
      </c>
      <c r="BE49" s="224">
        <v>59200</v>
      </c>
      <c r="BF49" s="224">
        <v>44237</v>
      </c>
      <c r="BG49" s="224">
        <v>45561</v>
      </c>
      <c r="BH49" s="224">
        <v>40548</v>
      </c>
      <c r="BI49" s="224">
        <v>45793</v>
      </c>
      <c r="BJ49" s="224">
        <v>46599</v>
      </c>
      <c r="BK49" s="224">
        <v>42003</v>
      </c>
      <c r="BL49" s="224">
        <v>37002</v>
      </c>
      <c r="BM49" s="222">
        <f t="shared" si="103"/>
        <v>106852</v>
      </c>
      <c r="BN49" s="224">
        <v>21508</v>
      </c>
      <c r="BO49" s="224">
        <v>19360</v>
      </c>
      <c r="BP49" s="224">
        <v>17889</v>
      </c>
      <c r="BQ49" s="224">
        <v>9636</v>
      </c>
      <c r="BR49" s="224">
        <v>38459</v>
      </c>
      <c r="BS49" s="222">
        <f t="shared" si="104"/>
        <v>194148</v>
      </c>
      <c r="BT49" s="224">
        <v>12082</v>
      </c>
      <c r="BU49" s="224">
        <v>20439</v>
      </c>
      <c r="BV49" s="224">
        <v>8246</v>
      </c>
      <c r="BW49" s="224">
        <v>4342</v>
      </c>
      <c r="BX49" s="224">
        <v>14876</v>
      </c>
      <c r="BY49" s="224">
        <v>47662</v>
      </c>
      <c r="BZ49" s="224">
        <v>14324</v>
      </c>
      <c r="CA49" s="224">
        <v>11206</v>
      </c>
      <c r="CB49" s="224">
        <v>22584</v>
      </c>
      <c r="CC49" s="224">
        <v>12800</v>
      </c>
      <c r="CD49" s="224">
        <v>13542</v>
      </c>
      <c r="CE49" s="224">
        <v>12045</v>
      </c>
      <c r="CF49" s="222">
        <f t="shared" si="105"/>
        <v>190532</v>
      </c>
      <c r="CG49" s="224">
        <v>5537</v>
      </c>
      <c r="CH49" s="224">
        <v>12489</v>
      </c>
      <c r="CI49" s="224">
        <v>10209</v>
      </c>
      <c r="CJ49" s="224">
        <v>24462</v>
      </c>
      <c r="CK49" s="224">
        <v>41858</v>
      </c>
      <c r="CL49" s="224">
        <v>7179</v>
      </c>
      <c r="CM49" s="224">
        <v>34389</v>
      </c>
      <c r="CN49" s="224">
        <v>6251</v>
      </c>
      <c r="CO49" s="224">
        <v>2846</v>
      </c>
      <c r="CP49" s="224">
        <v>7947</v>
      </c>
      <c r="CQ49" s="224">
        <v>15456</v>
      </c>
      <c r="CR49" s="224">
        <v>13166</v>
      </c>
      <c r="CS49" s="224">
        <v>8743</v>
      </c>
      <c r="CT49" s="222">
        <f t="shared" si="106"/>
        <v>117818</v>
      </c>
      <c r="CU49" s="224">
        <v>42421</v>
      </c>
      <c r="CV49" s="224">
        <v>25114</v>
      </c>
      <c r="CW49" s="224">
        <v>10154</v>
      </c>
      <c r="CX49" s="224">
        <v>18187</v>
      </c>
      <c r="CY49" s="224">
        <v>21942</v>
      </c>
      <c r="CZ49" s="222">
        <f t="shared" si="107"/>
        <v>161957</v>
      </c>
      <c r="DA49" s="224">
        <v>5840</v>
      </c>
      <c r="DB49" s="224">
        <v>4991</v>
      </c>
      <c r="DC49" s="224">
        <v>34868</v>
      </c>
      <c r="DD49" s="224">
        <v>62445</v>
      </c>
      <c r="DE49" s="224">
        <v>35328</v>
      </c>
      <c r="DF49" s="224">
        <v>18485</v>
      </c>
      <c r="DG49" s="222">
        <f t="shared" si="94"/>
        <v>2050431</v>
      </c>
      <c r="DH49" s="222">
        <f t="shared" si="108"/>
        <v>35194</v>
      </c>
      <c r="DI49" s="225">
        <v>14195</v>
      </c>
      <c r="DJ49" s="224">
        <v>14672</v>
      </c>
      <c r="DK49" s="224">
        <v>6327</v>
      </c>
      <c r="DL49" s="226">
        <f t="shared" si="110"/>
        <v>33220</v>
      </c>
      <c r="DM49" s="225">
        <v>29791</v>
      </c>
      <c r="DN49" s="228">
        <v>3429</v>
      </c>
      <c r="DO49" s="222">
        <f t="shared" si="109"/>
        <v>2118845</v>
      </c>
      <c r="DP49" s="121"/>
      <c r="DQ49" s="121"/>
      <c r="DR49" s="121"/>
      <c r="DS49" s="121"/>
      <c r="DT49" s="121"/>
      <c r="DU49" s="121"/>
      <c r="DV49" s="121"/>
      <c r="DW49" s="121"/>
      <c r="DX49" s="121"/>
      <c r="DY49" s="121"/>
      <c r="DZ49" s="121"/>
      <c r="EA49" s="121"/>
      <c r="EB49" s="121"/>
      <c r="EC49" s="121"/>
      <c r="ED49" s="121"/>
    </row>
    <row r="50" spans="1:137" s="4" customFormat="1" ht="16.5" customHeight="1" x14ac:dyDescent="0.15">
      <c r="A50" s="62" t="s">
        <v>58</v>
      </c>
      <c r="B50" s="222">
        <f t="shared" si="95"/>
        <v>226897</v>
      </c>
      <c r="C50" s="224">
        <v>18537</v>
      </c>
      <c r="D50" s="224">
        <v>11289</v>
      </c>
      <c r="E50" s="224">
        <v>11603</v>
      </c>
      <c r="F50" s="224">
        <v>5624</v>
      </c>
      <c r="G50" s="224">
        <v>16208</v>
      </c>
      <c r="H50" s="224">
        <v>35508</v>
      </c>
      <c r="I50" s="224">
        <v>21678</v>
      </c>
      <c r="J50" s="224">
        <v>8224</v>
      </c>
      <c r="K50" s="224">
        <v>20536</v>
      </c>
      <c r="L50" s="224">
        <v>43133</v>
      </c>
      <c r="M50" s="224">
        <v>13474</v>
      </c>
      <c r="N50" s="224">
        <v>21083</v>
      </c>
      <c r="O50" s="222">
        <f t="shared" si="96"/>
        <v>89991</v>
      </c>
      <c r="P50" s="224">
        <v>15864</v>
      </c>
      <c r="Q50" s="224">
        <v>14925</v>
      </c>
      <c r="R50" s="224">
        <v>8783</v>
      </c>
      <c r="S50" s="224">
        <v>7698</v>
      </c>
      <c r="T50" s="224">
        <v>8143</v>
      </c>
      <c r="U50" s="224">
        <v>18717</v>
      </c>
      <c r="V50" s="224">
        <v>11466</v>
      </c>
      <c r="W50" s="224">
        <v>4395</v>
      </c>
      <c r="X50" s="222">
        <f t="shared" si="97"/>
        <v>106973</v>
      </c>
      <c r="Y50" s="224">
        <v>21289</v>
      </c>
      <c r="Z50" s="224">
        <v>30664</v>
      </c>
      <c r="AA50" s="224">
        <v>28589</v>
      </c>
      <c r="AB50" s="224">
        <v>26431</v>
      </c>
      <c r="AC50" s="222">
        <f t="shared" si="98"/>
        <v>80346</v>
      </c>
      <c r="AD50" s="224">
        <v>10367</v>
      </c>
      <c r="AE50" s="224">
        <v>12865</v>
      </c>
      <c r="AF50" s="224">
        <v>8244</v>
      </c>
      <c r="AG50" s="224">
        <v>18354</v>
      </c>
      <c r="AH50" s="224">
        <v>10906</v>
      </c>
      <c r="AI50" s="224">
        <v>19610</v>
      </c>
      <c r="AJ50" s="222">
        <f t="shared" si="99"/>
        <v>10853</v>
      </c>
      <c r="AK50" s="224">
        <v>5212</v>
      </c>
      <c r="AL50" s="224">
        <v>5641</v>
      </c>
      <c r="AM50" s="222">
        <f t="shared" si="100"/>
        <v>172931</v>
      </c>
      <c r="AN50" s="224">
        <v>8886</v>
      </c>
      <c r="AO50" s="224">
        <v>9301</v>
      </c>
      <c r="AP50" s="224">
        <v>15862</v>
      </c>
      <c r="AQ50" s="224">
        <v>6018</v>
      </c>
      <c r="AR50" s="224">
        <v>21204</v>
      </c>
      <c r="AS50" s="224">
        <v>6416</v>
      </c>
      <c r="AT50" s="224">
        <v>34170</v>
      </c>
      <c r="AU50" s="224">
        <v>34069</v>
      </c>
      <c r="AV50" s="224">
        <v>24239</v>
      </c>
      <c r="AW50" s="224">
        <v>12766</v>
      </c>
      <c r="AX50" s="222">
        <f t="shared" si="101"/>
        <v>171705</v>
      </c>
      <c r="AY50" s="224">
        <v>16899</v>
      </c>
      <c r="AZ50" s="224">
        <v>70028</v>
      </c>
      <c r="BA50" s="224">
        <v>23511</v>
      </c>
      <c r="BB50" s="224">
        <v>44174</v>
      </c>
      <c r="BC50" s="224">
        <v>17093</v>
      </c>
      <c r="BD50" s="222">
        <f t="shared" si="102"/>
        <v>297683</v>
      </c>
      <c r="BE50" s="224">
        <v>51069</v>
      </c>
      <c r="BF50" s="224">
        <v>36855</v>
      </c>
      <c r="BG50" s="224">
        <v>36656</v>
      </c>
      <c r="BH50" s="224">
        <v>33495</v>
      </c>
      <c r="BI50" s="224">
        <v>36138</v>
      </c>
      <c r="BJ50" s="224">
        <v>38033</v>
      </c>
      <c r="BK50" s="224">
        <v>34486</v>
      </c>
      <c r="BL50" s="224">
        <v>30951</v>
      </c>
      <c r="BM50" s="222">
        <f t="shared" si="103"/>
        <v>103444</v>
      </c>
      <c r="BN50" s="224">
        <v>21392</v>
      </c>
      <c r="BO50" s="224">
        <v>18409</v>
      </c>
      <c r="BP50" s="224">
        <v>17363</v>
      </c>
      <c r="BQ50" s="224">
        <v>9932</v>
      </c>
      <c r="BR50" s="224">
        <v>36348</v>
      </c>
      <c r="BS50" s="222">
        <f t="shared" si="104"/>
        <v>192519</v>
      </c>
      <c r="BT50" s="224">
        <v>12269</v>
      </c>
      <c r="BU50" s="224">
        <v>22142</v>
      </c>
      <c r="BV50" s="224">
        <v>8462</v>
      </c>
      <c r="BW50" s="224">
        <v>4839</v>
      </c>
      <c r="BX50" s="224">
        <v>15634</v>
      </c>
      <c r="BY50" s="224">
        <v>44411</v>
      </c>
      <c r="BZ50" s="224">
        <v>13885</v>
      </c>
      <c r="CA50" s="224">
        <v>10992</v>
      </c>
      <c r="CB50" s="224">
        <v>21795</v>
      </c>
      <c r="CC50" s="224">
        <v>12522</v>
      </c>
      <c r="CD50" s="224">
        <v>13688</v>
      </c>
      <c r="CE50" s="224">
        <v>11880</v>
      </c>
      <c r="CF50" s="222">
        <f t="shared" si="105"/>
        <v>180511</v>
      </c>
      <c r="CG50" s="224">
        <v>5588</v>
      </c>
      <c r="CH50" s="224">
        <v>12793</v>
      </c>
      <c r="CI50" s="224">
        <v>10044</v>
      </c>
      <c r="CJ50" s="224">
        <v>24230</v>
      </c>
      <c r="CK50" s="224">
        <v>34418</v>
      </c>
      <c r="CL50" s="224">
        <v>6975</v>
      </c>
      <c r="CM50" s="224">
        <v>32017</v>
      </c>
      <c r="CN50" s="224">
        <v>6933</v>
      </c>
      <c r="CO50" s="224">
        <v>2800</v>
      </c>
      <c r="CP50" s="224">
        <v>8154</v>
      </c>
      <c r="CQ50" s="224">
        <v>15505</v>
      </c>
      <c r="CR50" s="224">
        <v>12883</v>
      </c>
      <c r="CS50" s="224">
        <v>8171</v>
      </c>
      <c r="CT50" s="222">
        <f t="shared" si="106"/>
        <v>112641</v>
      </c>
      <c r="CU50" s="224">
        <v>38050</v>
      </c>
      <c r="CV50" s="224">
        <v>24051</v>
      </c>
      <c r="CW50" s="224">
        <v>9919</v>
      </c>
      <c r="CX50" s="224">
        <v>17478</v>
      </c>
      <c r="CY50" s="224">
        <v>23143</v>
      </c>
      <c r="CZ50" s="222">
        <f t="shared" si="107"/>
        <v>150803</v>
      </c>
      <c r="DA50" s="224">
        <v>6132</v>
      </c>
      <c r="DB50" s="224">
        <v>4987</v>
      </c>
      <c r="DC50" s="224">
        <v>31582</v>
      </c>
      <c r="DD50" s="224">
        <v>56996</v>
      </c>
      <c r="DE50" s="224">
        <v>34312</v>
      </c>
      <c r="DF50" s="224">
        <v>16794</v>
      </c>
      <c r="DG50" s="222">
        <f t="shared" si="94"/>
        <v>1897297</v>
      </c>
      <c r="DH50" s="222">
        <f t="shared" si="108"/>
        <v>31442</v>
      </c>
      <c r="DI50" s="225">
        <v>12985</v>
      </c>
      <c r="DJ50" s="224">
        <v>13398</v>
      </c>
      <c r="DK50" s="224">
        <v>5059</v>
      </c>
      <c r="DL50" s="226">
        <f t="shared" si="110"/>
        <v>25949</v>
      </c>
      <c r="DM50" s="225">
        <v>23515</v>
      </c>
      <c r="DN50" s="228">
        <v>2434</v>
      </c>
      <c r="DO50" s="222">
        <f t="shared" si="109"/>
        <v>1954688</v>
      </c>
      <c r="DP50" s="121"/>
      <c r="DQ50" s="121"/>
      <c r="DR50" s="121"/>
      <c r="DS50" s="121"/>
      <c r="DT50" s="121"/>
      <c r="DU50" s="121"/>
      <c r="DV50" s="121"/>
      <c r="DW50" s="121"/>
      <c r="DX50" s="121"/>
      <c r="DY50" s="121"/>
      <c r="DZ50" s="121"/>
      <c r="EA50" s="121"/>
      <c r="EB50" s="121"/>
      <c r="EC50" s="121"/>
      <c r="ED50" s="121"/>
    </row>
    <row r="51" spans="1:137" s="4" customFormat="1" ht="16.5" customHeight="1" x14ac:dyDescent="0.15">
      <c r="A51" s="62" t="s">
        <v>59</v>
      </c>
      <c r="B51" s="222">
        <f t="shared" si="95"/>
        <v>405167</v>
      </c>
      <c r="C51" s="224">
        <v>31668</v>
      </c>
      <c r="D51" s="224">
        <v>22285</v>
      </c>
      <c r="E51" s="224">
        <v>21770</v>
      </c>
      <c r="F51" s="224">
        <v>10608</v>
      </c>
      <c r="G51" s="224">
        <v>29030</v>
      </c>
      <c r="H51" s="224">
        <v>60458</v>
      </c>
      <c r="I51" s="224">
        <v>42298</v>
      </c>
      <c r="J51" s="224">
        <v>14807</v>
      </c>
      <c r="K51" s="224">
        <v>37531</v>
      </c>
      <c r="L51" s="224">
        <v>75084</v>
      </c>
      <c r="M51" s="224">
        <v>23172</v>
      </c>
      <c r="N51" s="224">
        <v>36456</v>
      </c>
      <c r="O51" s="222">
        <f t="shared" si="96"/>
        <v>168230</v>
      </c>
      <c r="P51" s="224">
        <v>29265</v>
      </c>
      <c r="Q51" s="224">
        <v>27870</v>
      </c>
      <c r="R51" s="224">
        <v>15593</v>
      </c>
      <c r="S51" s="224">
        <v>15173</v>
      </c>
      <c r="T51" s="224">
        <v>14939</v>
      </c>
      <c r="U51" s="224">
        <v>36111</v>
      </c>
      <c r="V51" s="224">
        <v>21969</v>
      </c>
      <c r="W51" s="224">
        <v>7310</v>
      </c>
      <c r="X51" s="222">
        <f t="shared" si="97"/>
        <v>192519</v>
      </c>
      <c r="Y51" s="224">
        <v>40390</v>
      </c>
      <c r="Z51" s="224">
        <v>53955</v>
      </c>
      <c r="AA51" s="224">
        <v>49408</v>
      </c>
      <c r="AB51" s="224">
        <v>48766</v>
      </c>
      <c r="AC51" s="222">
        <f t="shared" si="98"/>
        <v>147198</v>
      </c>
      <c r="AD51" s="224">
        <v>19806</v>
      </c>
      <c r="AE51" s="224">
        <v>23774</v>
      </c>
      <c r="AF51" s="224">
        <v>15439</v>
      </c>
      <c r="AG51" s="224">
        <v>32494</v>
      </c>
      <c r="AH51" s="224">
        <v>20467</v>
      </c>
      <c r="AI51" s="224">
        <v>35218</v>
      </c>
      <c r="AJ51" s="222">
        <f t="shared" si="99"/>
        <v>20702</v>
      </c>
      <c r="AK51" s="224">
        <v>9650</v>
      </c>
      <c r="AL51" s="224">
        <v>11052</v>
      </c>
      <c r="AM51" s="222">
        <f t="shared" si="100"/>
        <v>297447</v>
      </c>
      <c r="AN51" s="224">
        <v>15935</v>
      </c>
      <c r="AO51" s="224">
        <v>17343</v>
      </c>
      <c r="AP51" s="224">
        <v>28962</v>
      </c>
      <c r="AQ51" s="224">
        <v>11131</v>
      </c>
      <c r="AR51" s="224">
        <v>37301</v>
      </c>
      <c r="AS51" s="224">
        <v>11658</v>
      </c>
      <c r="AT51" s="224">
        <v>54860</v>
      </c>
      <c r="AU51" s="224">
        <v>55978</v>
      </c>
      <c r="AV51" s="224">
        <v>40565</v>
      </c>
      <c r="AW51" s="224">
        <v>23714</v>
      </c>
      <c r="AX51" s="222">
        <f t="shared" si="101"/>
        <v>291774</v>
      </c>
      <c r="AY51" s="224">
        <v>30344</v>
      </c>
      <c r="AZ51" s="224">
        <v>116592</v>
      </c>
      <c r="BA51" s="224">
        <v>40064</v>
      </c>
      <c r="BB51" s="224">
        <v>74360</v>
      </c>
      <c r="BC51" s="224">
        <v>30414</v>
      </c>
      <c r="BD51" s="222">
        <f t="shared" si="102"/>
        <v>471162</v>
      </c>
      <c r="BE51" s="224">
        <v>88645</v>
      </c>
      <c r="BF51" s="224">
        <v>57788</v>
      </c>
      <c r="BG51" s="224">
        <v>60553</v>
      </c>
      <c r="BH51" s="224">
        <v>50381</v>
      </c>
      <c r="BI51" s="224">
        <v>58846</v>
      </c>
      <c r="BJ51" s="224">
        <v>55552</v>
      </c>
      <c r="BK51" s="224">
        <v>52115</v>
      </c>
      <c r="BL51" s="224">
        <v>47282</v>
      </c>
      <c r="BM51" s="222">
        <f t="shared" si="103"/>
        <v>186906</v>
      </c>
      <c r="BN51" s="224">
        <v>39789</v>
      </c>
      <c r="BO51" s="224">
        <v>32476</v>
      </c>
      <c r="BP51" s="224">
        <v>31396</v>
      </c>
      <c r="BQ51" s="224">
        <v>18567</v>
      </c>
      <c r="BR51" s="224">
        <v>64678</v>
      </c>
      <c r="BS51" s="222">
        <f t="shared" si="104"/>
        <v>362904</v>
      </c>
      <c r="BT51" s="224">
        <v>22477</v>
      </c>
      <c r="BU51" s="224">
        <v>46295</v>
      </c>
      <c r="BV51" s="224">
        <v>16319</v>
      </c>
      <c r="BW51" s="224">
        <v>9304</v>
      </c>
      <c r="BX51" s="224">
        <v>30776</v>
      </c>
      <c r="BY51" s="224">
        <v>79482</v>
      </c>
      <c r="BZ51" s="224">
        <v>27383</v>
      </c>
      <c r="CA51" s="224">
        <v>21550</v>
      </c>
      <c r="CB51" s="224">
        <v>39680</v>
      </c>
      <c r="CC51" s="224">
        <v>22331</v>
      </c>
      <c r="CD51" s="224">
        <v>24394</v>
      </c>
      <c r="CE51" s="224">
        <v>22913</v>
      </c>
      <c r="CF51" s="222">
        <f t="shared" si="105"/>
        <v>339619</v>
      </c>
      <c r="CG51" s="224">
        <v>10523</v>
      </c>
      <c r="CH51" s="224">
        <v>25432</v>
      </c>
      <c r="CI51" s="224">
        <v>19195</v>
      </c>
      <c r="CJ51" s="224">
        <v>45446</v>
      </c>
      <c r="CK51" s="224">
        <v>57867</v>
      </c>
      <c r="CL51" s="224">
        <v>13389</v>
      </c>
      <c r="CM51" s="224">
        <v>63715</v>
      </c>
      <c r="CN51" s="224">
        <v>13345</v>
      </c>
      <c r="CO51" s="224">
        <v>5250</v>
      </c>
      <c r="CP51" s="224">
        <v>15405</v>
      </c>
      <c r="CQ51" s="224">
        <v>31079</v>
      </c>
      <c r="CR51" s="224">
        <v>23971</v>
      </c>
      <c r="CS51" s="224">
        <v>15002</v>
      </c>
      <c r="CT51" s="222">
        <f t="shared" si="106"/>
        <v>203760</v>
      </c>
      <c r="CU51" s="224">
        <v>67763</v>
      </c>
      <c r="CV51" s="224">
        <v>42092</v>
      </c>
      <c r="CW51" s="224">
        <v>17135</v>
      </c>
      <c r="CX51" s="224">
        <v>31816</v>
      </c>
      <c r="CY51" s="224">
        <v>44954</v>
      </c>
      <c r="CZ51" s="222">
        <f t="shared" si="107"/>
        <v>280081</v>
      </c>
      <c r="DA51" s="224">
        <v>11212</v>
      </c>
      <c r="DB51" s="224">
        <v>9107</v>
      </c>
      <c r="DC51" s="224">
        <v>59123</v>
      </c>
      <c r="DD51" s="224">
        <v>101442</v>
      </c>
      <c r="DE51" s="224">
        <v>67294</v>
      </c>
      <c r="DF51" s="224">
        <v>31903</v>
      </c>
      <c r="DG51" s="222">
        <f t="shared" si="94"/>
        <v>3367469</v>
      </c>
      <c r="DH51" s="222">
        <f t="shared" si="108"/>
        <v>46051</v>
      </c>
      <c r="DI51" s="225">
        <v>19958</v>
      </c>
      <c r="DJ51" s="224">
        <v>20136</v>
      </c>
      <c r="DK51" s="224">
        <v>5957</v>
      </c>
      <c r="DL51" s="226">
        <f t="shared" si="110"/>
        <v>34496</v>
      </c>
      <c r="DM51" s="225">
        <v>31959</v>
      </c>
      <c r="DN51" s="228">
        <v>2537</v>
      </c>
      <c r="DO51" s="222">
        <f t="shared" si="109"/>
        <v>3448016</v>
      </c>
      <c r="DP51" s="121"/>
      <c r="DQ51" s="121"/>
      <c r="DR51" s="121"/>
      <c r="DS51" s="121"/>
      <c r="DT51" s="121"/>
      <c r="DU51" s="121"/>
      <c r="DV51" s="121"/>
      <c r="DW51" s="121"/>
      <c r="DX51" s="121"/>
      <c r="DY51" s="121"/>
      <c r="DZ51" s="121"/>
      <c r="EA51" s="121"/>
      <c r="EB51" s="121"/>
      <c r="EC51" s="121"/>
      <c r="ED51" s="121"/>
    </row>
    <row r="52" spans="1:137" s="4" customFormat="1" ht="16.5" customHeight="1" x14ac:dyDescent="0.15">
      <c r="A52" s="62" t="s">
        <v>60</v>
      </c>
      <c r="B52" s="222">
        <f t="shared" si="95"/>
        <v>215497</v>
      </c>
      <c r="C52" s="224">
        <v>16041</v>
      </c>
      <c r="D52" s="224">
        <v>12085</v>
      </c>
      <c r="E52" s="224">
        <v>11068</v>
      </c>
      <c r="F52" s="224">
        <v>5434</v>
      </c>
      <c r="G52" s="224">
        <v>15741</v>
      </c>
      <c r="H52" s="224">
        <v>32405</v>
      </c>
      <c r="I52" s="224">
        <v>22813</v>
      </c>
      <c r="J52" s="224">
        <v>7168</v>
      </c>
      <c r="K52" s="224">
        <v>18403</v>
      </c>
      <c r="L52" s="224">
        <v>43393</v>
      </c>
      <c r="M52" s="224">
        <v>12180</v>
      </c>
      <c r="N52" s="224">
        <v>18766</v>
      </c>
      <c r="O52" s="222">
        <f t="shared" si="96"/>
        <v>85146</v>
      </c>
      <c r="P52" s="224">
        <v>14430</v>
      </c>
      <c r="Q52" s="224">
        <v>14362</v>
      </c>
      <c r="R52" s="224">
        <v>8220</v>
      </c>
      <c r="S52" s="224">
        <v>7585</v>
      </c>
      <c r="T52" s="224">
        <v>7210</v>
      </c>
      <c r="U52" s="224">
        <v>19033</v>
      </c>
      <c r="V52" s="224">
        <v>10601</v>
      </c>
      <c r="W52" s="224">
        <v>3705</v>
      </c>
      <c r="X52" s="222">
        <f t="shared" si="97"/>
        <v>93633</v>
      </c>
      <c r="Y52" s="224">
        <v>20051</v>
      </c>
      <c r="Z52" s="224">
        <v>25626</v>
      </c>
      <c r="AA52" s="224">
        <v>24497</v>
      </c>
      <c r="AB52" s="224">
        <v>23459</v>
      </c>
      <c r="AC52" s="222">
        <f t="shared" si="98"/>
        <v>75557</v>
      </c>
      <c r="AD52" s="224">
        <v>10359</v>
      </c>
      <c r="AE52" s="224">
        <v>11342</v>
      </c>
      <c r="AF52" s="224">
        <v>8085</v>
      </c>
      <c r="AG52" s="224">
        <v>17220</v>
      </c>
      <c r="AH52" s="224">
        <v>10777</v>
      </c>
      <c r="AI52" s="224">
        <v>17774</v>
      </c>
      <c r="AJ52" s="222">
        <f t="shared" si="99"/>
        <v>12728</v>
      </c>
      <c r="AK52" s="224">
        <v>6253</v>
      </c>
      <c r="AL52" s="224">
        <v>6475</v>
      </c>
      <c r="AM52" s="222">
        <f t="shared" si="100"/>
        <v>146774</v>
      </c>
      <c r="AN52" s="224">
        <v>7295</v>
      </c>
      <c r="AO52" s="224">
        <v>8361</v>
      </c>
      <c r="AP52" s="224">
        <v>13559</v>
      </c>
      <c r="AQ52" s="224">
        <v>5507</v>
      </c>
      <c r="AR52" s="224">
        <v>17699</v>
      </c>
      <c r="AS52" s="224">
        <v>5127</v>
      </c>
      <c r="AT52" s="224">
        <v>27601</v>
      </c>
      <c r="AU52" s="224">
        <v>29253</v>
      </c>
      <c r="AV52" s="224">
        <v>21174</v>
      </c>
      <c r="AW52" s="224">
        <v>11198</v>
      </c>
      <c r="AX52" s="222">
        <f t="shared" si="101"/>
        <v>124658</v>
      </c>
      <c r="AY52" s="224">
        <v>13031</v>
      </c>
      <c r="AZ52" s="224">
        <v>50405</v>
      </c>
      <c r="BA52" s="224">
        <v>17258</v>
      </c>
      <c r="BB52" s="224">
        <v>30254</v>
      </c>
      <c r="BC52" s="224">
        <v>13710</v>
      </c>
      <c r="BD52" s="222">
        <f t="shared" si="102"/>
        <v>239686</v>
      </c>
      <c r="BE52" s="224">
        <v>47470</v>
      </c>
      <c r="BF52" s="224">
        <v>26347</v>
      </c>
      <c r="BG52" s="224">
        <v>33896</v>
      </c>
      <c r="BH52" s="224">
        <v>26654</v>
      </c>
      <c r="BI52" s="224">
        <v>32338</v>
      </c>
      <c r="BJ52" s="224">
        <v>25196</v>
      </c>
      <c r="BK52" s="224">
        <v>26488</v>
      </c>
      <c r="BL52" s="224">
        <v>21297</v>
      </c>
      <c r="BM52" s="222">
        <f t="shared" si="103"/>
        <v>88850</v>
      </c>
      <c r="BN52" s="224">
        <v>18194</v>
      </c>
      <c r="BO52" s="224">
        <v>14726</v>
      </c>
      <c r="BP52" s="224">
        <v>16126</v>
      </c>
      <c r="BQ52" s="224">
        <v>9158</v>
      </c>
      <c r="BR52" s="224">
        <v>30646</v>
      </c>
      <c r="BS52" s="222">
        <f t="shared" si="104"/>
        <v>188283</v>
      </c>
      <c r="BT52" s="224">
        <v>11934</v>
      </c>
      <c r="BU52" s="224">
        <v>23893</v>
      </c>
      <c r="BV52" s="224">
        <v>8542</v>
      </c>
      <c r="BW52" s="224">
        <v>4287</v>
      </c>
      <c r="BX52" s="224">
        <v>16018</v>
      </c>
      <c r="BY52" s="224">
        <v>39640</v>
      </c>
      <c r="BZ52" s="224">
        <v>13863</v>
      </c>
      <c r="CA52" s="224">
        <v>12038</v>
      </c>
      <c r="CB52" s="224">
        <v>22092</v>
      </c>
      <c r="CC52" s="224">
        <v>11619</v>
      </c>
      <c r="CD52" s="224">
        <v>12596</v>
      </c>
      <c r="CE52" s="224">
        <v>11761</v>
      </c>
      <c r="CF52" s="222">
        <f t="shared" si="105"/>
        <v>179051</v>
      </c>
      <c r="CG52" s="224">
        <v>5327</v>
      </c>
      <c r="CH52" s="224">
        <v>13339</v>
      </c>
      <c r="CI52" s="224">
        <v>10524</v>
      </c>
      <c r="CJ52" s="224">
        <v>22818</v>
      </c>
      <c r="CK52" s="224">
        <v>30131</v>
      </c>
      <c r="CL52" s="224">
        <v>7219</v>
      </c>
      <c r="CM52" s="224">
        <v>34126</v>
      </c>
      <c r="CN52" s="224">
        <v>7116</v>
      </c>
      <c r="CO52" s="224">
        <v>2606</v>
      </c>
      <c r="CP52" s="224">
        <v>8116</v>
      </c>
      <c r="CQ52" s="224">
        <v>17229</v>
      </c>
      <c r="CR52" s="224">
        <v>12797</v>
      </c>
      <c r="CS52" s="224">
        <v>7703</v>
      </c>
      <c r="CT52" s="222">
        <f t="shared" si="106"/>
        <v>100540</v>
      </c>
      <c r="CU52" s="224">
        <v>31783</v>
      </c>
      <c r="CV52" s="224">
        <v>21958</v>
      </c>
      <c r="CW52" s="224">
        <v>8907</v>
      </c>
      <c r="CX52" s="224">
        <v>16138</v>
      </c>
      <c r="CY52" s="224">
        <v>21754</v>
      </c>
      <c r="CZ52" s="222">
        <f t="shared" si="107"/>
        <v>164403</v>
      </c>
      <c r="DA52" s="224">
        <v>6167</v>
      </c>
      <c r="DB52" s="224">
        <v>4779</v>
      </c>
      <c r="DC52" s="224">
        <v>37183</v>
      </c>
      <c r="DD52" s="224">
        <v>58535</v>
      </c>
      <c r="DE52" s="224">
        <v>40765</v>
      </c>
      <c r="DF52" s="224">
        <v>16974</v>
      </c>
      <c r="DG52" s="222">
        <f t="shared" si="94"/>
        <v>1714806</v>
      </c>
      <c r="DH52" s="222">
        <f t="shared" si="108"/>
        <v>22477</v>
      </c>
      <c r="DI52" s="225">
        <v>9556</v>
      </c>
      <c r="DJ52" s="224">
        <v>11004</v>
      </c>
      <c r="DK52" s="224">
        <v>1917</v>
      </c>
      <c r="DL52" s="226">
        <f t="shared" si="110"/>
        <v>14564</v>
      </c>
      <c r="DM52" s="225">
        <v>13627</v>
      </c>
      <c r="DN52" s="228">
        <v>937</v>
      </c>
      <c r="DO52" s="222">
        <f t="shared" si="109"/>
        <v>1751847</v>
      </c>
      <c r="DP52" s="121"/>
      <c r="DQ52" s="121"/>
      <c r="DR52" s="121"/>
      <c r="DS52" s="121"/>
      <c r="DT52" s="121"/>
      <c r="DU52" s="121"/>
      <c r="DV52" s="121"/>
      <c r="DW52" s="121"/>
      <c r="DX52" s="121"/>
      <c r="DY52" s="121"/>
      <c r="DZ52" s="121"/>
      <c r="EA52" s="121"/>
      <c r="EB52" s="121"/>
      <c r="EC52" s="121"/>
      <c r="ED52" s="121"/>
    </row>
    <row r="53" spans="1:137" s="4" customFormat="1" ht="16.5" customHeight="1" x14ac:dyDescent="0.15">
      <c r="A53" s="62" t="s">
        <v>61</v>
      </c>
      <c r="B53" s="222">
        <f t="shared" si="95"/>
        <v>86794</v>
      </c>
      <c r="C53" s="224">
        <v>6018</v>
      </c>
      <c r="D53" s="224">
        <v>5488</v>
      </c>
      <c r="E53" s="224">
        <v>4455</v>
      </c>
      <c r="F53" s="224">
        <v>2456</v>
      </c>
      <c r="G53" s="224">
        <v>6221</v>
      </c>
      <c r="H53" s="224">
        <v>12464</v>
      </c>
      <c r="I53" s="224">
        <v>9356</v>
      </c>
      <c r="J53" s="224">
        <v>2798</v>
      </c>
      <c r="K53" s="224">
        <v>7280</v>
      </c>
      <c r="L53" s="224">
        <v>18186</v>
      </c>
      <c r="M53" s="224">
        <v>5161</v>
      </c>
      <c r="N53" s="224">
        <v>6911</v>
      </c>
      <c r="O53" s="222">
        <f t="shared" si="96"/>
        <v>36069</v>
      </c>
      <c r="P53" s="224">
        <v>6284</v>
      </c>
      <c r="Q53" s="224">
        <v>5741</v>
      </c>
      <c r="R53" s="224">
        <v>3607</v>
      </c>
      <c r="S53" s="224">
        <v>3215</v>
      </c>
      <c r="T53" s="224">
        <v>2916</v>
      </c>
      <c r="U53" s="224">
        <v>8519</v>
      </c>
      <c r="V53" s="224">
        <v>4317</v>
      </c>
      <c r="W53" s="224">
        <v>1470</v>
      </c>
      <c r="X53" s="222">
        <f t="shared" si="97"/>
        <v>39209</v>
      </c>
      <c r="Y53" s="224">
        <v>8388</v>
      </c>
      <c r="Z53" s="224">
        <v>10708</v>
      </c>
      <c r="AA53" s="224">
        <v>10706</v>
      </c>
      <c r="AB53" s="224">
        <v>9407</v>
      </c>
      <c r="AC53" s="222">
        <f t="shared" si="98"/>
        <v>34622</v>
      </c>
      <c r="AD53" s="224">
        <v>4384</v>
      </c>
      <c r="AE53" s="224">
        <v>5536</v>
      </c>
      <c r="AF53" s="224">
        <v>3678</v>
      </c>
      <c r="AG53" s="224">
        <v>7786</v>
      </c>
      <c r="AH53" s="224">
        <v>5239</v>
      </c>
      <c r="AI53" s="224">
        <v>7999</v>
      </c>
      <c r="AJ53" s="222">
        <f t="shared" si="99"/>
        <v>4366</v>
      </c>
      <c r="AK53" s="224">
        <v>2075</v>
      </c>
      <c r="AL53" s="224">
        <v>2291</v>
      </c>
      <c r="AM53" s="222">
        <f t="shared" si="100"/>
        <v>56057</v>
      </c>
      <c r="AN53" s="224">
        <v>3004</v>
      </c>
      <c r="AO53" s="224">
        <v>3498</v>
      </c>
      <c r="AP53" s="224">
        <v>5474</v>
      </c>
      <c r="AQ53" s="224">
        <v>2301</v>
      </c>
      <c r="AR53" s="224">
        <v>7363</v>
      </c>
      <c r="AS53" s="224">
        <v>2169</v>
      </c>
      <c r="AT53" s="224">
        <v>10021</v>
      </c>
      <c r="AU53" s="224">
        <v>10203</v>
      </c>
      <c r="AV53" s="224">
        <v>7589</v>
      </c>
      <c r="AW53" s="224">
        <v>4435</v>
      </c>
      <c r="AX53" s="222">
        <f t="shared" si="101"/>
        <v>49413</v>
      </c>
      <c r="AY53" s="224">
        <v>5501</v>
      </c>
      <c r="AZ53" s="224">
        <v>20108</v>
      </c>
      <c r="BA53" s="224">
        <v>6659</v>
      </c>
      <c r="BB53" s="224">
        <v>11652</v>
      </c>
      <c r="BC53" s="224">
        <v>5493</v>
      </c>
      <c r="BD53" s="222">
        <f t="shared" si="102"/>
        <v>94569</v>
      </c>
      <c r="BE53" s="224">
        <v>18817</v>
      </c>
      <c r="BF53" s="224">
        <v>9684</v>
      </c>
      <c r="BG53" s="224">
        <v>13247</v>
      </c>
      <c r="BH53" s="224">
        <v>10962</v>
      </c>
      <c r="BI53" s="224">
        <v>13714</v>
      </c>
      <c r="BJ53" s="224">
        <v>8514</v>
      </c>
      <c r="BK53" s="224">
        <v>11313</v>
      </c>
      <c r="BL53" s="224">
        <v>8318</v>
      </c>
      <c r="BM53" s="222">
        <f t="shared" si="103"/>
        <v>38163</v>
      </c>
      <c r="BN53" s="224">
        <v>7711</v>
      </c>
      <c r="BO53" s="224">
        <v>5774</v>
      </c>
      <c r="BP53" s="224">
        <v>7434</v>
      </c>
      <c r="BQ53" s="224">
        <v>4765</v>
      </c>
      <c r="BR53" s="224">
        <v>12479</v>
      </c>
      <c r="BS53" s="222">
        <f t="shared" si="104"/>
        <v>84160</v>
      </c>
      <c r="BT53" s="224">
        <v>5434</v>
      </c>
      <c r="BU53" s="224">
        <v>10056</v>
      </c>
      <c r="BV53" s="224">
        <v>4000</v>
      </c>
      <c r="BW53" s="224">
        <v>2206</v>
      </c>
      <c r="BX53" s="224">
        <v>7478</v>
      </c>
      <c r="BY53" s="224">
        <v>16522</v>
      </c>
      <c r="BZ53" s="224">
        <v>5750</v>
      </c>
      <c r="CA53" s="224">
        <v>5388</v>
      </c>
      <c r="CB53" s="224">
        <v>9944</v>
      </c>
      <c r="CC53" s="224">
        <v>5606</v>
      </c>
      <c r="CD53" s="224">
        <v>6099</v>
      </c>
      <c r="CE53" s="224">
        <v>5677</v>
      </c>
      <c r="CF53" s="222">
        <f t="shared" si="105"/>
        <v>79622</v>
      </c>
      <c r="CG53" s="224">
        <v>2693</v>
      </c>
      <c r="CH53" s="224">
        <v>5674</v>
      </c>
      <c r="CI53" s="224">
        <v>5228</v>
      </c>
      <c r="CJ53" s="224">
        <v>9494</v>
      </c>
      <c r="CK53" s="224">
        <v>13305</v>
      </c>
      <c r="CL53" s="224">
        <v>3681</v>
      </c>
      <c r="CM53" s="224">
        <v>14215</v>
      </c>
      <c r="CN53" s="224">
        <v>3308</v>
      </c>
      <c r="CO53" s="224">
        <v>1200</v>
      </c>
      <c r="CP53" s="224">
        <v>3720</v>
      </c>
      <c r="CQ53" s="224">
        <v>7217</v>
      </c>
      <c r="CR53" s="224">
        <v>6465</v>
      </c>
      <c r="CS53" s="224">
        <v>3422</v>
      </c>
      <c r="CT53" s="222">
        <f t="shared" si="106"/>
        <v>45389</v>
      </c>
      <c r="CU53" s="224">
        <v>12935</v>
      </c>
      <c r="CV53" s="224">
        <v>11299</v>
      </c>
      <c r="CW53" s="224">
        <v>4721</v>
      </c>
      <c r="CX53" s="224">
        <v>7739</v>
      </c>
      <c r="CY53" s="224">
        <v>8695</v>
      </c>
      <c r="CZ53" s="222">
        <f t="shared" si="107"/>
        <v>66345</v>
      </c>
      <c r="DA53" s="224">
        <v>2530</v>
      </c>
      <c r="DB53" s="224">
        <v>2059</v>
      </c>
      <c r="DC53" s="224">
        <v>16636</v>
      </c>
      <c r="DD53" s="224">
        <v>22640</v>
      </c>
      <c r="DE53" s="224">
        <v>15566</v>
      </c>
      <c r="DF53" s="224">
        <v>6914</v>
      </c>
      <c r="DG53" s="222">
        <f t="shared" si="94"/>
        <v>714778</v>
      </c>
      <c r="DH53" s="222">
        <f t="shared" si="108"/>
        <v>9027</v>
      </c>
      <c r="DI53" s="225">
        <v>4025</v>
      </c>
      <c r="DJ53" s="224">
        <v>4418</v>
      </c>
      <c r="DK53" s="224">
        <v>584</v>
      </c>
      <c r="DL53" s="226">
        <f t="shared" si="110"/>
        <v>4059</v>
      </c>
      <c r="DM53" s="225">
        <v>3826</v>
      </c>
      <c r="DN53" s="228">
        <v>233</v>
      </c>
      <c r="DO53" s="222">
        <f t="shared" si="109"/>
        <v>727864</v>
      </c>
      <c r="DP53" s="121"/>
      <c r="DQ53" s="121"/>
      <c r="DR53" s="121"/>
      <c r="DS53" s="121"/>
      <c r="DT53" s="121"/>
      <c r="DU53" s="121"/>
      <c r="DV53" s="121"/>
      <c r="DW53" s="121"/>
      <c r="DX53" s="121"/>
      <c r="DY53" s="121"/>
      <c r="DZ53" s="121"/>
      <c r="EA53" s="121"/>
      <c r="EB53" s="121"/>
      <c r="EC53" s="121"/>
      <c r="ED53" s="121"/>
    </row>
    <row r="54" spans="1:137" s="4" customFormat="1" ht="16.5" customHeight="1" x14ac:dyDescent="0.15">
      <c r="A54" s="65" t="s">
        <v>62</v>
      </c>
      <c r="B54" s="222">
        <f t="shared" ref="B54" si="111">SUM(C54:N54)</f>
        <v>3901658</v>
      </c>
      <c r="C54" s="224">
        <v>323345</v>
      </c>
      <c r="D54" s="224">
        <v>158212</v>
      </c>
      <c r="E54" s="224">
        <v>159595</v>
      </c>
      <c r="F54" s="224">
        <v>69824</v>
      </c>
      <c r="G54" s="224">
        <v>251749</v>
      </c>
      <c r="H54" s="224">
        <v>619466</v>
      </c>
      <c r="I54" s="224">
        <v>369390</v>
      </c>
      <c r="J54" s="224">
        <v>111586</v>
      </c>
      <c r="K54" s="224">
        <v>319270</v>
      </c>
      <c r="L54" s="224">
        <v>901603</v>
      </c>
      <c r="M54" s="224">
        <v>211134</v>
      </c>
      <c r="N54" s="224">
        <v>406484</v>
      </c>
      <c r="O54" s="222">
        <f t="shared" ref="O54" si="112">SUM(P54:W54)</f>
        <v>1353131</v>
      </c>
      <c r="P54" s="224">
        <v>256186</v>
      </c>
      <c r="Q54" s="224">
        <v>263954</v>
      </c>
      <c r="R54" s="224">
        <v>125408</v>
      </c>
      <c r="S54" s="224">
        <v>95890</v>
      </c>
      <c r="T54" s="224">
        <v>114453</v>
      </c>
      <c r="U54" s="224">
        <v>265864</v>
      </c>
      <c r="V54" s="224">
        <v>162074</v>
      </c>
      <c r="W54" s="224">
        <v>69302</v>
      </c>
      <c r="X54" s="222">
        <f t="shared" ref="X54" si="113">SUM(Y54:AB54)</f>
        <v>1621493</v>
      </c>
      <c r="Y54" s="224">
        <v>287446</v>
      </c>
      <c r="Z54" s="224">
        <v>440651</v>
      </c>
      <c r="AA54" s="224">
        <v>528036</v>
      </c>
      <c r="AB54" s="224">
        <v>365360</v>
      </c>
      <c r="AC54" s="222">
        <f t="shared" ref="AC54" si="114">SUM(AD54:AI54)</f>
        <v>1238908</v>
      </c>
      <c r="AD54" s="224">
        <v>143489</v>
      </c>
      <c r="AE54" s="224">
        <v>209614</v>
      </c>
      <c r="AF54" s="224">
        <v>104362</v>
      </c>
      <c r="AG54" s="224">
        <v>290687</v>
      </c>
      <c r="AH54" s="224">
        <v>159126</v>
      </c>
      <c r="AI54" s="224">
        <v>331630</v>
      </c>
      <c r="AJ54" s="222">
        <f t="shared" ref="AJ54" si="115">SUM(AK54:AL54)</f>
        <v>166934</v>
      </c>
      <c r="AK54" s="224">
        <v>78523</v>
      </c>
      <c r="AL54" s="224">
        <v>88411</v>
      </c>
      <c r="AM54" s="222">
        <f t="shared" ref="AM54" si="116">SUM(AN54:AW54)</f>
        <v>2685002</v>
      </c>
      <c r="AN54" s="224">
        <v>129149</v>
      </c>
      <c r="AO54" s="224">
        <v>150116</v>
      </c>
      <c r="AP54" s="224">
        <v>272665</v>
      </c>
      <c r="AQ54" s="224">
        <v>82702</v>
      </c>
      <c r="AR54" s="224">
        <v>355411</v>
      </c>
      <c r="AS54" s="224">
        <v>89828</v>
      </c>
      <c r="AT54" s="224">
        <v>506327</v>
      </c>
      <c r="AU54" s="224">
        <v>549793</v>
      </c>
      <c r="AV54" s="224">
        <v>374145</v>
      </c>
      <c r="AW54" s="224">
        <v>174866</v>
      </c>
      <c r="AX54" s="222">
        <f t="shared" ref="AX54" si="117">SUM(AY54:BC54)</f>
        <v>2889783</v>
      </c>
      <c r="AY54" s="224">
        <v>256977</v>
      </c>
      <c r="AZ54" s="224">
        <v>1249221</v>
      </c>
      <c r="BA54" s="224">
        <v>402793</v>
      </c>
      <c r="BB54" s="224">
        <v>704417</v>
      </c>
      <c r="BC54" s="224">
        <v>276375</v>
      </c>
      <c r="BD54" s="222">
        <f t="shared" ref="BD54" si="118">SUM(BE54:BL54)</f>
        <v>5916070</v>
      </c>
      <c r="BE54" s="224">
        <v>1008617</v>
      </c>
      <c r="BF54" s="224">
        <v>690535</v>
      </c>
      <c r="BG54" s="224">
        <v>702875</v>
      </c>
      <c r="BH54" s="224">
        <v>645457</v>
      </c>
      <c r="BI54" s="224">
        <v>766290</v>
      </c>
      <c r="BJ54" s="224">
        <v>822771</v>
      </c>
      <c r="BK54" s="224">
        <v>676072</v>
      </c>
      <c r="BL54" s="224">
        <v>603453</v>
      </c>
      <c r="BM54" s="222">
        <f t="shared" ref="BM54" si="119">SUM(BN54:BR54)</f>
        <v>1594899</v>
      </c>
      <c r="BN54" s="224">
        <v>331414</v>
      </c>
      <c r="BO54" s="224">
        <v>292316</v>
      </c>
      <c r="BP54" s="224">
        <v>239023</v>
      </c>
      <c r="BQ54" s="224">
        <v>135056</v>
      </c>
      <c r="BR54" s="224">
        <v>597090</v>
      </c>
      <c r="BS54" s="222">
        <f t="shared" ref="BS54" si="120">SUM(BT54:CE54)</f>
        <v>2886444</v>
      </c>
      <c r="BT54" s="224">
        <v>168214</v>
      </c>
      <c r="BU54" s="224">
        <v>309154</v>
      </c>
      <c r="BV54" s="224">
        <v>116601</v>
      </c>
      <c r="BW54" s="224">
        <v>56492</v>
      </c>
      <c r="BX54" s="224">
        <v>197081</v>
      </c>
      <c r="BY54" s="224">
        <v>785304</v>
      </c>
      <c r="BZ54" s="224">
        <v>199042</v>
      </c>
      <c r="CA54" s="224">
        <v>158475</v>
      </c>
      <c r="CB54" s="224">
        <v>327725</v>
      </c>
      <c r="CC54" s="224">
        <v>181741</v>
      </c>
      <c r="CD54" s="224">
        <v>210530</v>
      </c>
      <c r="CE54" s="224">
        <v>176085</v>
      </c>
      <c r="CF54" s="222">
        <f t="shared" ref="CF54" si="121">SUM(CG54:CS54)</f>
        <v>2859080</v>
      </c>
      <c r="CG54" s="224">
        <v>74721</v>
      </c>
      <c r="CH54" s="224">
        <v>178964</v>
      </c>
      <c r="CI54" s="224">
        <v>137273</v>
      </c>
      <c r="CJ54" s="224">
        <v>360371</v>
      </c>
      <c r="CK54" s="224">
        <v>680941</v>
      </c>
      <c r="CL54" s="224">
        <v>92534</v>
      </c>
      <c r="CM54" s="224">
        <v>561530</v>
      </c>
      <c r="CN54" s="224">
        <v>83828</v>
      </c>
      <c r="CO54" s="224">
        <v>37808</v>
      </c>
      <c r="CP54" s="224">
        <v>109247</v>
      </c>
      <c r="CQ54" s="224">
        <v>227222</v>
      </c>
      <c r="CR54" s="224">
        <v>186187</v>
      </c>
      <c r="CS54" s="224">
        <v>128454</v>
      </c>
      <c r="CT54" s="222">
        <f t="shared" ref="CT54" si="122">SUM(CU54:CY54)</f>
        <v>1849476</v>
      </c>
      <c r="CU54" s="224">
        <v>697201</v>
      </c>
      <c r="CV54" s="224">
        <v>397709</v>
      </c>
      <c r="CW54" s="224">
        <v>150300</v>
      </c>
      <c r="CX54" s="224">
        <v>271920</v>
      </c>
      <c r="CY54" s="224">
        <v>332346</v>
      </c>
      <c r="CZ54" s="222">
        <f t="shared" ref="CZ54" si="123">SUM(DA54:DF54)</f>
        <v>2415978</v>
      </c>
      <c r="DA54" s="224">
        <v>80612</v>
      </c>
      <c r="DB54" s="224">
        <v>69231</v>
      </c>
      <c r="DC54" s="224">
        <v>509370</v>
      </c>
      <c r="DD54" s="224">
        <v>972786</v>
      </c>
      <c r="DE54" s="224">
        <v>514638</v>
      </c>
      <c r="DF54" s="224">
        <v>269341</v>
      </c>
      <c r="DG54" s="222">
        <f t="shared" si="94"/>
        <v>31378856</v>
      </c>
      <c r="DH54" s="222">
        <f t="shared" si="108"/>
        <v>476521</v>
      </c>
      <c r="DI54" s="225">
        <v>171215</v>
      </c>
      <c r="DJ54" s="224">
        <v>164162</v>
      </c>
      <c r="DK54" s="224">
        <v>141144</v>
      </c>
      <c r="DL54" s="226">
        <f t="shared" si="110"/>
        <v>541802</v>
      </c>
      <c r="DM54" s="225">
        <v>408593</v>
      </c>
      <c r="DN54" s="228">
        <v>133209</v>
      </c>
      <c r="DO54" s="222">
        <f t="shared" si="109"/>
        <v>32397179</v>
      </c>
    </row>
    <row r="55" spans="1:137" s="4" customFormat="1" ht="16.5" customHeight="1" x14ac:dyDescent="0.15">
      <c r="A55" s="62" t="s">
        <v>35</v>
      </c>
      <c r="B55" s="222">
        <f t="shared" ref="B55:B61" si="124">SUM(C55:N55)</f>
        <v>277585</v>
      </c>
      <c r="C55" s="224">
        <v>24187</v>
      </c>
      <c r="D55" s="224">
        <v>8807</v>
      </c>
      <c r="E55" s="224">
        <v>9510</v>
      </c>
      <c r="F55" s="224">
        <v>3353</v>
      </c>
      <c r="G55" s="224">
        <v>17622</v>
      </c>
      <c r="H55" s="224">
        <v>43814</v>
      </c>
      <c r="I55" s="224">
        <v>26389</v>
      </c>
      <c r="J55" s="224">
        <v>6531</v>
      </c>
      <c r="K55" s="224">
        <v>19965</v>
      </c>
      <c r="L55" s="224">
        <v>72187</v>
      </c>
      <c r="M55" s="224">
        <v>13891</v>
      </c>
      <c r="N55" s="224">
        <v>31329</v>
      </c>
      <c r="O55" s="222">
        <f t="shared" ref="O55:O61" si="125">SUM(P55:W55)</f>
        <v>84232</v>
      </c>
      <c r="P55" s="224">
        <v>15803</v>
      </c>
      <c r="Q55" s="224">
        <v>18383</v>
      </c>
      <c r="R55" s="224">
        <v>7632</v>
      </c>
      <c r="S55" s="224">
        <v>4852</v>
      </c>
      <c r="T55" s="224">
        <v>6901</v>
      </c>
      <c r="U55" s="224">
        <v>15967</v>
      </c>
      <c r="V55" s="224">
        <v>10127</v>
      </c>
      <c r="W55" s="224">
        <v>4567</v>
      </c>
      <c r="X55" s="222">
        <f t="shared" ref="X55:X61" si="126">SUM(Y55:AB55)</f>
        <v>101651</v>
      </c>
      <c r="Y55" s="224">
        <v>16653</v>
      </c>
      <c r="Z55" s="224">
        <v>26130</v>
      </c>
      <c r="AA55" s="224">
        <v>36971</v>
      </c>
      <c r="AB55" s="224">
        <v>21897</v>
      </c>
      <c r="AC55" s="222">
        <f t="shared" ref="AC55:AC61" si="127">SUM(AD55:AI55)</f>
        <v>81561</v>
      </c>
      <c r="AD55" s="224">
        <v>8446</v>
      </c>
      <c r="AE55" s="224">
        <v>15018</v>
      </c>
      <c r="AF55" s="224">
        <v>5497</v>
      </c>
      <c r="AG55" s="224">
        <v>19219</v>
      </c>
      <c r="AH55" s="224">
        <v>9541</v>
      </c>
      <c r="AI55" s="224">
        <v>23840</v>
      </c>
      <c r="AJ55" s="222">
        <f t="shared" ref="AJ55:AJ61" si="128">SUM(AK55:AL55)</f>
        <v>9853</v>
      </c>
      <c r="AK55" s="224">
        <v>4814</v>
      </c>
      <c r="AL55" s="224">
        <v>5039</v>
      </c>
      <c r="AM55" s="222">
        <f t="shared" ref="AM55:AM61" si="129">SUM(AN55:AW55)</f>
        <v>175763</v>
      </c>
      <c r="AN55" s="224">
        <v>8177</v>
      </c>
      <c r="AO55" s="224">
        <v>10037</v>
      </c>
      <c r="AP55" s="224">
        <v>18687</v>
      </c>
      <c r="AQ55" s="224">
        <v>4874</v>
      </c>
      <c r="AR55" s="224">
        <v>23010</v>
      </c>
      <c r="AS55" s="224">
        <v>5355</v>
      </c>
      <c r="AT55" s="224">
        <v>32753</v>
      </c>
      <c r="AU55" s="224">
        <v>36854</v>
      </c>
      <c r="AV55" s="224">
        <v>25784</v>
      </c>
      <c r="AW55" s="224">
        <v>10232</v>
      </c>
      <c r="AX55" s="222">
        <f t="shared" ref="AX55:AX61" si="130">SUM(AY55:BC55)</f>
        <v>212250</v>
      </c>
      <c r="AY55" s="224">
        <v>17747</v>
      </c>
      <c r="AZ55" s="224">
        <v>95918</v>
      </c>
      <c r="BA55" s="224">
        <v>30408</v>
      </c>
      <c r="BB55" s="224">
        <v>49818</v>
      </c>
      <c r="BC55" s="224">
        <v>18359</v>
      </c>
      <c r="BD55" s="222">
        <f t="shared" ref="BD55:BD61" si="131">SUM(BE55:BL55)</f>
        <v>485127</v>
      </c>
      <c r="BE55" s="224">
        <v>63004</v>
      </c>
      <c r="BF55" s="224">
        <v>56818</v>
      </c>
      <c r="BG55" s="224">
        <v>56034</v>
      </c>
      <c r="BH55" s="224">
        <v>55544</v>
      </c>
      <c r="BI55" s="224">
        <v>61737</v>
      </c>
      <c r="BJ55" s="224">
        <v>79648</v>
      </c>
      <c r="BK55" s="224">
        <v>56723</v>
      </c>
      <c r="BL55" s="224">
        <v>55619</v>
      </c>
      <c r="BM55" s="222">
        <f t="shared" ref="BM55:BM61" si="132">SUM(BN55:BR55)</f>
        <v>104906</v>
      </c>
      <c r="BN55" s="224">
        <v>20425</v>
      </c>
      <c r="BO55" s="224">
        <v>20417</v>
      </c>
      <c r="BP55" s="224">
        <v>13904</v>
      </c>
      <c r="BQ55" s="224">
        <v>7798</v>
      </c>
      <c r="BR55" s="224">
        <v>42362</v>
      </c>
      <c r="BS55" s="222">
        <f t="shared" ref="BS55:BS61" si="133">SUM(BT55:CE55)</f>
        <v>171567</v>
      </c>
      <c r="BT55" s="224">
        <v>9379</v>
      </c>
      <c r="BU55" s="224">
        <v>16398</v>
      </c>
      <c r="BV55" s="224">
        <v>6345</v>
      </c>
      <c r="BW55" s="224">
        <v>2602</v>
      </c>
      <c r="BX55" s="224">
        <v>9799</v>
      </c>
      <c r="BY55" s="224">
        <v>51955</v>
      </c>
      <c r="BZ55" s="224">
        <v>11438</v>
      </c>
      <c r="CA55" s="224">
        <v>9698</v>
      </c>
      <c r="CB55" s="224">
        <v>19473</v>
      </c>
      <c r="CC55" s="224">
        <v>11030</v>
      </c>
      <c r="CD55" s="224">
        <v>12932</v>
      </c>
      <c r="CE55" s="224">
        <v>10518</v>
      </c>
      <c r="CF55" s="222">
        <f t="shared" ref="CF55:CF61" si="134">SUM(CG55:CS55)</f>
        <v>181732</v>
      </c>
      <c r="CG55" s="224">
        <v>4066</v>
      </c>
      <c r="CH55" s="224">
        <v>10390</v>
      </c>
      <c r="CI55" s="224">
        <v>7498</v>
      </c>
      <c r="CJ55" s="224">
        <v>23640</v>
      </c>
      <c r="CK55" s="224">
        <v>48210</v>
      </c>
      <c r="CL55" s="224">
        <v>4882</v>
      </c>
      <c r="CM55" s="224">
        <v>37310</v>
      </c>
      <c r="CN55" s="224">
        <v>4135</v>
      </c>
      <c r="CO55" s="224">
        <v>2021</v>
      </c>
      <c r="CP55" s="224">
        <v>5829</v>
      </c>
      <c r="CQ55" s="224">
        <v>14276</v>
      </c>
      <c r="CR55" s="224">
        <v>10993</v>
      </c>
      <c r="CS55" s="224">
        <v>8482</v>
      </c>
      <c r="CT55" s="222">
        <f t="shared" ref="CT55:CT61" si="135">SUM(CU55:CY55)</f>
        <v>125349</v>
      </c>
      <c r="CU55" s="224">
        <v>51389</v>
      </c>
      <c r="CV55" s="224">
        <v>25590</v>
      </c>
      <c r="CW55" s="224">
        <v>9716</v>
      </c>
      <c r="CX55" s="224">
        <v>18255</v>
      </c>
      <c r="CY55" s="224">
        <v>20399</v>
      </c>
      <c r="CZ55" s="222">
        <f t="shared" ref="CZ55:CZ61" si="136">SUM(DA55:DF55)</f>
        <v>164255</v>
      </c>
      <c r="DA55" s="224">
        <v>4680</v>
      </c>
      <c r="DB55" s="224">
        <v>4159</v>
      </c>
      <c r="DC55" s="224">
        <v>32913</v>
      </c>
      <c r="DD55" s="224">
        <v>71772</v>
      </c>
      <c r="DE55" s="224">
        <v>31980</v>
      </c>
      <c r="DF55" s="224">
        <v>18751</v>
      </c>
      <c r="DG55" s="222">
        <f t="shared" si="94"/>
        <v>2175831</v>
      </c>
      <c r="DH55" s="222">
        <f t="shared" si="108"/>
        <v>39671</v>
      </c>
      <c r="DI55" s="225">
        <v>11154</v>
      </c>
      <c r="DJ55" s="224">
        <v>9649</v>
      </c>
      <c r="DK55" s="224">
        <v>18868</v>
      </c>
      <c r="DL55" s="226">
        <f t="shared" si="110"/>
        <v>61823</v>
      </c>
      <c r="DM55" s="225">
        <v>35608</v>
      </c>
      <c r="DN55" s="228">
        <v>26215</v>
      </c>
      <c r="DO55" s="222">
        <f t="shared" si="109"/>
        <v>2277325</v>
      </c>
      <c r="DP55" s="121"/>
      <c r="DQ55" s="121"/>
      <c r="DR55" s="121"/>
      <c r="DS55" s="121"/>
      <c r="DT55" s="121"/>
      <c r="DU55" s="121"/>
      <c r="DV55" s="121"/>
      <c r="DW55" s="121"/>
      <c r="DX55" s="121"/>
      <c r="DY55" s="121"/>
      <c r="DZ55" s="121"/>
      <c r="EA55" s="121"/>
      <c r="EB55" s="121"/>
      <c r="EC55" s="121"/>
      <c r="ED55" s="121"/>
    </row>
    <row r="56" spans="1:137" s="4" customFormat="1" ht="16.5" customHeight="1" x14ac:dyDescent="0.15">
      <c r="A56" s="62" t="s">
        <v>36</v>
      </c>
      <c r="B56" s="222">
        <f t="shared" si="124"/>
        <v>563546</v>
      </c>
      <c r="C56" s="224">
        <v>50589</v>
      </c>
      <c r="D56" s="224">
        <v>19830</v>
      </c>
      <c r="E56" s="224">
        <v>21637</v>
      </c>
      <c r="F56" s="224">
        <v>7951</v>
      </c>
      <c r="G56" s="224">
        <v>37239</v>
      </c>
      <c r="H56" s="224">
        <v>93694</v>
      </c>
      <c r="I56" s="224">
        <v>54694</v>
      </c>
      <c r="J56" s="224">
        <v>15147</v>
      </c>
      <c r="K56" s="224">
        <v>42088</v>
      </c>
      <c r="L56" s="224">
        <v>131705</v>
      </c>
      <c r="M56" s="224">
        <v>28720</v>
      </c>
      <c r="N56" s="224">
        <v>60252</v>
      </c>
      <c r="O56" s="222">
        <f t="shared" si="125"/>
        <v>186366</v>
      </c>
      <c r="P56" s="224">
        <v>34552</v>
      </c>
      <c r="Q56" s="224">
        <v>38491</v>
      </c>
      <c r="R56" s="224">
        <v>17457</v>
      </c>
      <c r="S56" s="224">
        <v>11688</v>
      </c>
      <c r="T56" s="224">
        <v>16100</v>
      </c>
      <c r="U56" s="224">
        <v>35403</v>
      </c>
      <c r="V56" s="224">
        <v>22823</v>
      </c>
      <c r="W56" s="224">
        <v>9852</v>
      </c>
      <c r="X56" s="222">
        <f t="shared" si="126"/>
        <v>229998</v>
      </c>
      <c r="Y56" s="224">
        <v>39836</v>
      </c>
      <c r="Z56" s="224">
        <v>60080</v>
      </c>
      <c r="AA56" s="224">
        <v>79589</v>
      </c>
      <c r="AB56" s="224">
        <v>50493</v>
      </c>
      <c r="AC56" s="222">
        <f t="shared" si="127"/>
        <v>177508</v>
      </c>
      <c r="AD56" s="224">
        <v>18448</v>
      </c>
      <c r="AE56" s="224">
        <v>32017</v>
      </c>
      <c r="AF56" s="224">
        <v>12881</v>
      </c>
      <c r="AG56" s="224">
        <v>40880</v>
      </c>
      <c r="AH56" s="224">
        <v>22338</v>
      </c>
      <c r="AI56" s="224">
        <v>50944</v>
      </c>
      <c r="AJ56" s="222">
        <f t="shared" si="128"/>
        <v>20517</v>
      </c>
      <c r="AK56" s="224">
        <v>9516</v>
      </c>
      <c r="AL56" s="224">
        <v>11001</v>
      </c>
      <c r="AM56" s="222">
        <f t="shared" si="129"/>
        <v>365874</v>
      </c>
      <c r="AN56" s="224">
        <v>18019</v>
      </c>
      <c r="AO56" s="224">
        <v>22455</v>
      </c>
      <c r="AP56" s="224">
        <v>38821</v>
      </c>
      <c r="AQ56" s="224">
        <v>10402</v>
      </c>
      <c r="AR56" s="224">
        <v>48329</v>
      </c>
      <c r="AS56" s="224">
        <v>12148</v>
      </c>
      <c r="AT56" s="224">
        <v>67471</v>
      </c>
      <c r="AU56" s="224">
        <v>72645</v>
      </c>
      <c r="AV56" s="224">
        <v>52506</v>
      </c>
      <c r="AW56" s="224">
        <v>23078</v>
      </c>
      <c r="AX56" s="222">
        <f t="shared" si="130"/>
        <v>444759</v>
      </c>
      <c r="AY56" s="224">
        <v>39396</v>
      </c>
      <c r="AZ56" s="224">
        <v>193112</v>
      </c>
      <c r="BA56" s="224">
        <v>63293</v>
      </c>
      <c r="BB56" s="224">
        <v>108859</v>
      </c>
      <c r="BC56" s="224">
        <v>40099</v>
      </c>
      <c r="BD56" s="222">
        <f t="shared" si="131"/>
        <v>877175</v>
      </c>
      <c r="BE56" s="224">
        <v>105518</v>
      </c>
      <c r="BF56" s="224">
        <v>114549</v>
      </c>
      <c r="BG56" s="224">
        <v>113237</v>
      </c>
      <c r="BH56" s="224">
        <v>101182</v>
      </c>
      <c r="BI56" s="224">
        <v>109633</v>
      </c>
      <c r="BJ56" s="224">
        <v>133327</v>
      </c>
      <c r="BK56" s="224">
        <v>99382</v>
      </c>
      <c r="BL56" s="224">
        <v>100347</v>
      </c>
      <c r="BM56" s="222">
        <f t="shared" si="132"/>
        <v>232067</v>
      </c>
      <c r="BN56" s="224">
        <v>47293</v>
      </c>
      <c r="BO56" s="224">
        <v>46085</v>
      </c>
      <c r="BP56" s="224">
        <v>32039</v>
      </c>
      <c r="BQ56" s="224">
        <v>18351</v>
      </c>
      <c r="BR56" s="224">
        <v>88299</v>
      </c>
      <c r="BS56" s="222">
        <f t="shared" si="133"/>
        <v>382527</v>
      </c>
      <c r="BT56" s="224">
        <v>21659</v>
      </c>
      <c r="BU56" s="224">
        <v>39448</v>
      </c>
      <c r="BV56" s="224">
        <v>14439</v>
      </c>
      <c r="BW56" s="224">
        <v>6275</v>
      </c>
      <c r="BX56" s="224">
        <v>23532</v>
      </c>
      <c r="BY56" s="224">
        <v>108856</v>
      </c>
      <c r="BZ56" s="224">
        <v>26110</v>
      </c>
      <c r="CA56" s="224">
        <v>21071</v>
      </c>
      <c r="CB56" s="224">
        <v>42983</v>
      </c>
      <c r="CC56" s="224">
        <v>26541</v>
      </c>
      <c r="CD56" s="224">
        <v>28990</v>
      </c>
      <c r="CE56" s="224">
        <v>22623</v>
      </c>
      <c r="CF56" s="222">
        <f t="shared" si="134"/>
        <v>384454</v>
      </c>
      <c r="CG56" s="224">
        <v>9466</v>
      </c>
      <c r="CH56" s="224">
        <v>23909</v>
      </c>
      <c r="CI56" s="224">
        <v>17014</v>
      </c>
      <c r="CJ56" s="224">
        <v>50026</v>
      </c>
      <c r="CK56" s="224">
        <v>92869</v>
      </c>
      <c r="CL56" s="224">
        <v>11795</v>
      </c>
      <c r="CM56" s="224">
        <v>76323</v>
      </c>
      <c r="CN56" s="224">
        <v>9720</v>
      </c>
      <c r="CO56" s="224">
        <v>4778</v>
      </c>
      <c r="CP56" s="224">
        <v>13251</v>
      </c>
      <c r="CQ56" s="224">
        <v>29877</v>
      </c>
      <c r="CR56" s="224">
        <v>25611</v>
      </c>
      <c r="CS56" s="224">
        <v>19815</v>
      </c>
      <c r="CT56" s="222">
        <f t="shared" si="135"/>
        <v>277899</v>
      </c>
      <c r="CU56" s="224">
        <v>105954</v>
      </c>
      <c r="CV56" s="224">
        <v>60932</v>
      </c>
      <c r="CW56" s="224">
        <v>22862</v>
      </c>
      <c r="CX56" s="224">
        <v>40426</v>
      </c>
      <c r="CY56" s="224">
        <v>47725</v>
      </c>
      <c r="CZ56" s="222">
        <f t="shared" si="136"/>
        <v>326350</v>
      </c>
      <c r="DA56" s="224">
        <v>10645</v>
      </c>
      <c r="DB56" s="224">
        <v>9209</v>
      </c>
      <c r="DC56" s="224">
        <v>64573</v>
      </c>
      <c r="DD56" s="224">
        <v>136028</v>
      </c>
      <c r="DE56" s="224">
        <v>66434</v>
      </c>
      <c r="DF56" s="224">
        <v>39461</v>
      </c>
      <c r="DG56" s="222">
        <f t="shared" si="94"/>
        <v>4469040</v>
      </c>
      <c r="DH56" s="222">
        <f t="shared" si="108"/>
        <v>83472</v>
      </c>
      <c r="DI56" s="225">
        <v>27265</v>
      </c>
      <c r="DJ56" s="224">
        <v>22836</v>
      </c>
      <c r="DK56" s="224">
        <v>33371</v>
      </c>
      <c r="DL56" s="226">
        <f t="shared" si="110"/>
        <v>115890</v>
      </c>
      <c r="DM56" s="225">
        <v>75012</v>
      </c>
      <c r="DN56" s="228">
        <v>40878</v>
      </c>
      <c r="DO56" s="222">
        <f t="shared" si="109"/>
        <v>4668402</v>
      </c>
      <c r="DP56" s="121"/>
      <c r="DQ56" s="121"/>
      <c r="DR56" s="121"/>
      <c r="DS56" s="121"/>
      <c r="DT56" s="121"/>
      <c r="DU56" s="121"/>
      <c r="DV56" s="121"/>
      <c r="DW56" s="121"/>
      <c r="DX56" s="121"/>
      <c r="DY56" s="121"/>
      <c r="DZ56" s="121"/>
      <c r="EA56" s="121"/>
      <c r="EB56" s="121"/>
      <c r="EC56" s="121"/>
      <c r="ED56" s="121"/>
    </row>
    <row r="57" spans="1:137" s="4" customFormat="1" ht="16.5" customHeight="1" x14ac:dyDescent="0.15">
      <c r="A57" s="62" t="s">
        <v>37</v>
      </c>
      <c r="B57" s="222">
        <f t="shared" si="124"/>
        <v>474947</v>
      </c>
      <c r="C57" s="224">
        <v>35277</v>
      </c>
      <c r="D57" s="224">
        <v>16221</v>
      </c>
      <c r="E57" s="224">
        <v>15126</v>
      </c>
      <c r="F57" s="224">
        <v>6311</v>
      </c>
      <c r="G57" s="224">
        <v>26958</v>
      </c>
      <c r="H57" s="224">
        <v>79942</v>
      </c>
      <c r="I57" s="224">
        <v>44982</v>
      </c>
      <c r="J57" s="224">
        <v>11453</v>
      </c>
      <c r="K57" s="224">
        <v>40246</v>
      </c>
      <c r="L57" s="224">
        <v>130892</v>
      </c>
      <c r="M57" s="224">
        <v>24162</v>
      </c>
      <c r="N57" s="224">
        <v>43377</v>
      </c>
      <c r="O57" s="222">
        <f t="shared" si="125"/>
        <v>155856</v>
      </c>
      <c r="P57" s="224">
        <v>35285</v>
      </c>
      <c r="Q57" s="224">
        <v>34606</v>
      </c>
      <c r="R57" s="224">
        <v>12965</v>
      </c>
      <c r="S57" s="224">
        <v>9367</v>
      </c>
      <c r="T57" s="224">
        <v>11507</v>
      </c>
      <c r="U57" s="224">
        <v>26813</v>
      </c>
      <c r="V57" s="224">
        <v>16068</v>
      </c>
      <c r="W57" s="224">
        <v>9245</v>
      </c>
      <c r="X57" s="222">
        <f t="shared" si="126"/>
        <v>195045</v>
      </c>
      <c r="Y57" s="224">
        <v>29395</v>
      </c>
      <c r="Z57" s="224">
        <v>52886</v>
      </c>
      <c r="AA57" s="224">
        <v>73471</v>
      </c>
      <c r="AB57" s="224">
        <v>39293</v>
      </c>
      <c r="AC57" s="222">
        <f t="shared" si="127"/>
        <v>138580</v>
      </c>
      <c r="AD57" s="224">
        <v>14310</v>
      </c>
      <c r="AE57" s="224">
        <v>21816</v>
      </c>
      <c r="AF57" s="224">
        <v>10410</v>
      </c>
      <c r="AG57" s="224">
        <v>35462</v>
      </c>
      <c r="AH57" s="224">
        <v>16411</v>
      </c>
      <c r="AI57" s="224">
        <v>40171</v>
      </c>
      <c r="AJ57" s="222">
        <f t="shared" si="128"/>
        <v>16650</v>
      </c>
      <c r="AK57" s="224">
        <v>6849</v>
      </c>
      <c r="AL57" s="224">
        <v>9801</v>
      </c>
      <c r="AM57" s="222">
        <f t="shared" si="129"/>
        <v>329057</v>
      </c>
      <c r="AN57" s="224">
        <v>13986</v>
      </c>
      <c r="AO57" s="224">
        <v>18353</v>
      </c>
      <c r="AP57" s="224">
        <v>37761</v>
      </c>
      <c r="AQ57" s="224">
        <v>8658</v>
      </c>
      <c r="AR57" s="224">
        <v>51594</v>
      </c>
      <c r="AS57" s="224">
        <v>9965</v>
      </c>
      <c r="AT57" s="224">
        <v>58118</v>
      </c>
      <c r="AU57" s="224">
        <v>71399</v>
      </c>
      <c r="AV57" s="224">
        <v>40589</v>
      </c>
      <c r="AW57" s="224">
        <v>18634</v>
      </c>
      <c r="AX57" s="222">
        <f t="shared" si="130"/>
        <v>377966</v>
      </c>
      <c r="AY57" s="224">
        <v>28904</v>
      </c>
      <c r="AZ57" s="224">
        <v>176155</v>
      </c>
      <c r="BA57" s="224">
        <v>47399</v>
      </c>
      <c r="BB57" s="224">
        <v>87705</v>
      </c>
      <c r="BC57" s="224">
        <v>37803</v>
      </c>
      <c r="BD57" s="222">
        <f t="shared" si="131"/>
        <v>775757</v>
      </c>
      <c r="BE57" s="224">
        <v>139164</v>
      </c>
      <c r="BF57" s="224">
        <v>87187</v>
      </c>
      <c r="BG57" s="224">
        <v>85957</v>
      </c>
      <c r="BH57" s="224">
        <v>87436</v>
      </c>
      <c r="BI57" s="224">
        <v>98255</v>
      </c>
      <c r="BJ57" s="224">
        <v>107589</v>
      </c>
      <c r="BK57" s="224">
        <v>91997</v>
      </c>
      <c r="BL57" s="224">
        <v>78172</v>
      </c>
      <c r="BM57" s="222">
        <f t="shared" si="132"/>
        <v>191115</v>
      </c>
      <c r="BN57" s="224">
        <v>43937</v>
      </c>
      <c r="BO57" s="224">
        <v>32334</v>
      </c>
      <c r="BP57" s="224">
        <v>24552</v>
      </c>
      <c r="BQ57" s="224">
        <v>14096</v>
      </c>
      <c r="BR57" s="224">
        <v>76196</v>
      </c>
      <c r="BS57" s="222">
        <f t="shared" si="133"/>
        <v>329722</v>
      </c>
      <c r="BT57" s="224">
        <v>17306</v>
      </c>
      <c r="BU57" s="224">
        <v>32552</v>
      </c>
      <c r="BV57" s="224">
        <v>12610</v>
      </c>
      <c r="BW57" s="224">
        <v>5061</v>
      </c>
      <c r="BX57" s="224">
        <v>17770</v>
      </c>
      <c r="BY57" s="224">
        <v>105994</v>
      </c>
      <c r="BZ57" s="224">
        <v>18352</v>
      </c>
      <c r="CA57" s="224">
        <v>15565</v>
      </c>
      <c r="CB57" s="224">
        <v>35803</v>
      </c>
      <c r="CC57" s="224">
        <v>18886</v>
      </c>
      <c r="CD57" s="224">
        <v>28979</v>
      </c>
      <c r="CE57" s="224">
        <v>20844</v>
      </c>
      <c r="CF57" s="222">
        <f t="shared" si="134"/>
        <v>340922</v>
      </c>
      <c r="CG57" s="224">
        <v>7222</v>
      </c>
      <c r="CH57" s="224">
        <v>17518</v>
      </c>
      <c r="CI57" s="224">
        <v>13462</v>
      </c>
      <c r="CJ57" s="224">
        <v>40385</v>
      </c>
      <c r="CK57" s="224">
        <v>99406</v>
      </c>
      <c r="CL57" s="224">
        <v>8136</v>
      </c>
      <c r="CM57" s="224">
        <v>75689</v>
      </c>
      <c r="CN57" s="224">
        <v>7323</v>
      </c>
      <c r="CO57" s="224">
        <v>3971</v>
      </c>
      <c r="CP57" s="224">
        <v>12146</v>
      </c>
      <c r="CQ57" s="224">
        <v>23396</v>
      </c>
      <c r="CR57" s="224">
        <v>19049</v>
      </c>
      <c r="CS57" s="224">
        <v>13219</v>
      </c>
      <c r="CT57" s="222">
        <f t="shared" si="135"/>
        <v>223700</v>
      </c>
      <c r="CU57" s="224">
        <v>89027</v>
      </c>
      <c r="CV57" s="224">
        <v>52587</v>
      </c>
      <c r="CW57" s="224">
        <v>17185</v>
      </c>
      <c r="CX57" s="224">
        <v>31735</v>
      </c>
      <c r="CY57" s="224">
        <v>33166</v>
      </c>
      <c r="CZ57" s="222">
        <f t="shared" si="136"/>
        <v>271439</v>
      </c>
      <c r="DA57" s="224">
        <v>7548</v>
      </c>
      <c r="DB57" s="224">
        <v>6652</v>
      </c>
      <c r="DC57" s="224">
        <v>54936</v>
      </c>
      <c r="DD57" s="224">
        <v>119569</v>
      </c>
      <c r="DE57" s="224">
        <v>53322</v>
      </c>
      <c r="DF57" s="224">
        <v>29412</v>
      </c>
      <c r="DG57" s="222">
        <f t="shared" si="94"/>
        <v>3820756</v>
      </c>
      <c r="DH57" s="222">
        <f t="shared" si="108"/>
        <v>60525</v>
      </c>
      <c r="DI57" s="225">
        <v>19957</v>
      </c>
      <c r="DJ57" s="224">
        <v>18208</v>
      </c>
      <c r="DK57" s="224">
        <v>22360</v>
      </c>
      <c r="DL57" s="226">
        <f t="shared" si="110"/>
        <v>74195</v>
      </c>
      <c r="DM57" s="225">
        <v>54983</v>
      </c>
      <c r="DN57" s="228">
        <v>19212</v>
      </c>
      <c r="DO57" s="222">
        <f t="shared" si="109"/>
        <v>3955476</v>
      </c>
      <c r="DP57" s="121"/>
      <c r="DQ57" s="121"/>
      <c r="DR57" s="121"/>
      <c r="DS57" s="121"/>
      <c r="DT57" s="121"/>
      <c r="DU57" s="121"/>
      <c r="DV57" s="121"/>
      <c r="DW57" s="121"/>
      <c r="DX57" s="121"/>
      <c r="DY57" s="121"/>
      <c r="DZ57" s="121"/>
      <c r="EA57" s="121"/>
      <c r="EB57" s="121"/>
      <c r="EC57" s="121"/>
      <c r="ED57" s="121"/>
    </row>
    <row r="58" spans="1:137" s="4" customFormat="1" ht="16.5" customHeight="1" x14ac:dyDescent="0.15">
      <c r="A58" s="62" t="s">
        <v>38</v>
      </c>
      <c r="B58" s="222">
        <f t="shared" si="124"/>
        <v>1929340</v>
      </c>
      <c r="C58" s="224">
        <v>163977</v>
      </c>
      <c r="D58" s="224">
        <v>75427</v>
      </c>
      <c r="E58" s="224">
        <v>78126</v>
      </c>
      <c r="F58" s="224">
        <v>34428</v>
      </c>
      <c r="G58" s="224">
        <v>122149</v>
      </c>
      <c r="H58" s="224">
        <v>305085</v>
      </c>
      <c r="I58" s="224">
        <v>173790</v>
      </c>
      <c r="J58" s="224">
        <v>55185</v>
      </c>
      <c r="K58" s="224">
        <v>157862</v>
      </c>
      <c r="L58" s="224">
        <v>442332</v>
      </c>
      <c r="M58" s="224">
        <v>106508</v>
      </c>
      <c r="N58" s="224">
        <v>214471</v>
      </c>
      <c r="O58" s="222">
        <f t="shared" si="125"/>
        <v>654497</v>
      </c>
      <c r="P58" s="224">
        <v>124027</v>
      </c>
      <c r="Q58" s="224">
        <v>127965</v>
      </c>
      <c r="R58" s="224">
        <v>61570</v>
      </c>
      <c r="S58" s="224">
        <v>45118</v>
      </c>
      <c r="T58" s="224">
        <v>56294</v>
      </c>
      <c r="U58" s="224">
        <v>127238</v>
      </c>
      <c r="V58" s="224">
        <v>78162</v>
      </c>
      <c r="W58" s="224">
        <v>34123</v>
      </c>
      <c r="X58" s="222">
        <f t="shared" si="126"/>
        <v>790994</v>
      </c>
      <c r="Y58" s="224">
        <v>136537</v>
      </c>
      <c r="Z58" s="224">
        <v>217019</v>
      </c>
      <c r="AA58" s="224">
        <v>260647</v>
      </c>
      <c r="AB58" s="224">
        <v>176791</v>
      </c>
      <c r="AC58" s="222">
        <f t="shared" si="127"/>
        <v>599863</v>
      </c>
      <c r="AD58" s="224">
        <v>69392</v>
      </c>
      <c r="AE58" s="224">
        <v>102910</v>
      </c>
      <c r="AF58" s="224">
        <v>49590</v>
      </c>
      <c r="AG58" s="224">
        <v>141436</v>
      </c>
      <c r="AH58" s="224">
        <v>76407</v>
      </c>
      <c r="AI58" s="224">
        <v>160128</v>
      </c>
      <c r="AJ58" s="222">
        <f t="shared" si="128"/>
        <v>83901</v>
      </c>
      <c r="AK58" s="224">
        <v>40163</v>
      </c>
      <c r="AL58" s="224">
        <v>43738</v>
      </c>
      <c r="AM58" s="222">
        <f t="shared" si="129"/>
        <v>1347548</v>
      </c>
      <c r="AN58" s="224">
        <v>64363</v>
      </c>
      <c r="AO58" s="224">
        <v>72031</v>
      </c>
      <c r="AP58" s="224">
        <v>133064</v>
      </c>
      <c r="AQ58" s="224">
        <v>40787</v>
      </c>
      <c r="AR58" s="224">
        <v>174695</v>
      </c>
      <c r="AS58" s="224">
        <v>44497</v>
      </c>
      <c r="AT58" s="224">
        <v>261496</v>
      </c>
      <c r="AU58" s="224">
        <v>280112</v>
      </c>
      <c r="AV58" s="224">
        <v>190735</v>
      </c>
      <c r="AW58" s="224">
        <v>85768</v>
      </c>
      <c r="AX58" s="222">
        <f t="shared" si="130"/>
        <v>1429384</v>
      </c>
      <c r="AY58" s="224">
        <v>125673</v>
      </c>
      <c r="AZ58" s="224">
        <v>614466</v>
      </c>
      <c r="BA58" s="224">
        <v>203279</v>
      </c>
      <c r="BB58" s="224">
        <v>351536</v>
      </c>
      <c r="BC58" s="224">
        <v>134430</v>
      </c>
      <c r="BD58" s="222">
        <f t="shared" si="131"/>
        <v>3048901</v>
      </c>
      <c r="BE58" s="224">
        <v>555892</v>
      </c>
      <c r="BF58" s="224">
        <v>347857</v>
      </c>
      <c r="BG58" s="224">
        <v>349708</v>
      </c>
      <c r="BH58" s="224">
        <v>322186</v>
      </c>
      <c r="BI58" s="224">
        <v>401178</v>
      </c>
      <c r="BJ58" s="224">
        <v>424281</v>
      </c>
      <c r="BK58" s="224">
        <v>346946</v>
      </c>
      <c r="BL58" s="224">
        <v>300853</v>
      </c>
      <c r="BM58" s="222">
        <f t="shared" si="132"/>
        <v>774587</v>
      </c>
      <c r="BN58" s="224">
        <v>158735</v>
      </c>
      <c r="BO58" s="224">
        <v>144649</v>
      </c>
      <c r="BP58" s="224">
        <v>116602</v>
      </c>
      <c r="BQ58" s="224">
        <v>64067</v>
      </c>
      <c r="BR58" s="224">
        <v>290534</v>
      </c>
      <c r="BS58" s="222">
        <f t="shared" si="133"/>
        <v>1403163</v>
      </c>
      <c r="BT58" s="224">
        <v>81930</v>
      </c>
      <c r="BU58" s="224">
        <v>144373</v>
      </c>
      <c r="BV58" s="224">
        <v>55824</v>
      </c>
      <c r="BW58" s="224">
        <v>27362</v>
      </c>
      <c r="BX58" s="224">
        <v>93897</v>
      </c>
      <c r="BY58" s="224">
        <v>393029</v>
      </c>
      <c r="BZ58" s="224">
        <v>98362</v>
      </c>
      <c r="CA58" s="224">
        <v>75073</v>
      </c>
      <c r="CB58" s="224">
        <v>161934</v>
      </c>
      <c r="CC58" s="224">
        <v>88114</v>
      </c>
      <c r="CD58" s="224">
        <v>99380</v>
      </c>
      <c r="CE58" s="224">
        <v>83885</v>
      </c>
      <c r="CF58" s="222">
        <f t="shared" si="134"/>
        <v>1388521</v>
      </c>
      <c r="CG58" s="224">
        <v>36301</v>
      </c>
      <c r="CH58" s="224">
        <v>84814</v>
      </c>
      <c r="CI58" s="224">
        <v>65902</v>
      </c>
      <c r="CJ58" s="224">
        <v>173200</v>
      </c>
      <c r="CK58" s="224">
        <v>347573</v>
      </c>
      <c r="CL58" s="224">
        <v>44539</v>
      </c>
      <c r="CM58" s="224">
        <v>267009</v>
      </c>
      <c r="CN58" s="224">
        <v>39788</v>
      </c>
      <c r="CO58" s="224">
        <v>18435</v>
      </c>
      <c r="CP58" s="224">
        <v>52112</v>
      </c>
      <c r="CQ58" s="224">
        <v>106803</v>
      </c>
      <c r="CR58" s="224">
        <v>89590</v>
      </c>
      <c r="CS58" s="224">
        <v>62455</v>
      </c>
      <c r="CT58" s="222">
        <f t="shared" si="135"/>
        <v>898363</v>
      </c>
      <c r="CU58" s="224">
        <v>347910</v>
      </c>
      <c r="CV58" s="224">
        <v>189103</v>
      </c>
      <c r="CW58" s="224">
        <v>71815</v>
      </c>
      <c r="CX58" s="224">
        <v>129600</v>
      </c>
      <c r="CY58" s="224">
        <v>159935</v>
      </c>
      <c r="CZ58" s="222">
        <f t="shared" si="136"/>
        <v>1172286</v>
      </c>
      <c r="DA58" s="224">
        <v>38793</v>
      </c>
      <c r="DB58" s="224">
        <v>34115</v>
      </c>
      <c r="DC58" s="224">
        <v>249590</v>
      </c>
      <c r="DD58" s="224">
        <v>475086</v>
      </c>
      <c r="DE58" s="224">
        <v>245174</v>
      </c>
      <c r="DF58" s="224">
        <v>129528</v>
      </c>
      <c r="DG58" s="222">
        <f t="shared" si="94"/>
        <v>15521348</v>
      </c>
      <c r="DH58" s="222">
        <f t="shared" si="108"/>
        <v>222695</v>
      </c>
      <c r="DI58" s="225">
        <v>81654</v>
      </c>
      <c r="DJ58" s="224">
        <v>80214</v>
      </c>
      <c r="DK58" s="224">
        <v>60827</v>
      </c>
      <c r="DL58" s="226">
        <f t="shared" si="110"/>
        <v>246764</v>
      </c>
      <c r="DM58" s="225">
        <v>200599</v>
      </c>
      <c r="DN58" s="228">
        <v>46165</v>
      </c>
      <c r="DO58" s="222">
        <f t="shared" si="109"/>
        <v>15990807</v>
      </c>
      <c r="DP58" s="121"/>
      <c r="DQ58" s="121"/>
      <c r="DR58" s="121"/>
      <c r="DS58" s="121"/>
      <c r="DT58" s="121"/>
      <c r="DU58" s="121"/>
      <c r="DV58" s="121"/>
      <c r="DW58" s="121"/>
      <c r="DX58" s="121"/>
      <c r="DY58" s="121"/>
      <c r="DZ58" s="121"/>
      <c r="EA58" s="121"/>
      <c r="EB58" s="121"/>
      <c r="EC58" s="121"/>
      <c r="ED58" s="121"/>
    </row>
    <row r="59" spans="1:137" s="4" customFormat="1" ht="16.5" customHeight="1" x14ac:dyDescent="0.15">
      <c r="A59" s="62" t="s">
        <v>39</v>
      </c>
      <c r="B59" s="222">
        <f t="shared" si="124"/>
        <v>707458</v>
      </c>
      <c r="C59" s="224">
        <v>53727</v>
      </c>
      <c r="D59" s="224">
        <v>39858</v>
      </c>
      <c r="E59" s="224">
        <v>37293</v>
      </c>
      <c r="F59" s="224">
        <v>18498</v>
      </c>
      <c r="G59" s="224">
        <v>50992</v>
      </c>
      <c r="H59" s="224">
        <v>105327</v>
      </c>
      <c r="I59" s="224">
        <v>74467</v>
      </c>
      <c r="J59" s="224">
        <v>24773</v>
      </c>
      <c r="K59" s="224">
        <v>63214</v>
      </c>
      <c r="L59" s="224">
        <v>136663</v>
      </c>
      <c r="M59" s="224">
        <v>40513</v>
      </c>
      <c r="N59" s="224">
        <v>62133</v>
      </c>
      <c r="O59" s="222">
        <f t="shared" si="125"/>
        <v>289445</v>
      </c>
      <c r="P59" s="224">
        <v>49979</v>
      </c>
      <c r="Q59" s="224">
        <v>47973</v>
      </c>
      <c r="R59" s="224">
        <v>27420</v>
      </c>
      <c r="S59" s="224">
        <v>25973</v>
      </c>
      <c r="T59" s="224">
        <v>25065</v>
      </c>
      <c r="U59" s="224">
        <v>63663</v>
      </c>
      <c r="V59" s="224">
        <v>36887</v>
      </c>
      <c r="W59" s="224">
        <v>12485</v>
      </c>
      <c r="X59" s="222">
        <f t="shared" si="126"/>
        <v>325361</v>
      </c>
      <c r="Y59" s="224">
        <v>68829</v>
      </c>
      <c r="Z59" s="224">
        <v>90289</v>
      </c>
      <c r="AA59" s="224">
        <v>84611</v>
      </c>
      <c r="AB59" s="224">
        <v>81632</v>
      </c>
      <c r="AC59" s="222">
        <f t="shared" si="127"/>
        <v>257377</v>
      </c>
      <c r="AD59" s="224">
        <v>34549</v>
      </c>
      <c r="AE59" s="224">
        <v>40652</v>
      </c>
      <c r="AF59" s="224">
        <v>27202</v>
      </c>
      <c r="AG59" s="224">
        <v>57500</v>
      </c>
      <c r="AH59" s="224">
        <v>36483</v>
      </c>
      <c r="AI59" s="224">
        <v>60991</v>
      </c>
      <c r="AJ59" s="222">
        <f t="shared" si="128"/>
        <v>37796</v>
      </c>
      <c r="AK59" s="224">
        <v>17978</v>
      </c>
      <c r="AL59" s="224">
        <v>19818</v>
      </c>
      <c r="AM59" s="222">
        <f t="shared" si="129"/>
        <v>500278</v>
      </c>
      <c r="AN59" s="224">
        <v>26234</v>
      </c>
      <c r="AO59" s="224">
        <v>29202</v>
      </c>
      <c r="AP59" s="224">
        <v>47995</v>
      </c>
      <c r="AQ59" s="224">
        <v>18939</v>
      </c>
      <c r="AR59" s="224">
        <v>62363</v>
      </c>
      <c r="AS59" s="224">
        <v>18954</v>
      </c>
      <c r="AT59" s="224">
        <v>92482</v>
      </c>
      <c r="AU59" s="224">
        <v>95434</v>
      </c>
      <c r="AV59" s="224">
        <v>69328</v>
      </c>
      <c r="AW59" s="224">
        <v>39347</v>
      </c>
      <c r="AX59" s="222">
        <f t="shared" si="130"/>
        <v>465845</v>
      </c>
      <c r="AY59" s="224">
        <v>48876</v>
      </c>
      <c r="AZ59" s="224">
        <v>187105</v>
      </c>
      <c r="BA59" s="224">
        <v>63981</v>
      </c>
      <c r="BB59" s="224">
        <v>116266</v>
      </c>
      <c r="BC59" s="224">
        <v>49617</v>
      </c>
      <c r="BD59" s="222">
        <f t="shared" si="131"/>
        <v>805417</v>
      </c>
      <c r="BE59" s="224">
        <v>154932</v>
      </c>
      <c r="BF59" s="224">
        <v>93819</v>
      </c>
      <c r="BG59" s="224">
        <v>107696</v>
      </c>
      <c r="BH59" s="224">
        <v>87997</v>
      </c>
      <c r="BI59" s="224">
        <v>104898</v>
      </c>
      <c r="BJ59" s="224">
        <v>89262</v>
      </c>
      <c r="BK59" s="224">
        <v>89916</v>
      </c>
      <c r="BL59" s="224">
        <v>76897</v>
      </c>
      <c r="BM59" s="222">
        <f t="shared" si="132"/>
        <v>313919</v>
      </c>
      <c r="BN59" s="224">
        <v>65694</v>
      </c>
      <c r="BO59" s="224">
        <v>52976</v>
      </c>
      <c r="BP59" s="224">
        <v>54956</v>
      </c>
      <c r="BQ59" s="224">
        <v>32490</v>
      </c>
      <c r="BR59" s="224">
        <v>107803</v>
      </c>
      <c r="BS59" s="222">
        <f t="shared" si="133"/>
        <v>635347</v>
      </c>
      <c r="BT59" s="224">
        <v>39845</v>
      </c>
      <c r="BU59" s="224">
        <v>80244</v>
      </c>
      <c r="BV59" s="224">
        <v>28861</v>
      </c>
      <c r="BW59" s="224">
        <v>15797</v>
      </c>
      <c r="BX59" s="224">
        <v>54272</v>
      </c>
      <c r="BY59" s="224">
        <v>135644</v>
      </c>
      <c r="BZ59" s="224">
        <v>46996</v>
      </c>
      <c r="CA59" s="224">
        <v>38976</v>
      </c>
      <c r="CB59" s="224">
        <v>71716</v>
      </c>
      <c r="CC59" s="224">
        <v>39556</v>
      </c>
      <c r="CD59" s="224">
        <v>43089</v>
      </c>
      <c r="CE59" s="224">
        <v>40351</v>
      </c>
      <c r="CF59" s="222">
        <f t="shared" si="134"/>
        <v>598292</v>
      </c>
      <c r="CG59" s="224">
        <v>18543</v>
      </c>
      <c r="CH59" s="224">
        <v>44445</v>
      </c>
      <c r="CI59" s="224">
        <v>34947</v>
      </c>
      <c r="CJ59" s="224">
        <v>77758</v>
      </c>
      <c r="CK59" s="224">
        <v>101303</v>
      </c>
      <c r="CL59" s="224">
        <v>24289</v>
      </c>
      <c r="CM59" s="224">
        <v>112056</v>
      </c>
      <c r="CN59" s="224">
        <v>23769</v>
      </c>
      <c r="CO59" s="224">
        <v>9056</v>
      </c>
      <c r="CP59" s="224">
        <v>27241</v>
      </c>
      <c r="CQ59" s="224">
        <v>55525</v>
      </c>
      <c r="CR59" s="224">
        <v>43233</v>
      </c>
      <c r="CS59" s="224">
        <v>26127</v>
      </c>
      <c r="CT59" s="222">
        <f t="shared" si="135"/>
        <v>349689</v>
      </c>
      <c r="CU59" s="224">
        <v>112481</v>
      </c>
      <c r="CV59" s="224">
        <v>75349</v>
      </c>
      <c r="CW59" s="224">
        <v>30763</v>
      </c>
      <c r="CX59" s="224">
        <v>55693</v>
      </c>
      <c r="CY59" s="224">
        <v>75403</v>
      </c>
      <c r="CZ59" s="222">
        <f t="shared" si="136"/>
        <v>510829</v>
      </c>
      <c r="DA59" s="224">
        <v>19909</v>
      </c>
      <c r="DB59" s="224">
        <v>15945</v>
      </c>
      <c r="DC59" s="224">
        <v>112942</v>
      </c>
      <c r="DD59" s="224">
        <v>182617</v>
      </c>
      <c r="DE59" s="224">
        <v>123625</v>
      </c>
      <c r="DF59" s="224">
        <v>55791</v>
      </c>
      <c r="DG59" s="222">
        <f t="shared" si="94"/>
        <v>5797053</v>
      </c>
      <c r="DH59" s="222">
        <f t="shared" si="108"/>
        <v>77555</v>
      </c>
      <c r="DI59" s="225">
        <v>33539</v>
      </c>
      <c r="DJ59" s="224">
        <v>35558</v>
      </c>
      <c r="DK59" s="224">
        <v>8458</v>
      </c>
      <c r="DL59" s="226">
        <f t="shared" si="110"/>
        <v>53119</v>
      </c>
      <c r="DM59" s="225">
        <v>49412</v>
      </c>
      <c r="DN59" s="228">
        <v>3707</v>
      </c>
      <c r="DO59" s="222">
        <f t="shared" si="109"/>
        <v>5927727</v>
      </c>
      <c r="DP59" s="121"/>
      <c r="DQ59" s="121"/>
      <c r="DR59" s="121"/>
      <c r="DS59" s="121"/>
      <c r="DT59" s="121"/>
      <c r="DU59" s="121"/>
      <c r="DV59" s="121"/>
      <c r="DW59" s="121"/>
      <c r="DX59" s="121"/>
      <c r="DY59" s="121"/>
      <c r="DZ59" s="121"/>
      <c r="EA59" s="121"/>
      <c r="EB59" s="121"/>
      <c r="EC59" s="121"/>
      <c r="ED59" s="121"/>
    </row>
    <row r="60" spans="1:137" s="4" customFormat="1" ht="16.5" customHeight="1" x14ac:dyDescent="0.15">
      <c r="A60" s="62" t="s">
        <v>40</v>
      </c>
      <c r="B60" s="222">
        <f t="shared" si="124"/>
        <v>302291</v>
      </c>
      <c r="C60" s="224">
        <v>22059</v>
      </c>
      <c r="D60" s="224">
        <v>17573</v>
      </c>
      <c r="E60" s="224">
        <v>15523</v>
      </c>
      <c r="F60" s="224">
        <v>7890</v>
      </c>
      <c r="G60" s="224">
        <v>21962</v>
      </c>
      <c r="H60" s="224">
        <v>44869</v>
      </c>
      <c r="I60" s="224">
        <v>32169</v>
      </c>
      <c r="J60" s="224">
        <v>9966</v>
      </c>
      <c r="K60" s="224">
        <v>25683</v>
      </c>
      <c r="L60" s="224">
        <v>61579</v>
      </c>
      <c r="M60" s="224">
        <v>17341</v>
      </c>
      <c r="N60" s="224">
        <v>25677</v>
      </c>
      <c r="O60" s="222">
        <f t="shared" si="125"/>
        <v>121215</v>
      </c>
      <c r="P60" s="224">
        <v>20714</v>
      </c>
      <c r="Q60" s="224">
        <v>20103</v>
      </c>
      <c r="R60" s="224">
        <v>11827</v>
      </c>
      <c r="S60" s="224">
        <v>10800</v>
      </c>
      <c r="T60" s="224">
        <v>10126</v>
      </c>
      <c r="U60" s="224">
        <v>27552</v>
      </c>
      <c r="V60" s="224">
        <v>14918</v>
      </c>
      <c r="W60" s="224">
        <v>5175</v>
      </c>
      <c r="X60" s="222">
        <f t="shared" si="126"/>
        <v>132842</v>
      </c>
      <c r="Y60" s="224">
        <v>28439</v>
      </c>
      <c r="Z60" s="224">
        <v>36334</v>
      </c>
      <c r="AA60" s="224">
        <v>35203</v>
      </c>
      <c r="AB60" s="224">
        <v>32866</v>
      </c>
      <c r="AC60" s="222">
        <f t="shared" si="127"/>
        <v>110179</v>
      </c>
      <c r="AD60" s="224">
        <v>14743</v>
      </c>
      <c r="AE60" s="224">
        <v>16878</v>
      </c>
      <c r="AF60" s="224">
        <v>11763</v>
      </c>
      <c r="AG60" s="224">
        <v>25006</v>
      </c>
      <c r="AH60" s="224">
        <v>16016</v>
      </c>
      <c r="AI60" s="224">
        <v>25773</v>
      </c>
      <c r="AJ60" s="222">
        <f t="shared" si="128"/>
        <v>17094</v>
      </c>
      <c r="AK60" s="224">
        <v>8328</v>
      </c>
      <c r="AL60" s="224">
        <v>8766</v>
      </c>
      <c r="AM60" s="222">
        <f t="shared" si="129"/>
        <v>202831</v>
      </c>
      <c r="AN60" s="224">
        <v>10299</v>
      </c>
      <c r="AO60" s="224">
        <v>11859</v>
      </c>
      <c r="AP60" s="224">
        <v>19033</v>
      </c>
      <c r="AQ60" s="224">
        <v>7808</v>
      </c>
      <c r="AR60" s="224">
        <v>25062</v>
      </c>
      <c r="AS60" s="224">
        <v>7296</v>
      </c>
      <c r="AT60" s="224">
        <v>37622</v>
      </c>
      <c r="AU60" s="224">
        <v>39456</v>
      </c>
      <c r="AV60" s="224">
        <v>28763</v>
      </c>
      <c r="AW60" s="224">
        <v>15633</v>
      </c>
      <c r="AX60" s="222">
        <f t="shared" si="130"/>
        <v>174071</v>
      </c>
      <c r="AY60" s="224">
        <v>18532</v>
      </c>
      <c r="AZ60" s="224">
        <v>70513</v>
      </c>
      <c r="BA60" s="224">
        <v>23917</v>
      </c>
      <c r="BB60" s="224">
        <v>41906</v>
      </c>
      <c r="BC60" s="224">
        <v>19203</v>
      </c>
      <c r="BD60" s="222">
        <f t="shared" si="131"/>
        <v>334255</v>
      </c>
      <c r="BE60" s="224">
        <v>66287</v>
      </c>
      <c r="BF60" s="224">
        <v>36031</v>
      </c>
      <c r="BG60" s="224">
        <v>47143</v>
      </c>
      <c r="BH60" s="224">
        <v>37616</v>
      </c>
      <c r="BI60" s="224">
        <v>46052</v>
      </c>
      <c r="BJ60" s="224">
        <v>33710</v>
      </c>
      <c r="BK60" s="224">
        <v>37801</v>
      </c>
      <c r="BL60" s="224">
        <v>29615</v>
      </c>
      <c r="BM60" s="222">
        <f t="shared" si="132"/>
        <v>127013</v>
      </c>
      <c r="BN60" s="224">
        <v>25905</v>
      </c>
      <c r="BO60" s="224">
        <v>20500</v>
      </c>
      <c r="BP60" s="224">
        <v>23560</v>
      </c>
      <c r="BQ60" s="224">
        <v>13923</v>
      </c>
      <c r="BR60" s="224">
        <v>43125</v>
      </c>
      <c r="BS60" s="222">
        <f t="shared" si="133"/>
        <v>272443</v>
      </c>
      <c r="BT60" s="224">
        <v>17368</v>
      </c>
      <c r="BU60" s="224">
        <v>33949</v>
      </c>
      <c r="BV60" s="224">
        <v>12542</v>
      </c>
      <c r="BW60" s="224">
        <v>6493</v>
      </c>
      <c r="BX60" s="224">
        <v>23496</v>
      </c>
      <c r="BY60" s="224">
        <v>56162</v>
      </c>
      <c r="BZ60" s="224">
        <v>19613</v>
      </c>
      <c r="CA60" s="224">
        <v>17426</v>
      </c>
      <c r="CB60" s="224">
        <v>32036</v>
      </c>
      <c r="CC60" s="224">
        <v>17225</v>
      </c>
      <c r="CD60" s="224">
        <v>18695</v>
      </c>
      <c r="CE60" s="224">
        <v>17438</v>
      </c>
      <c r="CF60" s="222">
        <f t="shared" si="134"/>
        <v>258673</v>
      </c>
      <c r="CG60" s="224">
        <v>8020</v>
      </c>
      <c r="CH60" s="224">
        <v>19013</v>
      </c>
      <c r="CI60" s="224">
        <v>15752</v>
      </c>
      <c r="CJ60" s="224">
        <v>32312</v>
      </c>
      <c r="CK60" s="224">
        <v>43436</v>
      </c>
      <c r="CL60" s="224">
        <v>10900</v>
      </c>
      <c r="CM60" s="224">
        <v>48341</v>
      </c>
      <c r="CN60" s="224">
        <v>10424</v>
      </c>
      <c r="CO60" s="224">
        <v>3806</v>
      </c>
      <c r="CP60" s="224">
        <v>11836</v>
      </c>
      <c r="CQ60" s="224">
        <v>24446</v>
      </c>
      <c r="CR60" s="224">
        <v>19262</v>
      </c>
      <c r="CS60" s="224">
        <v>11125</v>
      </c>
      <c r="CT60" s="222">
        <f t="shared" si="135"/>
        <v>145929</v>
      </c>
      <c r="CU60" s="224">
        <v>44718</v>
      </c>
      <c r="CV60" s="224">
        <v>33257</v>
      </c>
      <c r="CW60" s="224">
        <v>13628</v>
      </c>
      <c r="CX60" s="224">
        <v>23877</v>
      </c>
      <c r="CY60" s="224">
        <v>30449</v>
      </c>
      <c r="CZ60" s="222">
        <f t="shared" si="136"/>
        <v>230748</v>
      </c>
      <c r="DA60" s="224">
        <v>8697</v>
      </c>
      <c r="DB60" s="224">
        <v>6838</v>
      </c>
      <c r="DC60" s="224">
        <v>53819</v>
      </c>
      <c r="DD60" s="224">
        <v>81175</v>
      </c>
      <c r="DE60" s="224">
        <v>56331</v>
      </c>
      <c r="DF60" s="224">
        <v>23888</v>
      </c>
      <c r="DG60" s="222">
        <f t="shared" si="94"/>
        <v>2429584</v>
      </c>
      <c r="DH60" s="222">
        <f t="shared" si="108"/>
        <v>31504</v>
      </c>
      <c r="DI60" s="225">
        <v>13581</v>
      </c>
      <c r="DJ60" s="224">
        <v>15422</v>
      </c>
      <c r="DK60" s="224">
        <v>2501</v>
      </c>
      <c r="DL60" s="226">
        <f t="shared" si="110"/>
        <v>18623</v>
      </c>
      <c r="DM60" s="225">
        <v>17453</v>
      </c>
      <c r="DN60" s="228">
        <v>1170</v>
      </c>
      <c r="DO60" s="222">
        <f t="shared" si="109"/>
        <v>2479711</v>
      </c>
      <c r="DP60" s="121"/>
      <c r="DQ60" s="121"/>
      <c r="DR60" s="121"/>
      <c r="DS60" s="121"/>
      <c r="DT60" s="121"/>
      <c r="DU60" s="121"/>
      <c r="DV60" s="121"/>
      <c r="DW60" s="121"/>
      <c r="DX60" s="121"/>
      <c r="DY60" s="121"/>
      <c r="DZ60" s="121"/>
      <c r="EA60" s="121"/>
      <c r="EB60" s="121"/>
      <c r="EC60" s="121"/>
      <c r="ED60" s="121"/>
    </row>
    <row r="61" spans="1:137" s="4" customFormat="1" ht="16.5" customHeight="1" x14ac:dyDescent="0.15">
      <c r="A61" s="66" t="s">
        <v>41</v>
      </c>
      <c r="B61" s="223">
        <f t="shared" si="124"/>
        <v>179204</v>
      </c>
      <c r="C61" s="229">
        <v>12599</v>
      </c>
      <c r="D61" s="229">
        <v>10826</v>
      </c>
      <c r="E61" s="229">
        <v>9211</v>
      </c>
      <c r="F61" s="229">
        <v>4987</v>
      </c>
      <c r="G61" s="229">
        <v>13046</v>
      </c>
      <c r="H61" s="229">
        <v>25970</v>
      </c>
      <c r="I61" s="229">
        <v>19475</v>
      </c>
      <c r="J61" s="229">
        <v>6041</v>
      </c>
      <c r="K61" s="229">
        <v>15274</v>
      </c>
      <c r="L61" s="229">
        <v>36873</v>
      </c>
      <c r="M61" s="229">
        <v>10271</v>
      </c>
      <c r="N61" s="229">
        <v>14631</v>
      </c>
      <c r="O61" s="223">
        <f t="shared" si="125"/>
        <v>73684</v>
      </c>
      <c r="P61" s="229">
        <v>12439</v>
      </c>
      <c r="Q61" s="229">
        <v>12024</v>
      </c>
      <c r="R61" s="229">
        <v>7144</v>
      </c>
      <c r="S61" s="229">
        <v>6811</v>
      </c>
      <c r="T61" s="229">
        <v>6118</v>
      </c>
      <c r="U61" s="229">
        <v>16843</v>
      </c>
      <c r="V61" s="229">
        <v>9120</v>
      </c>
      <c r="W61" s="229">
        <v>3185</v>
      </c>
      <c r="X61" s="223">
        <f t="shared" si="126"/>
        <v>82150</v>
      </c>
      <c r="Y61" s="229">
        <v>17493</v>
      </c>
      <c r="Z61" s="229">
        <v>22484</v>
      </c>
      <c r="AA61" s="229">
        <v>22033</v>
      </c>
      <c r="AB61" s="229">
        <v>20140</v>
      </c>
      <c r="AC61" s="223">
        <f t="shared" si="127"/>
        <v>68953</v>
      </c>
      <c r="AD61" s="229">
        <v>8978</v>
      </c>
      <c r="AE61" s="229">
        <v>10698</v>
      </c>
      <c r="AF61" s="229">
        <v>7335</v>
      </c>
      <c r="AG61" s="229">
        <v>15596</v>
      </c>
      <c r="AH61" s="229">
        <v>10385</v>
      </c>
      <c r="AI61" s="229">
        <v>15961</v>
      </c>
      <c r="AJ61" s="223">
        <f t="shared" si="128"/>
        <v>9625</v>
      </c>
      <c r="AK61" s="229">
        <v>4634</v>
      </c>
      <c r="AL61" s="229">
        <v>4991</v>
      </c>
      <c r="AM61" s="223">
        <f t="shared" si="129"/>
        <v>121923</v>
      </c>
      <c r="AN61" s="229">
        <v>6385</v>
      </c>
      <c r="AO61" s="229">
        <v>7166</v>
      </c>
      <c r="AP61" s="229">
        <v>11603</v>
      </c>
      <c r="AQ61" s="229">
        <v>4939</v>
      </c>
      <c r="AR61" s="229">
        <v>15592</v>
      </c>
      <c r="AS61" s="229">
        <v>4573</v>
      </c>
      <c r="AT61" s="229">
        <v>22587</v>
      </c>
      <c r="AU61" s="229">
        <v>22762</v>
      </c>
      <c r="AV61" s="229">
        <v>16567</v>
      </c>
      <c r="AW61" s="229">
        <v>9749</v>
      </c>
      <c r="AX61" s="223">
        <f t="shared" si="130"/>
        <v>105153</v>
      </c>
      <c r="AY61" s="229">
        <v>11186</v>
      </c>
      <c r="AZ61" s="229">
        <v>43067</v>
      </c>
      <c r="BA61" s="229">
        <v>14006</v>
      </c>
      <c r="BB61" s="229">
        <v>25410</v>
      </c>
      <c r="BC61" s="229">
        <v>11484</v>
      </c>
      <c r="BD61" s="223">
        <f t="shared" si="131"/>
        <v>195552</v>
      </c>
      <c r="BE61" s="229">
        <v>38342</v>
      </c>
      <c r="BF61" s="229">
        <v>20732</v>
      </c>
      <c r="BG61" s="229">
        <v>27636</v>
      </c>
      <c r="BH61" s="229">
        <v>22420</v>
      </c>
      <c r="BI61" s="229">
        <v>27883</v>
      </c>
      <c r="BJ61" s="229">
        <v>18575</v>
      </c>
      <c r="BK61" s="229">
        <v>22516</v>
      </c>
      <c r="BL61" s="229">
        <v>17448</v>
      </c>
      <c r="BM61" s="223">
        <f t="shared" si="132"/>
        <v>78062</v>
      </c>
      <c r="BN61" s="229">
        <v>15846</v>
      </c>
      <c r="BO61" s="229">
        <v>12191</v>
      </c>
      <c r="BP61" s="229">
        <v>15140</v>
      </c>
      <c r="BQ61" s="229">
        <v>9137</v>
      </c>
      <c r="BR61" s="229">
        <v>25748</v>
      </c>
      <c r="BS61" s="223">
        <f t="shared" si="133"/>
        <v>167508</v>
      </c>
      <c r="BT61" s="229">
        <v>10924</v>
      </c>
      <c r="BU61" s="229">
        <v>20355</v>
      </c>
      <c r="BV61" s="229">
        <v>7879</v>
      </c>
      <c r="BW61" s="229">
        <v>4120</v>
      </c>
      <c r="BX61" s="229">
        <v>14651</v>
      </c>
      <c r="BY61" s="229">
        <v>33299</v>
      </c>
      <c r="BZ61" s="229">
        <v>11816</v>
      </c>
      <c r="CA61" s="229">
        <v>10733</v>
      </c>
      <c r="CB61" s="229">
        <v>19941</v>
      </c>
      <c r="CC61" s="229">
        <v>10919</v>
      </c>
      <c r="CD61" s="229">
        <v>11959</v>
      </c>
      <c r="CE61" s="229">
        <v>10912</v>
      </c>
      <c r="CF61" s="223">
        <f t="shared" si="134"/>
        <v>156000</v>
      </c>
      <c r="CG61" s="229">
        <v>5093</v>
      </c>
      <c r="CH61" s="229">
        <v>11292</v>
      </c>
      <c r="CI61" s="229">
        <v>10118</v>
      </c>
      <c r="CJ61" s="229">
        <v>18792</v>
      </c>
      <c r="CK61" s="229">
        <v>25984</v>
      </c>
      <c r="CL61" s="229">
        <v>6860</v>
      </c>
      <c r="CM61" s="229">
        <v>28000</v>
      </c>
      <c r="CN61" s="229">
        <v>6533</v>
      </c>
      <c r="CO61" s="229">
        <v>2410</v>
      </c>
      <c r="CP61" s="229">
        <v>7317</v>
      </c>
      <c r="CQ61" s="229">
        <v>14430</v>
      </c>
      <c r="CR61" s="229">
        <v>12372</v>
      </c>
      <c r="CS61" s="229">
        <v>6799</v>
      </c>
      <c r="CT61" s="223">
        <f t="shared" si="135"/>
        <v>91082</v>
      </c>
      <c r="CU61" s="229">
        <v>26907</v>
      </c>
      <c r="CV61" s="229">
        <v>21589</v>
      </c>
      <c r="CW61" s="229">
        <v>8994</v>
      </c>
      <c r="CX61" s="229">
        <v>15065</v>
      </c>
      <c r="CY61" s="229">
        <v>18527</v>
      </c>
      <c r="CZ61" s="223">
        <f t="shared" si="136"/>
        <v>135474</v>
      </c>
      <c r="DA61" s="229">
        <v>5130</v>
      </c>
      <c r="DB61" s="229">
        <v>4129</v>
      </c>
      <c r="DC61" s="229">
        <v>32716</v>
      </c>
      <c r="DD61" s="229">
        <v>46750</v>
      </c>
      <c r="DE61" s="229">
        <v>32745</v>
      </c>
      <c r="DF61" s="229">
        <v>14004</v>
      </c>
      <c r="DG61" s="223">
        <f t="shared" si="94"/>
        <v>1464370</v>
      </c>
      <c r="DH61" s="223">
        <f t="shared" si="108"/>
        <v>18324</v>
      </c>
      <c r="DI61" s="230">
        <v>7885</v>
      </c>
      <c r="DJ61" s="229">
        <v>9183</v>
      </c>
      <c r="DK61" s="229">
        <v>1256</v>
      </c>
      <c r="DL61" s="231">
        <f t="shared" si="110"/>
        <v>9467</v>
      </c>
      <c r="DM61" s="230">
        <v>8900</v>
      </c>
      <c r="DN61" s="232">
        <v>567</v>
      </c>
      <c r="DO61" s="223">
        <f t="shared" si="109"/>
        <v>1492161</v>
      </c>
      <c r="DP61" s="121"/>
      <c r="DQ61" s="121"/>
      <c r="DR61" s="121"/>
      <c r="DS61" s="121"/>
      <c r="DT61" s="121"/>
      <c r="DU61" s="121"/>
      <c r="DV61" s="121"/>
      <c r="DW61" s="121"/>
      <c r="DX61" s="121"/>
      <c r="DY61" s="121"/>
      <c r="DZ61" s="121"/>
      <c r="EA61" s="121"/>
      <c r="EB61" s="121"/>
      <c r="EC61" s="121"/>
      <c r="ED61" s="121"/>
    </row>
    <row r="62" spans="1:137" ht="16.5" customHeight="1" x14ac:dyDescent="0.2">
      <c r="A62" s="132" t="s">
        <v>490</v>
      </c>
      <c r="C62"/>
      <c r="D62"/>
      <c r="E62"/>
      <c r="F62"/>
      <c r="G62"/>
      <c r="H62"/>
      <c r="I62"/>
      <c r="J62"/>
      <c r="K62"/>
      <c r="L62"/>
      <c r="M62"/>
      <c r="N62"/>
      <c r="P62"/>
      <c r="Q62"/>
      <c r="R62"/>
      <c r="S62"/>
      <c r="T62"/>
      <c r="U62"/>
      <c r="V62"/>
      <c r="W62"/>
      <c r="Y62"/>
      <c r="Z62"/>
      <c r="AA62"/>
      <c r="AB62"/>
      <c r="AD62"/>
      <c r="AE62"/>
      <c r="AF62"/>
      <c r="AG62"/>
      <c r="AH62"/>
      <c r="AI62"/>
      <c r="AK62"/>
      <c r="AL62"/>
      <c r="AN62"/>
      <c r="AO62"/>
      <c r="AP62"/>
      <c r="AQ62"/>
      <c r="AR62"/>
      <c r="AS62"/>
      <c r="AT62"/>
      <c r="AU62"/>
      <c r="AV62"/>
      <c r="AW62"/>
      <c r="AY62"/>
      <c r="AZ62"/>
      <c r="BA62"/>
      <c r="BB62"/>
      <c r="BC62"/>
      <c r="BE62"/>
      <c r="BF62"/>
      <c r="BG62"/>
      <c r="BH62"/>
      <c r="BI62"/>
      <c r="BJ62"/>
      <c r="BK62"/>
      <c r="BL62"/>
      <c r="BN62"/>
      <c r="BO62"/>
      <c r="BP62"/>
      <c r="BQ62"/>
      <c r="BR62"/>
      <c r="BT62"/>
      <c r="BU62"/>
      <c r="BV62"/>
      <c r="BW62"/>
      <c r="BX62"/>
      <c r="BY62"/>
      <c r="BZ62"/>
      <c r="CA62"/>
      <c r="CB62"/>
      <c r="CC62"/>
      <c r="CD62"/>
      <c r="CE62"/>
      <c r="CG62"/>
      <c r="CH62"/>
      <c r="CI62"/>
      <c r="CJ62"/>
      <c r="CK62"/>
      <c r="CL62"/>
      <c r="CM62"/>
      <c r="CN62"/>
      <c r="CO62"/>
      <c r="CP62"/>
      <c r="CQ62"/>
      <c r="CR62"/>
      <c r="CS62"/>
      <c r="CU62"/>
      <c r="CV62"/>
      <c r="CW62"/>
      <c r="CX62"/>
      <c r="CY62"/>
      <c r="DA62"/>
      <c r="DB62"/>
      <c r="DC62"/>
      <c r="DD62"/>
      <c r="DE62"/>
      <c r="DF62"/>
      <c r="DI62"/>
      <c r="DJ62"/>
      <c r="DK62"/>
      <c r="DM62"/>
      <c r="DN62"/>
    </row>
    <row r="63" spans="1:137" s="145" customFormat="1" ht="16.5" customHeight="1" x14ac:dyDescent="0.2">
      <c r="A63" s="132"/>
      <c r="C63" s="373"/>
      <c r="D63" s="373"/>
      <c r="E63" s="373"/>
      <c r="F63" s="373"/>
      <c r="G63" s="373"/>
      <c r="H63" s="373"/>
      <c r="I63" s="373"/>
      <c r="J63" s="373"/>
      <c r="K63" s="373"/>
      <c r="L63" s="373"/>
      <c r="M63" s="373"/>
      <c r="N63" s="373"/>
      <c r="P63" s="373"/>
      <c r="Q63" s="373"/>
      <c r="R63" s="373"/>
      <c r="S63" s="373"/>
      <c r="T63" s="373"/>
      <c r="U63" s="373"/>
      <c r="V63" s="373"/>
      <c r="W63" s="373"/>
      <c r="Y63" s="374"/>
      <c r="Z63" s="374"/>
      <c r="AA63" s="374"/>
      <c r="AB63" s="374"/>
      <c r="AD63" s="374"/>
      <c r="AE63" s="374"/>
      <c r="AF63" s="374"/>
      <c r="AG63" s="374"/>
      <c r="AH63" s="374"/>
      <c r="AI63" s="374"/>
      <c r="AK63" s="374"/>
      <c r="AL63" s="374"/>
      <c r="AN63" s="374"/>
      <c r="AO63" s="374"/>
      <c r="AP63" s="374"/>
      <c r="AQ63" s="374"/>
      <c r="AR63" s="374"/>
      <c r="AS63" s="374"/>
      <c r="AT63" s="374"/>
      <c r="AU63" s="374"/>
      <c r="AV63" s="374"/>
      <c r="AW63" s="374"/>
      <c r="AY63" s="373"/>
      <c r="AZ63" s="373"/>
      <c r="BA63" s="373"/>
      <c r="BB63" s="373"/>
      <c r="BC63" s="373"/>
      <c r="BE63" s="374"/>
      <c r="BF63" s="374"/>
      <c r="BG63" s="374"/>
      <c r="BH63" s="374"/>
      <c r="BI63" s="374"/>
      <c r="BJ63" s="374"/>
      <c r="BK63" s="374"/>
      <c r="BL63" s="374"/>
      <c r="BN63" s="373"/>
      <c r="BO63" s="373"/>
      <c r="BP63" s="373"/>
      <c r="BQ63" s="373"/>
      <c r="BR63" s="373"/>
      <c r="BT63" s="373"/>
      <c r="BU63" s="373"/>
      <c r="BV63" s="373"/>
      <c r="BW63" s="373"/>
      <c r="BX63" s="373"/>
      <c r="BY63" s="373"/>
      <c r="BZ63" s="373"/>
      <c r="CA63" s="373"/>
      <c r="CB63" s="373"/>
      <c r="CC63" s="373"/>
      <c r="CD63" s="373"/>
      <c r="CE63" s="373"/>
      <c r="CG63" s="373"/>
      <c r="CH63" s="373"/>
      <c r="CI63" s="373"/>
      <c r="CJ63" s="373"/>
      <c r="CK63" s="373"/>
      <c r="CL63" s="373"/>
      <c r="CM63" s="373"/>
      <c r="CN63" s="373"/>
      <c r="CO63" s="373"/>
      <c r="CP63" s="373"/>
      <c r="CQ63" s="373"/>
      <c r="CR63" s="373"/>
      <c r="CS63" s="373"/>
      <c r="CU63" s="374"/>
      <c r="CV63" s="374"/>
      <c r="CW63" s="374"/>
      <c r="CX63" s="374"/>
      <c r="CY63" s="374"/>
      <c r="DA63" s="374"/>
      <c r="DB63" s="374"/>
      <c r="DC63" s="374"/>
      <c r="DD63" s="374"/>
      <c r="DE63" s="374"/>
      <c r="DF63" s="374"/>
      <c r="DI63" s="374"/>
      <c r="DJ63" s="374"/>
      <c r="DK63" s="374"/>
      <c r="DM63" s="374"/>
      <c r="DN63" s="374"/>
    </row>
    <row r="64" spans="1:137" ht="16.5" customHeight="1" x14ac:dyDescent="0.2">
      <c r="A64" s="6" t="s">
        <v>192</v>
      </c>
      <c r="C64" s="374"/>
      <c r="D64" s="374"/>
      <c r="E64" s="374"/>
      <c r="F64" s="374"/>
      <c r="G64" s="374"/>
      <c r="H64" s="374"/>
      <c r="I64" s="374"/>
      <c r="J64" s="374"/>
      <c r="K64" s="374"/>
      <c r="L64" s="374"/>
      <c r="M64" s="374"/>
      <c r="N64" s="374"/>
      <c r="O64" s="145"/>
      <c r="P64" s="374"/>
      <c r="Q64" s="374"/>
      <c r="R64" s="374"/>
      <c r="S64" s="374"/>
      <c r="T64" s="374"/>
      <c r="U64" s="374"/>
      <c r="V64" s="374"/>
      <c r="W64" s="374"/>
      <c r="X64" s="145"/>
      <c r="Y64" s="374"/>
      <c r="Z64" s="374"/>
      <c r="AA64" s="374"/>
      <c r="AB64" s="374"/>
      <c r="AC64" s="145"/>
      <c r="AD64" s="374"/>
      <c r="AE64" s="374"/>
      <c r="AF64" s="374"/>
      <c r="AG64" s="374"/>
      <c r="AH64" s="374"/>
      <c r="AI64" s="374"/>
      <c r="AJ64" s="145"/>
      <c r="AK64" s="374"/>
      <c r="AL64" s="374"/>
      <c r="AM64" s="145"/>
      <c r="AN64" s="374"/>
      <c r="AO64" s="374"/>
      <c r="AP64" s="374"/>
      <c r="AQ64" s="374"/>
      <c r="AR64" s="374"/>
      <c r="AS64" s="374"/>
      <c r="AT64" s="374"/>
      <c r="AU64" s="374"/>
      <c r="AV64" s="374"/>
      <c r="AW64" s="374"/>
      <c r="AX64" s="145"/>
      <c r="AY64" s="374"/>
      <c r="AZ64" s="374"/>
      <c r="BA64" s="374"/>
      <c r="BB64" s="374"/>
      <c r="BC64" s="374"/>
      <c r="BD64" s="145"/>
      <c r="BE64" s="374"/>
      <c r="BF64" s="374"/>
      <c r="BG64" s="374"/>
      <c r="BH64" s="374"/>
      <c r="BI64" s="374"/>
      <c r="BJ64" s="374"/>
      <c r="BK64" s="374"/>
      <c r="BL64" s="374"/>
      <c r="BM64" s="145"/>
      <c r="BN64" s="374"/>
      <c r="BO64" s="374"/>
      <c r="BP64" s="374"/>
      <c r="BQ64" s="374"/>
      <c r="BR64" s="374"/>
      <c r="BS64" s="145"/>
      <c r="BT64" s="374"/>
      <c r="BU64" s="374"/>
      <c r="BV64" s="374"/>
      <c r="BW64" s="374"/>
      <c r="BX64" s="374"/>
      <c r="BY64" s="374"/>
      <c r="BZ64" s="374"/>
      <c r="CA64" s="374"/>
      <c r="CB64" s="374"/>
      <c r="CC64" s="374"/>
      <c r="CD64" s="374"/>
      <c r="CE64" s="374"/>
      <c r="CF64" s="145"/>
      <c r="CG64" s="374"/>
      <c r="CH64" s="374"/>
      <c r="CI64" s="374"/>
      <c r="CJ64" s="374"/>
      <c r="CK64" s="374"/>
      <c r="CL64" s="374"/>
      <c r="CM64" s="374"/>
      <c r="CN64" s="374"/>
      <c r="CO64" s="374"/>
      <c r="CP64" s="374"/>
      <c r="CQ64" s="374"/>
      <c r="CR64" s="374"/>
      <c r="CS64" s="374"/>
      <c r="CT64" s="145"/>
      <c r="CU64" s="374"/>
      <c r="CV64" s="374"/>
      <c r="CW64" s="374"/>
      <c r="CX64" s="374"/>
      <c r="CY64" s="374"/>
      <c r="CZ64" s="145"/>
      <c r="DA64" s="374"/>
      <c r="DB64" s="374"/>
      <c r="DC64" s="374"/>
      <c r="DD64" s="374"/>
      <c r="DE64" s="374"/>
      <c r="DF64" s="374"/>
      <c r="DG64" s="145"/>
      <c r="DH64" s="145"/>
      <c r="DI64" s="374"/>
      <c r="DJ64" s="374"/>
      <c r="DK64" s="374"/>
      <c r="DL64" s="145"/>
      <c r="DM64" s="374"/>
      <c r="DN64" s="374"/>
      <c r="DO64" s="145"/>
      <c r="DP64" s="145"/>
      <c r="DQ64" s="145"/>
      <c r="DR64" s="145"/>
      <c r="DS64" s="145"/>
      <c r="DT64" s="145"/>
      <c r="DU64" s="145"/>
      <c r="DV64" s="145"/>
      <c r="DW64" s="145"/>
      <c r="DX64" s="145"/>
      <c r="DY64" s="145"/>
      <c r="DZ64" s="145"/>
      <c r="EA64" s="145"/>
      <c r="EB64" s="145"/>
      <c r="EC64" s="145"/>
      <c r="ED64" s="145"/>
      <c r="EE64" s="145"/>
      <c r="EF64" s="145"/>
      <c r="EG64" s="145"/>
    </row>
    <row r="65" spans="1:137" ht="16.5" customHeight="1" x14ac:dyDescent="0.2">
      <c r="A65" s="35" t="s">
        <v>492</v>
      </c>
      <c r="DP65" s="145"/>
      <c r="DQ65" s="145"/>
      <c r="DR65" s="145"/>
      <c r="DS65" s="145"/>
      <c r="DT65" s="145"/>
      <c r="DU65" s="145"/>
      <c r="DV65" s="145"/>
      <c r="DW65" s="145"/>
      <c r="DX65" s="145"/>
      <c r="DY65" s="145"/>
      <c r="DZ65" s="145"/>
      <c r="EA65" s="145"/>
      <c r="EB65" s="145"/>
      <c r="EC65" s="145"/>
      <c r="ED65" s="145"/>
      <c r="EE65" s="145"/>
      <c r="EF65" s="145"/>
      <c r="EG65" s="145"/>
    </row>
    <row r="66" spans="1:137" ht="16.5" customHeight="1" x14ac:dyDescent="0.2">
      <c r="A66" s="52" t="s">
        <v>828</v>
      </c>
      <c r="C66" s="374"/>
      <c r="D66" s="374"/>
      <c r="E66" s="374"/>
      <c r="F66" s="374"/>
      <c r="G66" s="374"/>
      <c r="H66" s="374"/>
      <c r="I66" s="374"/>
      <c r="J66" s="374"/>
      <c r="K66" s="374"/>
      <c r="L66" s="374"/>
      <c r="M66" s="374"/>
      <c r="N66" s="374"/>
      <c r="O66" s="145"/>
      <c r="P66" s="374"/>
      <c r="Q66" s="374"/>
      <c r="R66" s="374"/>
      <c r="S66" s="374"/>
      <c r="T66" s="374"/>
      <c r="U66" s="374"/>
      <c r="V66" s="374"/>
      <c r="W66" s="374"/>
      <c r="X66" s="145"/>
      <c r="Y66" s="374"/>
      <c r="Z66" s="374"/>
      <c r="AA66" s="374"/>
      <c r="AB66" s="374"/>
      <c r="AC66" s="145"/>
      <c r="AD66" s="374"/>
      <c r="AE66" s="374"/>
      <c r="AF66" s="374"/>
      <c r="AG66" s="374"/>
      <c r="AH66" s="374"/>
      <c r="AI66" s="374"/>
      <c r="AJ66" s="145"/>
      <c r="AK66" s="374"/>
      <c r="AL66" s="374"/>
      <c r="AM66" s="145"/>
      <c r="AN66" s="374"/>
      <c r="AO66" s="374"/>
      <c r="AP66" s="374"/>
      <c r="AQ66" s="374"/>
      <c r="AR66" s="374"/>
      <c r="AS66" s="374"/>
      <c r="AT66" s="374"/>
      <c r="AU66" s="374"/>
      <c r="AV66" s="374"/>
      <c r="AW66" s="374"/>
      <c r="AX66" s="145"/>
      <c r="AY66" s="374"/>
      <c r="AZ66" s="374"/>
      <c r="BA66" s="374"/>
      <c r="BB66" s="374"/>
      <c r="BC66" s="374"/>
      <c r="BD66" s="145"/>
      <c r="BE66" s="374"/>
      <c r="BF66" s="374"/>
      <c r="BG66" s="374"/>
      <c r="BH66" s="374"/>
      <c r="BI66" s="374"/>
      <c r="BJ66" s="374"/>
      <c r="BK66" s="374"/>
      <c r="BL66" s="374"/>
      <c r="BM66" s="145"/>
      <c r="BN66" s="374"/>
      <c r="BO66" s="374"/>
      <c r="BP66" s="374"/>
      <c r="BQ66" s="374"/>
      <c r="BR66" s="374"/>
      <c r="BS66" s="145"/>
      <c r="BT66" s="374"/>
      <c r="BU66" s="374"/>
      <c r="BV66" s="374"/>
      <c r="BW66" s="374"/>
      <c r="BX66" s="374"/>
      <c r="BY66" s="374"/>
      <c r="BZ66" s="374"/>
      <c r="CA66" s="374"/>
      <c r="CB66" s="374"/>
      <c r="CC66" s="374"/>
      <c r="CD66" s="374"/>
      <c r="CE66" s="374"/>
      <c r="CF66" s="145"/>
      <c r="CG66" s="374"/>
      <c r="CH66" s="374"/>
      <c r="CI66" s="374"/>
      <c r="CJ66" s="374"/>
      <c r="CK66" s="374"/>
      <c r="CL66" s="374"/>
      <c r="CM66" s="374"/>
      <c r="CN66" s="374"/>
      <c r="CO66" s="374"/>
      <c r="CP66" s="374"/>
      <c r="CQ66" s="374"/>
      <c r="CR66" s="374"/>
      <c r="CS66" s="374"/>
      <c r="CT66" s="145"/>
      <c r="CU66" s="374"/>
      <c r="CV66" s="374"/>
      <c r="CW66" s="374"/>
      <c r="CX66" s="374"/>
      <c r="CY66" s="374"/>
      <c r="CZ66" s="145"/>
      <c r="DA66" s="374"/>
      <c r="DB66" s="374"/>
      <c r="DC66" s="374"/>
      <c r="DD66" s="374"/>
      <c r="DE66" s="374"/>
      <c r="DF66" s="374"/>
      <c r="DG66" s="145"/>
      <c r="DH66" s="145"/>
      <c r="DI66" s="374"/>
      <c r="DJ66" s="374"/>
      <c r="DK66" s="374"/>
      <c r="DL66" s="145"/>
      <c r="DM66" s="374"/>
      <c r="DN66" s="374"/>
      <c r="DO66" s="145"/>
      <c r="DP66" s="145"/>
      <c r="DQ66" s="145"/>
      <c r="DR66" s="145"/>
      <c r="DS66" s="145"/>
      <c r="DT66" s="145"/>
      <c r="DU66" s="145"/>
      <c r="DV66" s="145"/>
      <c r="DW66" s="145"/>
      <c r="DX66" s="145"/>
      <c r="DY66" s="145"/>
      <c r="DZ66" s="145"/>
      <c r="EA66" s="145"/>
      <c r="EB66" s="145"/>
      <c r="EC66" s="145"/>
      <c r="ED66" s="145"/>
      <c r="EE66" s="145"/>
      <c r="EF66" s="145"/>
      <c r="EG66" s="145"/>
    </row>
    <row r="67" spans="1:137" ht="32.25" customHeight="1" x14ac:dyDescent="0.2">
      <c r="A67" s="233"/>
      <c r="B67" s="220" t="s">
        <v>577</v>
      </c>
      <c r="C67" s="234" t="s">
        <v>578</v>
      </c>
      <c r="D67" s="234" t="s">
        <v>579</v>
      </c>
      <c r="E67" s="234" t="s">
        <v>580</v>
      </c>
      <c r="F67" s="234" t="s">
        <v>581</v>
      </c>
      <c r="G67" s="234" t="s">
        <v>582</v>
      </c>
      <c r="H67" s="234" t="s">
        <v>583</v>
      </c>
      <c r="I67" s="234" t="s">
        <v>584</v>
      </c>
      <c r="J67" s="234" t="s">
        <v>585</v>
      </c>
      <c r="K67" s="234" t="s">
        <v>586</v>
      </c>
      <c r="L67" s="234" t="s">
        <v>587</v>
      </c>
      <c r="M67" s="234" t="s">
        <v>588</v>
      </c>
      <c r="N67" s="234" t="s">
        <v>589</v>
      </c>
      <c r="O67" s="220" t="s">
        <v>590</v>
      </c>
      <c r="P67" s="234" t="s">
        <v>591</v>
      </c>
      <c r="Q67" s="234" t="s">
        <v>592</v>
      </c>
      <c r="R67" s="234" t="s">
        <v>593</v>
      </c>
      <c r="S67" s="234" t="s">
        <v>594</v>
      </c>
      <c r="T67" s="234" t="s">
        <v>595</v>
      </c>
      <c r="U67" s="234" t="s">
        <v>596</v>
      </c>
      <c r="V67" s="234" t="s">
        <v>597</v>
      </c>
      <c r="W67" s="234" t="s">
        <v>598</v>
      </c>
      <c r="X67" s="220" t="s">
        <v>599</v>
      </c>
      <c r="Y67" s="234" t="s">
        <v>600</v>
      </c>
      <c r="Z67" s="234" t="s">
        <v>601</v>
      </c>
      <c r="AA67" s="234" t="s">
        <v>602</v>
      </c>
      <c r="AB67" s="234" t="s">
        <v>603</v>
      </c>
      <c r="AC67" s="220" t="s">
        <v>604</v>
      </c>
      <c r="AD67" s="234" t="s">
        <v>605</v>
      </c>
      <c r="AE67" s="234" t="s">
        <v>606</v>
      </c>
      <c r="AF67" s="234" t="s">
        <v>607</v>
      </c>
      <c r="AG67" s="234" t="s">
        <v>608</v>
      </c>
      <c r="AH67" s="234" t="s">
        <v>609</v>
      </c>
      <c r="AI67" s="234" t="s">
        <v>610</v>
      </c>
      <c r="AJ67" s="220" t="s">
        <v>611</v>
      </c>
      <c r="AK67" s="234" t="s">
        <v>612</v>
      </c>
      <c r="AL67" s="234" t="s">
        <v>613</v>
      </c>
      <c r="AM67" s="220" t="s">
        <v>614</v>
      </c>
      <c r="AN67" s="234" t="s">
        <v>615</v>
      </c>
      <c r="AO67" s="234" t="s">
        <v>616</v>
      </c>
      <c r="AP67" s="234" t="s">
        <v>617</v>
      </c>
      <c r="AQ67" s="234" t="s">
        <v>618</v>
      </c>
      <c r="AR67" s="234" t="s">
        <v>619</v>
      </c>
      <c r="AS67" s="234" t="s">
        <v>620</v>
      </c>
      <c r="AT67" s="234" t="s">
        <v>621</v>
      </c>
      <c r="AU67" s="234" t="s">
        <v>622</v>
      </c>
      <c r="AV67" s="234" t="s">
        <v>623</v>
      </c>
      <c r="AW67" s="234" t="s">
        <v>624</v>
      </c>
      <c r="AX67" s="220" t="s">
        <v>625</v>
      </c>
      <c r="AY67" s="234" t="s">
        <v>626</v>
      </c>
      <c r="AZ67" s="234" t="s">
        <v>627</v>
      </c>
      <c r="BA67" s="234" t="s">
        <v>628</v>
      </c>
      <c r="BB67" s="234" t="s">
        <v>629</v>
      </c>
      <c r="BC67" s="234" t="s">
        <v>630</v>
      </c>
      <c r="BD67" s="221" t="s">
        <v>631</v>
      </c>
      <c r="BE67" s="234" t="s">
        <v>632</v>
      </c>
      <c r="BF67" s="234" t="s">
        <v>633</v>
      </c>
      <c r="BG67" s="234" t="s">
        <v>634</v>
      </c>
      <c r="BH67" s="234" t="s">
        <v>635</v>
      </c>
      <c r="BI67" s="234" t="s">
        <v>636</v>
      </c>
      <c r="BJ67" s="234" t="s">
        <v>637</v>
      </c>
      <c r="BK67" s="234" t="s">
        <v>638</v>
      </c>
      <c r="BL67" s="234" t="s">
        <v>639</v>
      </c>
      <c r="BM67" s="220" t="s">
        <v>640</v>
      </c>
      <c r="BN67" s="234" t="s">
        <v>641</v>
      </c>
      <c r="BO67" s="234" t="s">
        <v>642</v>
      </c>
      <c r="BP67" s="234" t="s">
        <v>643</v>
      </c>
      <c r="BQ67" s="234" t="s">
        <v>644</v>
      </c>
      <c r="BR67" s="234" t="s">
        <v>645</v>
      </c>
      <c r="BS67" s="220" t="s">
        <v>646</v>
      </c>
      <c r="BT67" s="234" t="s">
        <v>647</v>
      </c>
      <c r="BU67" s="234" t="s">
        <v>648</v>
      </c>
      <c r="BV67" s="234" t="s">
        <v>649</v>
      </c>
      <c r="BW67" s="234" t="s">
        <v>650</v>
      </c>
      <c r="BX67" s="234" t="s">
        <v>651</v>
      </c>
      <c r="BY67" s="234" t="s">
        <v>652</v>
      </c>
      <c r="BZ67" s="234" t="s">
        <v>653</v>
      </c>
      <c r="CA67" s="234" t="s">
        <v>654</v>
      </c>
      <c r="CB67" s="234" t="s">
        <v>655</v>
      </c>
      <c r="CC67" s="234" t="s">
        <v>656</v>
      </c>
      <c r="CD67" s="234" t="s">
        <v>657</v>
      </c>
      <c r="CE67" s="234" t="s">
        <v>658</v>
      </c>
      <c r="CF67" s="220" t="s">
        <v>659</v>
      </c>
      <c r="CG67" s="234" t="s">
        <v>660</v>
      </c>
      <c r="CH67" s="234" t="s">
        <v>661</v>
      </c>
      <c r="CI67" s="234" t="s">
        <v>662</v>
      </c>
      <c r="CJ67" s="234" t="s">
        <v>663</v>
      </c>
      <c r="CK67" s="234" t="s">
        <v>664</v>
      </c>
      <c r="CL67" s="234" t="s">
        <v>665</v>
      </c>
      <c r="CM67" s="234" t="s">
        <v>666</v>
      </c>
      <c r="CN67" s="234" t="s">
        <v>667</v>
      </c>
      <c r="CO67" s="234" t="s">
        <v>668</v>
      </c>
      <c r="CP67" s="234" t="s">
        <v>669</v>
      </c>
      <c r="CQ67" s="234" t="s">
        <v>670</v>
      </c>
      <c r="CR67" s="234" t="s">
        <v>671</v>
      </c>
      <c r="CS67" s="234" t="s">
        <v>672</v>
      </c>
      <c r="CT67" s="220" t="s">
        <v>673</v>
      </c>
      <c r="CU67" s="234" t="s">
        <v>674</v>
      </c>
      <c r="CV67" s="234" t="s">
        <v>675</v>
      </c>
      <c r="CW67" s="234" t="s">
        <v>676</v>
      </c>
      <c r="CX67" s="234" t="s">
        <v>677</v>
      </c>
      <c r="CY67" s="234" t="s">
        <v>678</v>
      </c>
      <c r="CZ67" s="220" t="s">
        <v>679</v>
      </c>
      <c r="DA67" s="234" t="s">
        <v>680</v>
      </c>
      <c r="DB67" s="234" t="s">
        <v>681</v>
      </c>
      <c r="DC67" s="234" t="s">
        <v>682</v>
      </c>
      <c r="DD67" s="234" t="s">
        <v>683</v>
      </c>
      <c r="DE67" s="234" t="s">
        <v>684</v>
      </c>
      <c r="DF67" s="234" t="s">
        <v>685</v>
      </c>
      <c r="DG67" s="220" t="s">
        <v>686</v>
      </c>
      <c r="DH67" s="220" t="s">
        <v>687</v>
      </c>
      <c r="DI67" s="234" t="s">
        <v>688</v>
      </c>
      <c r="DJ67" s="234" t="s">
        <v>689</v>
      </c>
      <c r="DK67" s="234" t="s">
        <v>690</v>
      </c>
      <c r="DL67" s="220" t="s">
        <v>691</v>
      </c>
      <c r="DM67" s="234" t="s">
        <v>692</v>
      </c>
      <c r="DN67" s="235" t="s">
        <v>693</v>
      </c>
      <c r="DO67" s="220" t="s">
        <v>694</v>
      </c>
    </row>
    <row r="68" spans="1:137" s="4" customFormat="1" ht="16.5" customHeight="1" x14ac:dyDescent="0.15">
      <c r="A68" s="61" t="s">
        <v>51</v>
      </c>
      <c r="B68" s="252">
        <f t="shared" ref="B68:B86" si="137">SUM(C68:N68)</f>
        <v>217494</v>
      </c>
      <c r="C68" s="253">
        <v>18565</v>
      </c>
      <c r="D68" s="253">
        <v>7002</v>
      </c>
      <c r="E68" s="253">
        <v>7338</v>
      </c>
      <c r="F68" s="253">
        <v>2553</v>
      </c>
      <c r="G68" s="253">
        <v>13544</v>
      </c>
      <c r="H68" s="253">
        <v>34890</v>
      </c>
      <c r="I68" s="253">
        <v>20469</v>
      </c>
      <c r="J68" s="253">
        <v>5110</v>
      </c>
      <c r="K68" s="253">
        <v>15861</v>
      </c>
      <c r="L68" s="253">
        <v>57188</v>
      </c>
      <c r="M68" s="253">
        <v>10574</v>
      </c>
      <c r="N68" s="253">
        <v>24400</v>
      </c>
      <c r="O68" s="252">
        <f t="shared" ref="O68:O86" si="138">SUM(P68:W68)</f>
        <v>66331</v>
      </c>
      <c r="P68" s="253">
        <v>12915</v>
      </c>
      <c r="Q68" s="253">
        <v>14431</v>
      </c>
      <c r="R68" s="253">
        <v>6144</v>
      </c>
      <c r="S68" s="253">
        <v>4027</v>
      </c>
      <c r="T68" s="253">
        <v>5320</v>
      </c>
      <c r="U68" s="253">
        <v>12055</v>
      </c>
      <c r="V68" s="253">
        <v>7848</v>
      </c>
      <c r="W68" s="253">
        <v>3591</v>
      </c>
      <c r="X68" s="252">
        <f t="shared" ref="X68:X86" si="139">SUM(Y68:AB68)</f>
        <v>79345</v>
      </c>
      <c r="Y68" s="253">
        <v>13385</v>
      </c>
      <c r="Z68" s="253">
        <v>20210</v>
      </c>
      <c r="AA68" s="253">
        <v>28935</v>
      </c>
      <c r="AB68" s="253">
        <v>16815</v>
      </c>
      <c r="AC68" s="252">
        <f t="shared" ref="AC68:AC86" si="140">SUM(AD68:AI68)</f>
        <v>64342</v>
      </c>
      <c r="AD68" s="253">
        <v>6758</v>
      </c>
      <c r="AE68" s="253">
        <v>11784</v>
      </c>
      <c r="AF68" s="253">
        <v>4322</v>
      </c>
      <c r="AG68" s="253">
        <v>15009</v>
      </c>
      <c r="AH68" s="253">
        <v>7374</v>
      </c>
      <c r="AI68" s="253">
        <v>19095</v>
      </c>
      <c r="AJ68" s="252">
        <f t="shared" ref="AJ68:AJ86" si="141">SUM(AK68:AL68)</f>
        <v>7605</v>
      </c>
      <c r="AK68" s="253">
        <v>3477</v>
      </c>
      <c r="AL68" s="253">
        <v>4128</v>
      </c>
      <c r="AM68" s="252">
        <f t="shared" ref="AM68:AM86" si="142">SUM(AN68:AW68)</f>
        <v>136271</v>
      </c>
      <c r="AN68" s="253">
        <v>6459</v>
      </c>
      <c r="AO68" s="253">
        <v>7963</v>
      </c>
      <c r="AP68" s="253">
        <v>14974</v>
      </c>
      <c r="AQ68" s="253">
        <v>3573</v>
      </c>
      <c r="AR68" s="253">
        <v>17904</v>
      </c>
      <c r="AS68" s="253">
        <v>4219</v>
      </c>
      <c r="AT68" s="253">
        <v>25413</v>
      </c>
      <c r="AU68" s="253">
        <v>28717</v>
      </c>
      <c r="AV68" s="253">
        <v>19265</v>
      </c>
      <c r="AW68" s="253">
        <v>7784</v>
      </c>
      <c r="AX68" s="252">
        <f t="shared" ref="AX68:AX86" si="143">SUM(AY68:BC68)</f>
        <v>166238</v>
      </c>
      <c r="AY68" s="253">
        <v>13753</v>
      </c>
      <c r="AZ68" s="253">
        <v>74855</v>
      </c>
      <c r="BA68" s="253">
        <v>24164</v>
      </c>
      <c r="BB68" s="253">
        <v>39293</v>
      </c>
      <c r="BC68" s="253">
        <v>14173</v>
      </c>
      <c r="BD68" s="252">
        <f t="shared" ref="BD68:BD86" si="144">SUM(BE68:BL68)</f>
        <v>389885</v>
      </c>
      <c r="BE68" s="253">
        <v>51663</v>
      </c>
      <c r="BF68" s="253">
        <v>45012</v>
      </c>
      <c r="BG68" s="253">
        <v>44509</v>
      </c>
      <c r="BH68" s="253">
        <v>43691</v>
      </c>
      <c r="BI68" s="253">
        <v>50238</v>
      </c>
      <c r="BJ68" s="253">
        <v>64500</v>
      </c>
      <c r="BK68" s="253">
        <v>45337</v>
      </c>
      <c r="BL68" s="253">
        <v>44935</v>
      </c>
      <c r="BM68" s="252">
        <f t="shared" ref="BM68:BM86" si="145">SUM(BN68:BR68)</f>
        <v>83451</v>
      </c>
      <c r="BN68" s="253">
        <v>16092</v>
      </c>
      <c r="BO68" s="253">
        <v>16448</v>
      </c>
      <c r="BP68" s="253">
        <v>11158</v>
      </c>
      <c r="BQ68" s="253">
        <v>5881</v>
      </c>
      <c r="BR68" s="253">
        <v>33872</v>
      </c>
      <c r="BS68" s="252">
        <f t="shared" ref="BS68:BS86" si="146">SUM(BT68:CE68)</f>
        <v>134766</v>
      </c>
      <c r="BT68" s="253">
        <v>7469</v>
      </c>
      <c r="BU68" s="253">
        <v>13044</v>
      </c>
      <c r="BV68" s="253">
        <v>4691</v>
      </c>
      <c r="BW68" s="253">
        <v>2098</v>
      </c>
      <c r="BX68" s="253">
        <v>7589</v>
      </c>
      <c r="BY68" s="253">
        <v>41371</v>
      </c>
      <c r="BZ68" s="253">
        <v>8725</v>
      </c>
      <c r="CA68" s="253">
        <v>7162</v>
      </c>
      <c r="CB68" s="253">
        <v>15330</v>
      </c>
      <c r="CC68" s="253">
        <v>8732</v>
      </c>
      <c r="CD68" s="253">
        <v>10352</v>
      </c>
      <c r="CE68" s="253">
        <v>8203</v>
      </c>
      <c r="CF68" s="252">
        <f t="shared" ref="CF68:CF86" si="147">SUM(CG68:CS68)</f>
        <v>142199</v>
      </c>
      <c r="CG68" s="253">
        <v>3303</v>
      </c>
      <c r="CH68" s="253">
        <v>8080</v>
      </c>
      <c r="CI68" s="253">
        <v>5696</v>
      </c>
      <c r="CJ68" s="253">
        <v>18158</v>
      </c>
      <c r="CK68" s="253">
        <v>38735</v>
      </c>
      <c r="CL68" s="253">
        <v>3676</v>
      </c>
      <c r="CM68" s="253">
        <v>29442</v>
      </c>
      <c r="CN68" s="253">
        <v>3168</v>
      </c>
      <c r="CO68" s="253">
        <v>1503</v>
      </c>
      <c r="CP68" s="253">
        <v>4417</v>
      </c>
      <c r="CQ68" s="253">
        <v>10814</v>
      </c>
      <c r="CR68" s="253">
        <v>8546</v>
      </c>
      <c r="CS68" s="253">
        <v>6661</v>
      </c>
      <c r="CT68" s="252">
        <f t="shared" ref="CT68:CT86" si="148">SUM(CU68:CY68)</f>
        <v>97939</v>
      </c>
      <c r="CU68" s="253">
        <v>40235</v>
      </c>
      <c r="CV68" s="253">
        <v>20281</v>
      </c>
      <c r="CW68" s="253">
        <v>7685</v>
      </c>
      <c r="CX68" s="253">
        <v>14215</v>
      </c>
      <c r="CY68" s="253">
        <v>15523</v>
      </c>
      <c r="CZ68" s="252">
        <f t="shared" ref="CZ68:CZ86" si="149">SUM(DA68:DF68)</f>
        <v>128811</v>
      </c>
      <c r="DA68" s="253">
        <v>3598</v>
      </c>
      <c r="DB68" s="253">
        <v>3230</v>
      </c>
      <c r="DC68" s="253">
        <v>26404</v>
      </c>
      <c r="DD68" s="253">
        <v>56395</v>
      </c>
      <c r="DE68" s="253">
        <v>24499</v>
      </c>
      <c r="DF68" s="253">
        <v>14685</v>
      </c>
      <c r="DG68" s="252">
        <f t="shared" ref="DG68:DG86" si="150">AM68+BS68+B68+O68+X68+AC68+AJ68+BD68+CF68+AX68+BM68+CT68+CZ68</f>
        <v>1714677</v>
      </c>
      <c r="DH68" s="252">
        <f>SUM(DI68:DK68)</f>
        <v>32752</v>
      </c>
      <c r="DI68" s="338">
        <v>8947</v>
      </c>
      <c r="DJ68" s="253">
        <v>7717</v>
      </c>
      <c r="DK68" s="253">
        <v>16088</v>
      </c>
      <c r="DL68" s="254">
        <f>SUM(DM68:DN68)</f>
        <v>50513</v>
      </c>
      <c r="DM68" s="338">
        <v>28769</v>
      </c>
      <c r="DN68" s="255">
        <v>21744</v>
      </c>
      <c r="DO68" s="252">
        <f>DG68+DH68+DL68</f>
        <v>1797942</v>
      </c>
    </row>
    <row r="69" spans="1:137" s="4" customFormat="1" ht="16.5" customHeight="1" x14ac:dyDescent="0.15">
      <c r="A69" s="62" t="s">
        <v>52</v>
      </c>
      <c r="B69" s="222">
        <f t="shared" si="137"/>
        <v>242055</v>
      </c>
      <c r="C69" s="224">
        <v>21771</v>
      </c>
      <c r="D69" s="224">
        <v>8185</v>
      </c>
      <c r="E69" s="224">
        <v>8833</v>
      </c>
      <c r="F69" s="224">
        <v>3262</v>
      </c>
      <c r="G69" s="224">
        <v>15627</v>
      </c>
      <c r="H69" s="224">
        <v>39772</v>
      </c>
      <c r="I69" s="224">
        <v>22827</v>
      </c>
      <c r="J69" s="224">
        <v>6004</v>
      </c>
      <c r="K69" s="224">
        <v>17738</v>
      </c>
      <c r="L69" s="224">
        <v>58752</v>
      </c>
      <c r="M69" s="224">
        <v>12515</v>
      </c>
      <c r="N69" s="224">
        <v>26769</v>
      </c>
      <c r="O69" s="222">
        <f t="shared" si="138"/>
        <v>77042</v>
      </c>
      <c r="P69" s="224">
        <v>14373</v>
      </c>
      <c r="Q69" s="224">
        <v>16425</v>
      </c>
      <c r="R69" s="224">
        <v>7165</v>
      </c>
      <c r="S69" s="224">
        <v>4467</v>
      </c>
      <c r="T69" s="224">
        <v>6520</v>
      </c>
      <c r="U69" s="224">
        <v>14961</v>
      </c>
      <c r="V69" s="224">
        <v>9138</v>
      </c>
      <c r="W69" s="224">
        <v>3993</v>
      </c>
      <c r="X69" s="222">
        <f t="shared" si="139"/>
        <v>94468</v>
      </c>
      <c r="Y69" s="224">
        <v>16393</v>
      </c>
      <c r="Z69" s="224">
        <v>24040</v>
      </c>
      <c r="AA69" s="224">
        <v>33295</v>
      </c>
      <c r="AB69" s="224">
        <v>20740</v>
      </c>
      <c r="AC69" s="222">
        <f t="shared" si="140"/>
        <v>75378</v>
      </c>
      <c r="AD69" s="224">
        <v>7879</v>
      </c>
      <c r="AE69" s="224">
        <v>13676</v>
      </c>
      <c r="AF69" s="224">
        <v>5294</v>
      </c>
      <c r="AG69" s="224">
        <v>17505</v>
      </c>
      <c r="AH69" s="224">
        <v>9187</v>
      </c>
      <c r="AI69" s="224">
        <v>21837</v>
      </c>
      <c r="AJ69" s="222">
        <f t="shared" si="141"/>
        <v>8706</v>
      </c>
      <c r="AK69" s="224">
        <v>4173</v>
      </c>
      <c r="AL69" s="224">
        <v>4533</v>
      </c>
      <c r="AM69" s="222">
        <f t="shared" si="142"/>
        <v>155254</v>
      </c>
      <c r="AN69" s="224">
        <v>7706</v>
      </c>
      <c r="AO69" s="224">
        <v>9208</v>
      </c>
      <c r="AP69" s="224">
        <v>17109</v>
      </c>
      <c r="AQ69" s="224">
        <v>4463</v>
      </c>
      <c r="AR69" s="224">
        <v>20667</v>
      </c>
      <c r="AS69" s="224">
        <v>5099</v>
      </c>
      <c r="AT69" s="224">
        <v>28836</v>
      </c>
      <c r="AU69" s="224">
        <v>31005</v>
      </c>
      <c r="AV69" s="224">
        <v>21940</v>
      </c>
      <c r="AW69" s="224">
        <v>9221</v>
      </c>
      <c r="AX69" s="222">
        <f t="shared" si="143"/>
        <v>191824</v>
      </c>
      <c r="AY69" s="224">
        <v>16790</v>
      </c>
      <c r="AZ69" s="224">
        <v>84259</v>
      </c>
      <c r="BA69" s="224">
        <v>27526</v>
      </c>
      <c r="BB69" s="224">
        <v>46536</v>
      </c>
      <c r="BC69" s="224">
        <v>16713</v>
      </c>
      <c r="BD69" s="222">
        <f t="shared" si="144"/>
        <v>393186</v>
      </c>
      <c r="BE69" s="224">
        <v>46270</v>
      </c>
      <c r="BF69" s="224">
        <v>49884</v>
      </c>
      <c r="BG69" s="224">
        <v>48551</v>
      </c>
      <c r="BH69" s="224">
        <v>45626</v>
      </c>
      <c r="BI69" s="224">
        <v>48779</v>
      </c>
      <c r="BJ69" s="224">
        <v>62908</v>
      </c>
      <c r="BK69" s="224">
        <v>44882</v>
      </c>
      <c r="BL69" s="224">
        <v>46286</v>
      </c>
      <c r="BM69" s="222">
        <f t="shared" si="145"/>
        <v>97284</v>
      </c>
      <c r="BN69" s="224">
        <v>19298</v>
      </c>
      <c r="BO69" s="224">
        <v>19636</v>
      </c>
      <c r="BP69" s="224">
        <v>13049</v>
      </c>
      <c r="BQ69" s="224">
        <v>7496</v>
      </c>
      <c r="BR69" s="224">
        <v>37805</v>
      </c>
      <c r="BS69" s="222">
        <f t="shared" si="146"/>
        <v>158338</v>
      </c>
      <c r="BT69" s="224">
        <v>8875</v>
      </c>
      <c r="BU69" s="224">
        <v>15860</v>
      </c>
      <c r="BV69" s="224">
        <v>5764</v>
      </c>
      <c r="BW69" s="224">
        <v>2592</v>
      </c>
      <c r="BX69" s="224">
        <v>9300</v>
      </c>
      <c r="BY69" s="224">
        <v>46349</v>
      </c>
      <c r="BZ69" s="224">
        <v>10742</v>
      </c>
      <c r="CA69" s="224">
        <v>8921</v>
      </c>
      <c r="CB69" s="224">
        <v>17475</v>
      </c>
      <c r="CC69" s="224">
        <v>10791</v>
      </c>
      <c r="CD69" s="224">
        <v>12097</v>
      </c>
      <c r="CE69" s="224">
        <v>9572</v>
      </c>
      <c r="CF69" s="222">
        <f t="shared" si="147"/>
        <v>163757</v>
      </c>
      <c r="CG69" s="224">
        <v>3757</v>
      </c>
      <c r="CH69" s="224">
        <v>9842</v>
      </c>
      <c r="CI69" s="224">
        <v>6791</v>
      </c>
      <c r="CJ69" s="224">
        <v>21358</v>
      </c>
      <c r="CK69" s="224">
        <v>41495</v>
      </c>
      <c r="CL69" s="224">
        <v>4661</v>
      </c>
      <c r="CM69" s="224">
        <v>32927</v>
      </c>
      <c r="CN69" s="224">
        <v>3881</v>
      </c>
      <c r="CO69" s="224">
        <v>1871</v>
      </c>
      <c r="CP69" s="224">
        <v>5340</v>
      </c>
      <c r="CQ69" s="224">
        <v>13115</v>
      </c>
      <c r="CR69" s="224">
        <v>10669</v>
      </c>
      <c r="CS69" s="224">
        <v>8050</v>
      </c>
      <c r="CT69" s="222">
        <f t="shared" si="148"/>
        <v>115655</v>
      </c>
      <c r="CU69" s="224">
        <v>45722</v>
      </c>
      <c r="CV69" s="224">
        <v>24195</v>
      </c>
      <c r="CW69" s="224">
        <v>9495</v>
      </c>
      <c r="CX69" s="224">
        <v>16703</v>
      </c>
      <c r="CY69" s="224">
        <v>19540</v>
      </c>
      <c r="CZ69" s="222">
        <f t="shared" si="149"/>
        <v>140023</v>
      </c>
      <c r="DA69" s="224">
        <v>4150</v>
      </c>
      <c r="DB69" s="224">
        <v>3972</v>
      </c>
      <c r="DC69" s="224">
        <v>27939</v>
      </c>
      <c r="DD69" s="224">
        <v>59520</v>
      </c>
      <c r="DE69" s="224">
        <v>27867</v>
      </c>
      <c r="DF69" s="224">
        <v>16575</v>
      </c>
      <c r="DG69" s="222">
        <f t="shared" si="150"/>
        <v>1912970</v>
      </c>
      <c r="DH69" s="222">
        <f t="shared" ref="DH69:DH86" si="151">SUM(DI69:DK69)</f>
        <v>35231</v>
      </c>
      <c r="DI69" s="225">
        <v>11032</v>
      </c>
      <c r="DJ69" s="224">
        <v>9164</v>
      </c>
      <c r="DK69" s="224">
        <v>15035</v>
      </c>
      <c r="DL69" s="226">
        <f>SUM(DM69:DN69)</f>
        <v>52384</v>
      </c>
      <c r="DM69" s="225">
        <v>31545</v>
      </c>
      <c r="DN69" s="228">
        <v>20839</v>
      </c>
      <c r="DO69" s="222">
        <f t="shared" ref="DO69:DO86" si="152">DG69+DH69+DL69</f>
        <v>2000585</v>
      </c>
    </row>
    <row r="70" spans="1:137" s="4" customFormat="1" ht="16.5" customHeight="1" x14ac:dyDescent="0.15">
      <c r="A70" s="62" t="s">
        <v>53</v>
      </c>
      <c r="B70" s="222">
        <f t="shared" si="137"/>
        <v>245626</v>
      </c>
      <c r="C70" s="224">
        <v>21965</v>
      </c>
      <c r="D70" s="224">
        <v>8983</v>
      </c>
      <c r="E70" s="224">
        <v>9586</v>
      </c>
      <c r="F70" s="224">
        <v>3770</v>
      </c>
      <c r="G70" s="224">
        <v>16875</v>
      </c>
      <c r="H70" s="224">
        <v>40545</v>
      </c>
      <c r="I70" s="224">
        <v>23418</v>
      </c>
      <c r="J70" s="224">
        <v>6726</v>
      </c>
      <c r="K70" s="224">
        <v>18494</v>
      </c>
      <c r="L70" s="224">
        <v>56490</v>
      </c>
      <c r="M70" s="224">
        <v>12835</v>
      </c>
      <c r="N70" s="224">
        <v>25939</v>
      </c>
      <c r="O70" s="222">
        <f t="shared" si="138"/>
        <v>81183</v>
      </c>
      <c r="P70" s="224">
        <v>14840</v>
      </c>
      <c r="Q70" s="224">
        <v>16718</v>
      </c>
      <c r="R70" s="224">
        <v>7661</v>
      </c>
      <c r="S70" s="224">
        <v>5024</v>
      </c>
      <c r="T70" s="224">
        <v>7077</v>
      </c>
      <c r="U70" s="224">
        <v>15598</v>
      </c>
      <c r="V70" s="224">
        <v>10035</v>
      </c>
      <c r="W70" s="224">
        <v>4230</v>
      </c>
      <c r="X70" s="222">
        <f t="shared" si="139"/>
        <v>101492</v>
      </c>
      <c r="Y70" s="224">
        <v>17971</v>
      </c>
      <c r="Z70" s="224">
        <v>26270</v>
      </c>
      <c r="AA70" s="224">
        <v>34962</v>
      </c>
      <c r="AB70" s="224">
        <v>22289</v>
      </c>
      <c r="AC70" s="222">
        <f t="shared" si="140"/>
        <v>77850</v>
      </c>
      <c r="AD70" s="224">
        <v>8224</v>
      </c>
      <c r="AE70" s="224">
        <v>14229</v>
      </c>
      <c r="AF70" s="224">
        <v>5819</v>
      </c>
      <c r="AG70" s="224">
        <v>17614</v>
      </c>
      <c r="AH70" s="224">
        <v>9930</v>
      </c>
      <c r="AI70" s="224">
        <v>22034</v>
      </c>
      <c r="AJ70" s="222">
        <f t="shared" si="141"/>
        <v>8592</v>
      </c>
      <c r="AK70" s="224">
        <v>3961</v>
      </c>
      <c r="AL70" s="224">
        <v>4631</v>
      </c>
      <c r="AM70" s="222">
        <f t="shared" si="142"/>
        <v>159559</v>
      </c>
      <c r="AN70" s="224">
        <v>7956</v>
      </c>
      <c r="AO70" s="224">
        <v>9776</v>
      </c>
      <c r="AP70" s="224">
        <v>16753</v>
      </c>
      <c r="AQ70" s="224">
        <v>4735</v>
      </c>
      <c r="AR70" s="224">
        <v>20663</v>
      </c>
      <c r="AS70" s="224">
        <v>5447</v>
      </c>
      <c r="AT70" s="224">
        <v>29099</v>
      </c>
      <c r="AU70" s="224">
        <v>31918</v>
      </c>
      <c r="AV70" s="224">
        <v>22711</v>
      </c>
      <c r="AW70" s="224">
        <v>10501</v>
      </c>
      <c r="AX70" s="222">
        <f t="shared" si="143"/>
        <v>194132</v>
      </c>
      <c r="AY70" s="224">
        <v>16985</v>
      </c>
      <c r="AZ70" s="224">
        <v>83254</v>
      </c>
      <c r="BA70" s="224">
        <v>28255</v>
      </c>
      <c r="BB70" s="224">
        <v>48681</v>
      </c>
      <c r="BC70" s="224">
        <v>16957</v>
      </c>
      <c r="BD70" s="222">
        <f t="shared" si="144"/>
        <v>384034</v>
      </c>
      <c r="BE70" s="224">
        <v>46732</v>
      </c>
      <c r="BF70" s="224">
        <v>49945</v>
      </c>
      <c r="BG70" s="224">
        <v>49232</v>
      </c>
      <c r="BH70" s="224">
        <v>45251</v>
      </c>
      <c r="BI70" s="224">
        <v>47734</v>
      </c>
      <c r="BJ70" s="224">
        <v>57612</v>
      </c>
      <c r="BK70" s="224">
        <v>43124</v>
      </c>
      <c r="BL70" s="224">
        <v>44404</v>
      </c>
      <c r="BM70" s="222">
        <f t="shared" si="145"/>
        <v>100648</v>
      </c>
      <c r="BN70" s="224">
        <v>20468</v>
      </c>
      <c r="BO70" s="224">
        <v>20375</v>
      </c>
      <c r="BP70" s="224">
        <v>14316</v>
      </c>
      <c r="BQ70" s="224">
        <v>8072</v>
      </c>
      <c r="BR70" s="224">
        <v>37417</v>
      </c>
      <c r="BS70" s="222">
        <f t="shared" si="146"/>
        <v>168652</v>
      </c>
      <c r="BT70" s="224">
        <v>9535</v>
      </c>
      <c r="BU70" s="224">
        <v>17427</v>
      </c>
      <c r="BV70" s="224">
        <v>6495</v>
      </c>
      <c r="BW70" s="224">
        <v>2911</v>
      </c>
      <c r="BX70" s="224">
        <v>10576</v>
      </c>
      <c r="BY70" s="224">
        <v>47444</v>
      </c>
      <c r="BZ70" s="224">
        <v>11584</v>
      </c>
      <c r="CA70" s="224">
        <v>9599</v>
      </c>
      <c r="CB70" s="224">
        <v>18962</v>
      </c>
      <c r="CC70" s="224">
        <v>11659</v>
      </c>
      <c r="CD70" s="224">
        <v>12518</v>
      </c>
      <c r="CE70" s="224">
        <v>9942</v>
      </c>
      <c r="CF70" s="222">
        <f t="shared" si="147"/>
        <v>169396</v>
      </c>
      <c r="CG70" s="224">
        <v>4151</v>
      </c>
      <c r="CH70" s="224">
        <v>10865</v>
      </c>
      <c r="CI70" s="224">
        <v>7681</v>
      </c>
      <c r="CJ70" s="224">
        <v>22293</v>
      </c>
      <c r="CK70" s="224">
        <v>40269</v>
      </c>
      <c r="CL70" s="224">
        <v>5220</v>
      </c>
      <c r="CM70" s="224">
        <v>32980</v>
      </c>
      <c r="CN70" s="224">
        <v>4466</v>
      </c>
      <c r="CO70" s="224">
        <v>2133</v>
      </c>
      <c r="CP70" s="224">
        <v>5806</v>
      </c>
      <c r="CQ70" s="224">
        <v>13473</v>
      </c>
      <c r="CR70" s="224">
        <v>11451</v>
      </c>
      <c r="CS70" s="224">
        <v>8608</v>
      </c>
      <c r="CT70" s="222">
        <f t="shared" si="148"/>
        <v>122077</v>
      </c>
      <c r="CU70" s="224">
        <v>45902</v>
      </c>
      <c r="CV70" s="224">
        <v>26796</v>
      </c>
      <c r="CW70" s="224">
        <v>10075</v>
      </c>
      <c r="CX70" s="224">
        <v>17723</v>
      </c>
      <c r="CY70" s="224">
        <v>21581</v>
      </c>
      <c r="CZ70" s="222">
        <f t="shared" si="149"/>
        <v>142322</v>
      </c>
      <c r="DA70" s="224">
        <v>4477</v>
      </c>
      <c r="DB70" s="224">
        <v>3974</v>
      </c>
      <c r="DC70" s="224">
        <v>28927</v>
      </c>
      <c r="DD70" s="224">
        <v>58883</v>
      </c>
      <c r="DE70" s="224">
        <v>28731</v>
      </c>
      <c r="DF70" s="224">
        <v>17330</v>
      </c>
      <c r="DG70" s="222">
        <f t="shared" si="150"/>
        <v>1955563</v>
      </c>
      <c r="DH70" s="222">
        <f t="shared" si="151"/>
        <v>38505</v>
      </c>
      <c r="DI70" s="225">
        <v>12734</v>
      </c>
      <c r="DJ70" s="224">
        <v>10505</v>
      </c>
      <c r="DK70" s="224">
        <v>15266</v>
      </c>
      <c r="DL70" s="226">
        <f t="shared" ref="DL70:DL86" si="153">SUM(DM70:DN70)</f>
        <v>52171</v>
      </c>
      <c r="DM70" s="225">
        <v>33222</v>
      </c>
      <c r="DN70" s="228">
        <v>18949</v>
      </c>
      <c r="DO70" s="222">
        <f t="shared" si="152"/>
        <v>2046239</v>
      </c>
    </row>
    <row r="71" spans="1:137" s="4" customFormat="1" ht="16.5" customHeight="1" x14ac:dyDescent="0.15">
      <c r="A71" s="62" t="s">
        <v>54</v>
      </c>
      <c r="B71" s="222">
        <f t="shared" si="137"/>
        <v>242085</v>
      </c>
      <c r="C71" s="224">
        <v>18769</v>
      </c>
      <c r="D71" s="224">
        <v>8321</v>
      </c>
      <c r="E71" s="224">
        <v>8495</v>
      </c>
      <c r="F71" s="224">
        <v>3472</v>
      </c>
      <c r="G71" s="224">
        <v>14983</v>
      </c>
      <c r="H71" s="224">
        <v>40821</v>
      </c>
      <c r="I71" s="224">
        <v>23465</v>
      </c>
      <c r="J71" s="224">
        <v>6172</v>
      </c>
      <c r="K71" s="224">
        <v>20926</v>
      </c>
      <c r="L71" s="224">
        <v>63297</v>
      </c>
      <c r="M71" s="224">
        <v>11982</v>
      </c>
      <c r="N71" s="224">
        <v>21382</v>
      </c>
      <c r="O71" s="222">
        <f t="shared" si="138"/>
        <v>79779</v>
      </c>
      <c r="P71" s="224">
        <v>17972</v>
      </c>
      <c r="Q71" s="224">
        <v>17015</v>
      </c>
      <c r="R71" s="224">
        <v>7164</v>
      </c>
      <c r="S71" s="224">
        <v>4850</v>
      </c>
      <c r="T71" s="224">
        <v>6363</v>
      </c>
      <c r="U71" s="224">
        <v>14064</v>
      </c>
      <c r="V71" s="224">
        <v>8472</v>
      </c>
      <c r="W71" s="224">
        <v>3879</v>
      </c>
      <c r="X71" s="222">
        <f t="shared" si="139"/>
        <v>101228</v>
      </c>
      <c r="Y71" s="224">
        <v>16421</v>
      </c>
      <c r="Z71" s="224">
        <v>27130</v>
      </c>
      <c r="AA71" s="224">
        <v>36842</v>
      </c>
      <c r="AB71" s="224">
        <v>20835</v>
      </c>
      <c r="AC71" s="222">
        <f t="shared" si="140"/>
        <v>75129</v>
      </c>
      <c r="AD71" s="224">
        <v>7504</v>
      </c>
      <c r="AE71" s="224">
        <v>12117</v>
      </c>
      <c r="AF71" s="224">
        <v>5546</v>
      </c>
      <c r="AG71" s="224">
        <v>19752</v>
      </c>
      <c r="AH71" s="224">
        <v>8976</v>
      </c>
      <c r="AI71" s="224">
        <v>21234</v>
      </c>
      <c r="AJ71" s="222">
        <f t="shared" si="141"/>
        <v>8087</v>
      </c>
      <c r="AK71" s="224">
        <v>3546</v>
      </c>
      <c r="AL71" s="224">
        <v>4541</v>
      </c>
      <c r="AM71" s="222">
        <f t="shared" si="142"/>
        <v>160696</v>
      </c>
      <c r="AN71" s="224">
        <v>7256</v>
      </c>
      <c r="AO71" s="224">
        <v>8949</v>
      </c>
      <c r="AP71" s="224">
        <v>18126</v>
      </c>
      <c r="AQ71" s="224">
        <v>4199</v>
      </c>
      <c r="AR71" s="224">
        <v>24034</v>
      </c>
      <c r="AS71" s="224">
        <v>4806</v>
      </c>
      <c r="AT71" s="224">
        <v>27640</v>
      </c>
      <c r="AU71" s="224">
        <v>35098</v>
      </c>
      <c r="AV71" s="224">
        <v>20787</v>
      </c>
      <c r="AW71" s="224">
        <v>9801</v>
      </c>
      <c r="AX71" s="222">
        <f t="shared" si="143"/>
        <v>192913</v>
      </c>
      <c r="AY71" s="224">
        <v>15421</v>
      </c>
      <c r="AZ71" s="224">
        <v>87864</v>
      </c>
      <c r="BA71" s="224">
        <v>25349</v>
      </c>
      <c r="BB71" s="224">
        <v>44917</v>
      </c>
      <c r="BC71" s="224">
        <v>19362</v>
      </c>
      <c r="BD71" s="222">
        <f t="shared" si="144"/>
        <v>377422</v>
      </c>
      <c r="BE71" s="224">
        <v>58768</v>
      </c>
      <c r="BF71" s="224">
        <v>46996</v>
      </c>
      <c r="BG71" s="224">
        <v>46242</v>
      </c>
      <c r="BH71" s="224">
        <v>41622</v>
      </c>
      <c r="BI71" s="224">
        <v>47009</v>
      </c>
      <c r="BJ71" s="224">
        <v>53673</v>
      </c>
      <c r="BK71" s="224">
        <v>42586</v>
      </c>
      <c r="BL71" s="224">
        <v>40526</v>
      </c>
      <c r="BM71" s="222">
        <f t="shared" si="145"/>
        <v>99477</v>
      </c>
      <c r="BN71" s="224">
        <v>22351</v>
      </c>
      <c r="BO71" s="224">
        <v>17437</v>
      </c>
      <c r="BP71" s="224">
        <v>12676</v>
      </c>
      <c r="BQ71" s="224">
        <v>7563</v>
      </c>
      <c r="BR71" s="224">
        <v>39450</v>
      </c>
      <c r="BS71" s="222">
        <f t="shared" si="146"/>
        <v>168489</v>
      </c>
      <c r="BT71" s="224">
        <v>8765</v>
      </c>
      <c r="BU71" s="224">
        <v>16851</v>
      </c>
      <c r="BV71" s="224">
        <v>5956</v>
      </c>
      <c r="BW71" s="224">
        <v>2553</v>
      </c>
      <c r="BX71" s="224">
        <v>9657</v>
      </c>
      <c r="BY71" s="224">
        <v>50861</v>
      </c>
      <c r="BZ71" s="224">
        <v>10110</v>
      </c>
      <c r="CA71" s="224">
        <v>8391</v>
      </c>
      <c r="CB71" s="224">
        <v>18611</v>
      </c>
      <c r="CC71" s="224">
        <v>10084</v>
      </c>
      <c r="CD71" s="224">
        <v>15320</v>
      </c>
      <c r="CE71" s="224">
        <v>11330</v>
      </c>
      <c r="CF71" s="222">
        <f t="shared" si="147"/>
        <v>169546</v>
      </c>
      <c r="CG71" s="224">
        <v>3719</v>
      </c>
      <c r="CH71" s="224">
        <v>9510</v>
      </c>
      <c r="CI71" s="224">
        <v>6644</v>
      </c>
      <c r="CJ71" s="224">
        <v>21327</v>
      </c>
      <c r="CK71" s="224">
        <v>45104</v>
      </c>
      <c r="CL71" s="224">
        <v>4514</v>
      </c>
      <c r="CM71" s="224">
        <v>35684</v>
      </c>
      <c r="CN71" s="224">
        <v>4007</v>
      </c>
      <c r="CO71" s="224">
        <v>1916</v>
      </c>
      <c r="CP71" s="224">
        <v>5913</v>
      </c>
      <c r="CQ71" s="224">
        <v>12803</v>
      </c>
      <c r="CR71" s="224">
        <v>10980</v>
      </c>
      <c r="CS71" s="224">
        <v>7425</v>
      </c>
      <c r="CT71" s="222">
        <f t="shared" si="148"/>
        <v>118741</v>
      </c>
      <c r="CU71" s="224">
        <v>45314</v>
      </c>
      <c r="CV71" s="224">
        <v>28436</v>
      </c>
      <c r="CW71" s="224">
        <v>9042</v>
      </c>
      <c r="CX71" s="224">
        <v>17295</v>
      </c>
      <c r="CY71" s="224">
        <v>18654</v>
      </c>
      <c r="CZ71" s="222">
        <f t="shared" si="149"/>
        <v>138429</v>
      </c>
      <c r="DA71" s="224">
        <v>4040</v>
      </c>
      <c r="DB71" s="224">
        <v>3439</v>
      </c>
      <c r="DC71" s="224">
        <v>28426</v>
      </c>
      <c r="DD71" s="224">
        <v>60049</v>
      </c>
      <c r="DE71" s="224">
        <v>26778</v>
      </c>
      <c r="DF71" s="224">
        <v>15697</v>
      </c>
      <c r="DG71" s="222">
        <f t="shared" si="150"/>
        <v>1932021</v>
      </c>
      <c r="DH71" s="222">
        <f t="shared" si="151"/>
        <v>37269</v>
      </c>
      <c r="DI71" s="225">
        <v>12260</v>
      </c>
      <c r="DJ71" s="224">
        <v>10905</v>
      </c>
      <c r="DK71" s="224">
        <v>14104</v>
      </c>
      <c r="DL71" s="226">
        <f t="shared" si="153"/>
        <v>47263</v>
      </c>
      <c r="DM71" s="225">
        <v>32843</v>
      </c>
      <c r="DN71" s="228">
        <v>14420</v>
      </c>
      <c r="DO71" s="222">
        <f t="shared" si="152"/>
        <v>2016553</v>
      </c>
    </row>
    <row r="72" spans="1:137" s="4" customFormat="1" ht="16.5" customHeight="1" x14ac:dyDescent="0.15">
      <c r="A72" s="62" t="s">
        <v>55</v>
      </c>
      <c r="B72" s="222">
        <f t="shared" si="137"/>
        <v>221552</v>
      </c>
      <c r="C72" s="224">
        <v>14721</v>
      </c>
      <c r="D72" s="224">
        <v>6445</v>
      </c>
      <c r="E72" s="224">
        <v>6019</v>
      </c>
      <c r="F72" s="224">
        <v>2535</v>
      </c>
      <c r="G72" s="224">
        <v>10961</v>
      </c>
      <c r="H72" s="224">
        <v>35842</v>
      </c>
      <c r="I72" s="224">
        <v>20691</v>
      </c>
      <c r="J72" s="224">
        <v>4204</v>
      </c>
      <c r="K72" s="224">
        <v>20144</v>
      </c>
      <c r="L72" s="224">
        <v>71457</v>
      </c>
      <c r="M72" s="224">
        <v>10466</v>
      </c>
      <c r="N72" s="224">
        <v>18067</v>
      </c>
      <c r="O72" s="222">
        <f t="shared" si="138"/>
        <v>66496</v>
      </c>
      <c r="P72" s="224">
        <v>18238</v>
      </c>
      <c r="Q72" s="224">
        <v>15830</v>
      </c>
      <c r="R72" s="224">
        <v>4987</v>
      </c>
      <c r="S72" s="224">
        <v>3483</v>
      </c>
      <c r="T72" s="224">
        <v>4473</v>
      </c>
      <c r="U72" s="224">
        <v>10018</v>
      </c>
      <c r="V72" s="224">
        <v>6222</v>
      </c>
      <c r="W72" s="224">
        <v>3245</v>
      </c>
      <c r="X72" s="222">
        <f t="shared" si="139"/>
        <v>84357</v>
      </c>
      <c r="Y72" s="224">
        <v>11432</v>
      </c>
      <c r="Z72" s="224">
        <v>22268</v>
      </c>
      <c r="AA72" s="224">
        <v>35701</v>
      </c>
      <c r="AB72" s="224">
        <v>14956</v>
      </c>
      <c r="AC72" s="222">
        <f t="shared" si="140"/>
        <v>60348</v>
      </c>
      <c r="AD72" s="224">
        <v>5643</v>
      </c>
      <c r="AE72" s="224">
        <v>8828</v>
      </c>
      <c r="AF72" s="224">
        <v>4133</v>
      </c>
      <c r="AG72" s="224">
        <v>17864</v>
      </c>
      <c r="AH72" s="224">
        <v>6253</v>
      </c>
      <c r="AI72" s="224">
        <v>17627</v>
      </c>
      <c r="AJ72" s="222">
        <f t="shared" si="141"/>
        <v>7883</v>
      </c>
      <c r="AK72" s="224">
        <v>3203</v>
      </c>
      <c r="AL72" s="224">
        <v>4680</v>
      </c>
      <c r="AM72" s="222">
        <f t="shared" si="142"/>
        <v>151173</v>
      </c>
      <c r="AN72" s="224">
        <v>5854</v>
      </c>
      <c r="AO72" s="224">
        <v>7950</v>
      </c>
      <c r="AP72" s="224">
        <v>17814</v>
      </c>
      <c r="AQ72" s="224">
        <v>3430</v>
      </c>
      <c r="AR72" s="224">
        <v>24959</v>
      </c>
      <c r="AS72" s="224">
        <v>3602</v>
      </c>
      <c r="AT72" s="224">
        <v>25139</v>
      </c>
      <c r="AU72" s="224">
        <v>36892</v>
      </c>
      <c r="AV72" s="224">
        <v>18274</v>
      </c>
      <c r="AW72" s="224">
        <v>7259</v>
      </c>
      <c r="AX72" s="222">
        <f t="shared" si="143"/>
        <v>174853</v>
      </c>
      <c r="AY72" s="224">
        <v>12207</v>
      </c>
      <c r="AZ72" s="224">
        <v>87075</v>
      </c>
      <c r="BA72" s="224">
        <v>20299</v>
      </c>
      <c r="BB72" s="224">
        <v>37065</v>
      </c>
      <c r="BC72" s="224">
        <v>18207</v>
      </c>
      <c r="BD72" s="222">
        <f t="shared" si="144"/>
        <v>401970</v>
      </c>
      <c r="BE72" s="224">
        <v>95167</v>
      </c>
      <c r="BF72" s="224">
        <v>40916</v>
      </c>
      <c r="BG72" s="224">
        <v>38070</v>
      </c>
      <c r="BH72" s="224">
        <v>39305</v>
      </c>
      <c r="BI72" s="224">
        <v>51482</v>
      </c>
      <c r="BJ72" s="224">
        <v>53148</v>
      </c>
      <c r="BK72" s="224">
        <v>46147</v>
      </c>
      <c r="BL72" s="224">
        <v>37735</v>
      </c>
      <c r="BM72" s="222">
        <f t="shared" si="145"/>
        <v>85439</v>
      </c>
      <c r="BN72" s="224">
        <v>20646</v>
      </c>
      <c r="BO72" s="224">
        <v>12899</v>
      </c>
      <c r="BP72" s="224">
        <v>9947</v>
      </c>
      <c r="BQ72" s="224">
        <v>5634</v>
      </c>
      <c r="BR72" s="224">
        <v>36313</v>
      </c>
      <c r="BS72" s="222">
        <f t="shared" si="146"/>
        <v>150980</v>
      </c>
      <c r="BT72" s="224">
        <v>7439</v>
      </c>
      <c r="BU72" s="224">
        <v>12837</v>
      </c>
      <c r="BV72" s="224">
        <v>4608</v>
      </c>
      <c r="BW72" s="224">
        <v>1889</v>
      </c>
      <c r="BX72" s="224">
        <v>6984</v>
      </c>
      <c r="BY72" s="224">
        <v>54488</v>
      </c>
      <c r="BZ72" s="224">
        <v>7298</v>
      </c>
      <c r="CA72" s="224">
        <v>6771</v>
      </c>
      <c r="CB72" s="224">
        <v>15215</v>
      </c>
      <c r="CC72" s="224">
        <v>7334</v>
      </c>
      <c r="CD72" s="224">
        <v>15141</v>
      </c>
      <c r="CE72" s="224">
        <v>10976</v>
      </c>
      <c r="CF72" s="222">
        <f t="shared" si="147"/>
        <v>162239</v>
      </c>
      <c r="CG72" s="224">
        <v>2873</v>
      </c>
      <c r="CH72" s="224">
        <v>7478</v>
      </c>
      <c r="CI72" s="224">
        <v>4802</v>
      </c>
      <c r="CJ72" s="224">
        <v>16906</v>
      </c>
      <c r="CK72" s="224">
        <v>54917</v>
      </c>
      <c r="CL72" s="224">
        <v>3086</v>
      </c>
      <c r="CM72" s="224">
        <v>39371</v>
      </c>
      <c r="CN72" s="224">
        <v>2821</v>
      </c>
      <c r="CO72" s="224">
        <v>1789</v>
      </c>
      <c r="CP72" s="224">
        <v>4266</v>
      </c>
      <c r="CQ72" s="224">
        <v>10532</v>
      </c>
      <c r="CR72" s="224">
        <v>8092</v>
      </c>
      <c r="CS72" s="224">
        <v>5306</v>
      </c>
      <c r="CT72" s="222">
        <f t="shared" si="148"/>
        <v>100433</v>
      </c>
      <c r="CU72" s="224">
        <v>41712</v>
      </c>
      <c r="CV72" s="224">
        <v>24575</v>
      </c>
      <c r="CW72" s="224">
        <v>6712</v>
      </c>
      <c r="CX72" s="224">
        <v>13931</v>
      </c>
      <c r="CY72" s="224">
        <v>13503</v>
      </c>
      <c r="CZ72" s="222">
        <f t="shared" si="149"/>
        <v>124837</v>
      </c>
      <c r="DA72" s="224">
        <v>2925</v>
      </c>
      <c r="DB72" s="224">
        <v>2472</v>
      </c>
      <c r="DC72" s="224">
        <v>25808</v>
      </c>
      <c r="DD72" s="224">
        <v>58321</v>
      </c>
      <c r="DE72" s="224">
        <v>21793</v>
      </c>
      <c r="DF72" s="224">
        <v>13518</v>
      </c>
      <c r="DG72" s="222">
        <f t="shared" si="150"/>
        <v>1792560</v>
      </c>
      <c r="DH72" s="222">
        <f t="shared" si="151"/>
        <v>27196</v>
      </c>
      <c r="DI72" s="225">
        <v>8892</v>
      </c>
      <c r="DJ72" s="224">
        <v>7658</v>
      </c>
      <c r="DK72" s="224">
        <v>10646</v>
      </c>
      <c r="DL72" s="226">
        <f t="shared" si="153"/>
        <v>35315</v>
      </c>
      <c r="DM72" s="225">
        <v>24871</v>
      </c>
      <c r="DN72" s="228">
        <v>10444</v>
      </c>
      <c r="DO72" s="222">
        <f t="shared" si="152"/>
        <v>1855071</v>
      </c>
    </row>
    <row r="73" spans="1:137" s="4" customFormat="1" ht="16.5" customHeight="1" x14ac:dyDescent="0.15">
      <c r="A73" s="62" t="s">
        <v>56</v>
      </c>
      <c r="B73" s="222">
        <f t="shared" si="137"/>
        <v>1523218</v>
      </c>
      <c r="C73" s="224">
        <v>129506</v>
      </c>
      <c r="D73" s="224">
        <v>55347</v>
      </c>
      <c r="E73" s="224">
        <v>57097</v>
      </c>
      <c r="F73" s="224">
        <v>23099</v>
      </c>
      <c r="G73" s="224">
        <v>95694</v>
      </c>
      <c r="H73" s="224">
        <v>239256</v>
      </c>
      <c r="I73" s="224">
        <v>135910</v>
      </c>
      <c r="J73" s="224">
        <v>39022</v>
      </c>
      <c r="K73" s="224">
        <v>119512</v>
      </c>
      <c r="L73" s="224">
        <v>373069</v>
      </c>
      <c r="M73" s="224">
        <v>81366</v>
      </c>
      <c r="N73" s="224">
        <v>174340</v>
      </c>
      <c r="O73" s="222">
        <f t="shared" si="138"/>
        <v>493679</v>
      </c>
      <c r="P73" s="224">
        <v>97942</v>
      </c>
      <c r="Q73" s="224">
        <v>99644</v>
      </c>
      <c r="R73" s="224">
        <v>45655</v>
      </c>
      <c r="S73" s="224">
        <v>31573</v>
      </c>
      <c r="T73" s="224">
        <v>41139</v>
      </c>
      <c r="U73" s="224">
        <v>93581</v>
      </c>
      <c r="V73" s="224">
        <v>58163</v>
      </c>
      <c r="W73" s="224">
        <v>25982</v>
      </c>
      <c r="X73" s="222">
        <f t="shared" si="139"/>
        <v>592712</v>
      </c>
      <c r="Y73" s="224">
        <v>99589</v>
      </c>
      <c r="Z73" s="224">
        <v>156996</v>
      </c>
      <c r="AA73" s="224">
        <v>206420</v>
      </c>
      <c r="AB73" s="224">
        <v>129707</v>
      </c>
      <c r="AC73" s="222">
        <f t="shared" si="140"/>
        <v>460426</v>
      </c>
      <c r="AD73" s="224">
        <v>50715</v>
      </c>
      <c r="AE73" s="224">
        <v>79123</v>
      </c>
      <c r="AF73" s="224">
        <v>35742</v>
      </c>
      <c r="AG73" s="224">
        <v>110341</v>
      </c>
      <c r="AH73" s="224">
        <v>57045</v>
      </c>
      <c r="AI73" s="224">
        <v>127460</v>
      </c>
      <c r="AJ73" s="222">
        <f t="shared" si="141"/>
        <v>67531</v>
      </c>
      <c r="AK73" s="224">
        <v>32332</v>
      </c>
      <c r="AL73" s="224">
        <v>35199</v>
      </c>
      <c r="AM73" s="222">
        <f t="shared" si="142"/>
        <v>1031197</v>
      </c>
      <c r="AN73" s="224">
        <v>47874</v>
      </c>
      <c r="AO73" s="224">
        <v>56699</v>
      </c>
      <c r="AP73" s="224">
        <v>104898</v>
      </c>
      <c r="AQ73" s="224">
        <v>28711</v>
      </c>
      <c r="AR73" s="224">
        <v>134991</v>
      </c>
      <c r="AS73" s="224">
        <v>31692</v>
      </c>
      <c r="AT73" s="224">
        <v>197497</v>
      </c>
      <c r="AU73" s="224">
        <v>220880</v>
      </c>
      <c r="AV73" s="224">
        <v>146614</v>
      </c>
      <c r="AW73" s="224">
        <v>61341</v>
      </c>
      <c r="AX73" s="222">
        <f t="shared" si="143"/>
        <v>1125350</v>
      </c>
      <c r="AY73" s="224">
        <v>94545</v>
      </c>
      <c r="AZ73" s="224">
        <v>496328</v>
      </c>
      <c r="BA73" s="224">
        <v>161388</v>
      </c>
      <c r="BB73" s="224">
        <v>268789</v>
      </c>
      <c r="BC73" s="224">
        <v>104300</v>
      </c>
      <c r="BD73" s="222">
        <f t="shared" si="144"/>
        <v>2613211</v>
      </c>
      <c r="BE73" s="224">
        <v>493360</v>
      </c>
      <c r="BF73" s="224">
        <v>293127</v>
      </c>
      <c r="BG73" s="224">
        <v>288631</v>
      </c>
      <c r="BH73" s="224">
        <v>267502</v>
      </c>
      <c r="BI73" s="224">
        <v>358002</v>
      </c>
      <c r="BJ73" s="224">
        <v>356022</v>
      </c>
      <c r="BK73" s="224">
        <v>298714</v>
      </c>
      <c r="BL73" s="224">
        <v>257853</v>
      </c>
      <c r="BM73" s="222">
        <f t="shared" si="145"/>
        <v>595128</v>
      </c>
      <c r="BN73" s="224">
        <v>123616</v>
      </c>
      <c r="BO73" s="224">
        <v>113199</v>
      </c>
      <c r="BP73" s="224">
        <v>83082</v>
      </c>
      <c r="BQ73" s="224">
        <v>45220</v>
      </c>
      <c r="BR73" s="224">
        <v>230011</v>
      </c>
      <c r="BS73" s="222">
        <f t="shared" si="146"/>
        <v>1081026</v>
      </c>
      <c r="BT73" s="224">
        <v>60801</v>
      </c>
      <c r="BU73" s="224">
        <v>109259</v>
      </c>
      <c r="BV73" s="224">
        <v>39888</v>
      </c>
      <c r="BW73" s="224">
        <v>18106</v>
      </c>
      <c r="BX73" s="224">
        <v>66944</v>
      </c>
      <c r="BY73" s="224">
        <v>323172</v>
      </c>
      <c r="BZ73" s="224">
        <v>74399</v>
      </c>
      <c r="CA73" s="224">
        <v>56937</v>
      </c>
      <c r="CB73" s="224">
        <v>125096</v>
      </c>
      <c r="CC73" s="224">
        <v>65923</v>
      </c>
      <c r="CD73" s="224">
        <v>76321</v>
      </c>
      <c r="CE73" s="224">
        <v>64180</v>
      </c>
      <c r="CF73" s="222">
        <f t="shared" si="147"/>
        <v>1087911</v>
      </c>
      <c r="CG73" s="224">
        <v>25931</v>
      </c>
      <c r="CH73" s="224">
        <v>65079</v>
      </c>
      <c r="CI73" s="224">
        <v>46144</v>
      </c>
      <c r="CJ73" s="224">
        <v>134808</v>
      </c>
      <c r="CK73" s="224">
        <v>284129</v>
      </c>
      <c r="CL73" s="224">
        <v>31886</v>
      </c>
      <c r="CM73" s="224">
        <v>221166</v>
      </c>
      <c r="CN73" s="224">
        <v>27675</v>
      </c>
      <c r="CO73" s="224">
        <v>12901</v>
      </c>
      <c r="CP73" s="224">
        <v>38211</v>
      </c>
      <c r="CQ73" s="224">
        <v>84064</v>
      </c>
      <c r="CR73" s="224">
        <v>68139</v>
      </c>
      <c r="CS73" s="224">
        <v>47778</v>
      </c>
      <c r="CT73" s="222">
        <f t="shared" si="148"/>
        <v>693121</v>
      </c>
      <c r="CU73" s="224">
        <v>279773</v>
      </c>
      <c r="CV73" s="224">
        <v>144350</v>
      </c>
      <c r="CW73" s="224">
        <v>52650</v>
      </c>
      <c r="CX73" s="224">
        <v>98309</v>
      </c>
      <c r="CY73" s="224">
        <v>118039</v>
      </c>
      <c r="CZ73" s="222">
        <f t="shared" si="149"/>
        <v>942627</v>
      </c>
      <c r="DA73" s="224">
        <v>28428</v>
      </c>
      <c r="DB73" s="224">
        <v>25317</v>
      </c>
      <c r="DC73" s="224">
        <v>201276</v>
      </c>
      <c r="DD73" s="224">
        <v>392514</v>
      </c>
      <c r="DE73" s="224">
        <v>191616</v>
      </c>
      <c r="DF73" s="224">
        <v>103476</v>
      </c>
      <c r="DG73" s="222">
        <f t="shared" si="150"/>
        <v>12307137</v>
      </c>
      <c r="DH73" s="222">
        <f t="shared" si="151"/>
        <v>203701</v>
      </c>
      <c r="DI73" s="225">
        <v>76570</v>
      </c>
      <c r="DJ73" s="224">
        <v>69810</v>
      </c>
      <c r="DK73" s="224">
        <v>57321</v>
      </c>
      <c r="DL73" s="226">
        <f t="shared" si="153"/>
        <v>230940</v>
      </c>
      <c r="DM73" s="225">
        <v>180087</v>
      </c>
      <c r="DN73" s="228">
        <v>50853</v>
      </c>
      <c r="DO73" s="222">
        <f t="shared" si="152"/>
        <v>12741778</v>
      </c>
    </row>
    <row r="74" spans="1:137" s="4" customFormat="1" ht="16.5" customHeight="1" x14ac:dyDescent="0.15">
      <c r="A74" s="62" t="s">
        <v>57</v>
      </c>
      <c r="B74" s="222">
        <f t="shared" si="137"/>
        <v>261435</v>
      </c>
      <c r="C74" s="224">
        <v>21841</v>
      </c>
      <c r="D74" s="224">
        <v>12105</v>
      </c>
      <c r="E74" s="224">
        <v>11780</v>
      </c>
      <c r="F74" s="224">
        <v>5529</v>
      </c>
      <c r="G74" s="224">
        <v>17633</v>
      </c>
      <c r="H74" s="224">
        <v>41328</v>
      </c>
      <c r="I74" s="224">
        <v>24701</v>
      </c>
      <c r="J74" s="224">
        <v>7983</v>
      </c>
      <c r="K74" s="224">
        <v>21999</v>
      </c>
      <c r="L74" s="224">
        <v>55141</v>
      </c>
      <c r="M74" s="224">
        <v>14891</v>
      </c>
      <c r="N74" s="224">
        <v>26504</v>
      </c>
      <c r="O74" s="222">
        <f t="shared" si="138"/>
        <v>95887</v>
      </c>
      <c r="P74" s="224">
        <v>17838</v>
      </c>
      <c r="Q74" s="224">
        <v>17087</v>
      </c>
      <c r="R74" s="224">
        <v>9243</v>
      </c>
      <c r="S74" s="224">
        <v>7458</v>
      </c>
      <c r="T74" s="224">
        <v>8443</v>
      </c>
      <c r="U74" s="224">
        <v>19549</v>
      </c>
      <c r="V74" s="224">
        <v>11526</v>
      </c>
      <c r="W74" s="224">
        <v>4743</v>
      </c>
      <c r="X74" s="222">
        <f t="shared" si="139"/>
        <v>112370</v>
      </c>
      <c r="Y74" s="224">
        <v>20630</v>
      </c>
      <c r="Z74" s="224">
        <v>31885</v>
      </c>
      <c r="AA74" s="224">
        <v>32741</v>
      </c>
      <c r="AB74" s="224">
        <v>27114</v>
      </c>
      <c r="AC74" s="222">
        <f t="shared" si="140"/>
        <v>86203</v>
      </c>
      <c r="AD74" s="224">
        <v>10742</v>
      </c>
      <c r="AE74" s="224">
        <v>14554</v>
      </c>
      <c r="AF74" s="224">
        <v>7977</v>
      </c>
      <c r="AG74" s="224">
        <v>19509</v>
      </c>
      <c r="AH74" s="224">
        <v>11427</v>
      </c>
      <c r="AI74" s="224">
        <v>21994</v>
      </c>
      <c r="AJ74" s="222">
        <f t="shared" si="141"/>
        <v>12026</v>
      </c>
      <c r="AK74" s="224">
        <v>5827</v>
      </c>
      <c r="AL74" s="224">
        <v>6199</v>
      </c>
      <c r="AM74" s="222">
        <f t="shared" si="142"/>
        <v>192970</v>
      </c>
      <c r="AN74" s="224">
        <v>9532</v>
      </c>
      <c r="AO74" s="224">
        <v>10049</v>
      </c>
      <c r="AP74" s="224">
        <v>18161</v>
      </c>
      <c r="AQ74" s="224">
        <v>6342</v>
      </c>
      <c r="AR74" s="224">
        <v>23786</v>
      </c>
      <c r="AS74" s="224">
        <v>6389</v>
      </c>
      <c r="AT74" s="224">
        <v>38873</v>
      </c>
      <c r="AU74" s="224">
        <v>39356</v>
      </c>
      <c r="AV74" s="224">
        <v>27086</v>
      </c>
      <c r="AW74" s="224">
        <v>13396</v>
      </c>
      <c r="AX74" s="222">
        <f t="shared" si="143"/>
        <v>194033</v>
      </c>
      <c r="AY74" s="224">
        <v>18155</v>
      </c>
      <c r="AZ74" s="224">
        <v>81591</v>
      </c>
      <c r="BA74" s="224">
        <v>27303</v>
      </c>
      <c r="BB74" s="224">
        <v>48445</v>
      </c>
      <c r="BC74" s="224">
        <v>18539</v>
      </c>
      <c r="BD74" s="222">
        <f t="shared" si="144"/>
        <v>388499</v>
      </c>
      <c r="BE74" s="224">
        <v>67577</v>
      </c>
      <c r="BF74" s="224">
        <v>46104</v>
      </c>
      <c r="BG74" s="224">
        <v>47936</v>
      </c>
      <c r="BH74" s="224">
        <v>41644</v>
      </c>
      <c r="BI74" s="224">
        <v>51839</v>
      </c>
      <c r="BJ74" s="224">
        <v>48184</v>
      </c>
      <c r="BK74" s="224">
        <v>45463</v>
      </c>
      <c r="BL74" s="224">
        <v>39752</v>
      </c>
      <c r="BM74" s="222">
        <f t="shared" si="145"/>
        <v>112381</v>
      </c>
      <c r="BN74" s="224">
        <v>23201</v>
      </c>
      <c r="BO74" s="224">
        <v>20459</v>
      </c>
      <c r="BP74" s="224">
        <v>17643</v>
      </c>
      <c r="BQ74" s="224">
        <v>9852</v>
      </c>
      <c r="BR74" s="224">
        <v>41226</v>
      </c>
      <c r="BS74" s="222">
        <f t="shared" si="146"/>
        <v>208992</v>
      </c>
      <c r="BT74" s="224">
        <v>12881</v>
      </c>
      <c r="BU74" s="224">
        <v>22722</v>
      </c>
      <c r="BV74" s="224">
        <v>8708</v>
      </c>
      <c r="BW74" s="224">
        <v>4551</v>
      </c>
      <c r="BX74" s="224">
        <v>15808</v>
      </c>
      <c r="BY74" s="224">
        <v>51830</v>
      </c>
      <c r="BZ74" s="224">
        <v>14811</v>
      </c>
      <c r="CA74" s="224">
        <v>12123</v>
      </c>
      <c r="CB74" s="224">
        <v>24802</v>
      </c>
      <c r="CC74" s="224">
        <v>13363</v>
      </c>
      <c r="CD74" s="224">
        <v>14320</v>
      </c>
      <c r="CE74" s="224">
        <v>13073</v>
      </c>
      <c r="CF74" s="222">
        <f t="shared" si="147"/>
        <v>201967</v>
      </c>
      <c r="CG74" s="224">
        <v>5606</v>
      </c>
      <c r="CH74" s="224">
        <v>13163</v>
      </c>
      <c r="CI74" s="224">
        <v>9987</v>
      </c>
      <c r="CJ74" s="224">
        <v>27291</v>
      </c>
      <c r="CK74" s="224">
        <v>42985</v>
      </c>
      <c r="CL74" s="224">
        <v>7213</v>
      </c>
      <c r="CM74" s="224">
        <v>38324</v>
      </c>
      <c r="CN74" s="224">
        <v>6615</v>
      </c>
      <c r="CO74" s="224">
        <v>2667</v>
      </c>
      <c r="CP74" s="224">
        <v>8736</v>
      </c>
      <c r="CQ74" s="224">
        <v>16643</v>
      </c>
      <c r="CR74" s="224">
        <v>13785</v>
      </c>
      <c r="CS74" s="224">
        <v>8952</v>
      </c>
      <c r="CT74" s="222">
        <f t="shared" si="148"/>
        <v>122634</v>
      </c>
      <c r="CU74" s="224">
        <v>44076</v>
      </c>
      <c r="CV74" s="224">
        <v>26241</v>
      </c>
      <c r="CW74" s="224">
        <v>10049</v>
      </c>
      <c r="CX74" s="224">
        <v>18689</v>
      </c>
      <c r="CY74" s="224">
        <v>23579</v>
      </c>
      <c r="CZ74" s="222">
        <f t="shared" si="149"/>
        <v>176307</v>
      </c>
      <c r="DA74" s="224">
        <v>6329</v>
      </c>
      <c r="DB74" s="224">
        <v>5121</v>
      </c>
      <c r="DC74" s="224">
        <v>38299</v>
      </c>
      <c r="DD74" s="224">
        <v>68096</v>
      </c>
      <c r="DE74" s="224">
        <v>38434</v>
      </c>
      <c r="DF74" s="224">
        <v>20028</v>
      </c>
      <c r="DG74" s="222">
        <f t="shared" si="150"/>
        <v>2165704</v>
      </c>
      <c r="DH74" s="222">
        <f t="shared" si="151"/>
        <v>40504</v>
      </c>
      <c r="DI74" s="225">
        <v>16650</v>
      </c>
      <c r="DJ74" s="224">
        <v>17454</v>
      </c>
      <c r="DK74" s="224">
        <v>6400</v>
      </c>
      <c r="DL74" s="226">
        <f t="shared" si="153"/>
        <v>34323</v>
      </c>
      <c r="DM74" s="225">
        <v>31135</v>
      </c>
      <c r="DN74" s="228">
        <v>3188</v>
      </c>
      <c r="DO74" s="222">
        <f t="shared" si="152"/>
        <v>2240531</v>
      </c>
    </row>
    <row r="75" spans="1:137" s="4" customFormat="1" ht="16.5" customHeight="1" x14ac:dyDescent="0.15">
      <c r="A75" s="62" t="s">
        <v>58</v>
      </c>
      <c r="B75" s="222">
        <f t="shared" si="137"/>
        <v>246811</v>
      </c>
      <c r="C75" s="224">
        <v>19847</v>
      </c>
      <c r="D75" s="224">
        <v>12487</v>
      </c>
      <c r="E75" s="224">
        <v>11974</v>
      </c>
      <c r="F75" s="224">
        <v>5511</v>
      </c>
      <c r="G75" s="224">
        <v>17352</v>
      </c>
      <c r="H75" s="224">
        <v>37754</v>
      </c>
      <c r="I75" s="224">
        <v>24059</v>
      </c>
      <c r="J75" s="224">
        <v>8314</v>
      </c>
      <c r="K75" s="224">
        <v>22078</v>
      </c>
      <c r="L75" s="224">
        <v>49716</v>
      </c>
      <c r="M75" s="224">
        <v>14461</v>
      </c>
      <c r="N75" s="224">
        <v>23258</v>
      </c>
      <c r="O75" s="222">
        <f t="shared" si="138"/>
        <v>96545</v>
      </c>
      <c r="P75" s="224">
        <v>17616</v>
      </c>
      <c r="Q75" s="224">
        <v>16781</v>
      </c>
      <c r="R75" s="224">
        <v>8949</v>
      </c>
      <c r="S75" s="224">
        <v>8208</v>
      </c>
      <c r="T75" s="224">
        <v>8466</v>
      </c>
      <c r="U75" s="224">
        <v>19935</v>
      </c>
      <c r="V75" s="224">
        <v>11997</v>
      </c>
      <c r="W75" s="224">
        <v>4593</v>
      </c>
      <c r="X75" s="222">
        <f t="shared" si="139"/>
        <v>114032</v>
      </c>
      <c r="Y75" s="224">
        <v>22119</v>
      </c>
      <c r="Z75" s="224">
        <v>32844</v>
      </c>
      <c r="AA75" s="224">
        <v>30427</v>
      </c>
      <c r="AB75" s="224">
        <v>28642</v>
      </c>
      <c r="AC75" s="222">
        <f t="shared" si="140"/>
        <v>86607</v>
      </c>
      <c r="AD75" s="224">
        <v>11104</v>
      </c>
      <c r="AE75" s="224">
        <v>14137</v>
      </c>
      <c r="AF75" s="224">
        <v>8453</v>
      </c>
      <c r="AG75" s="224">
        <v>19766</v>
      </c>
      <c r="AH75" s="224">
        <v>11822</v>
      </c>
      <c r="AI75" s="224">
        <v>21325</v>
      </c>
      <c r="AJ75" s="222">
        <f t="shared" si="141"/>
        <v>11608</v>
      </c>
      <c r="AK75" s="224">
        <v>5459</v>
      </c>
      <c r="AL75" s="224">
        <v>6149</v>
      </c>
      <c r="AM75" s="222">
        <f t="shared" si="142"/>
        <v>189039</v>
      </c>
      <c r="AN75" s="224">
        <v>9750</v>
      </c>
      <c r="AO75" s="224">
        <v>10100</v>
      </c>
      <c r="AP75" s="224">
        <v>18169</v>
      </c>
      <c r="AQ75" s="224">
        <v>6574</v>
      </c>
      <c r="AR75" s="224">
        <v>23854</v>
      </c>
      <c r="AS75" s="224">
        <v>6680</v>
      </c>
      <c r="AT75" s="224">
        <v>37057</v>
      </c>
      <c r="AU75" s="224">
        <v>37401</v>
      </c>
      <c r="AV75" s="224">
        <v>25763</v>
      </c>
      <c r="AW75" s="224">
        <v>13691</v>
      </c>
      <c r="AX75" s="222">
        <f t="shared" si="143"/>
        <v>189574</v>
      </c>
      <c r="AY75" s="224">
        <v>18002</v>
      </c>
      <c r="AZ75" s="224">
        <v>78553</v>
      </c>
      <c r="BA75" s="224">
        <v>25801</v>
      </c>
      <c r="BB75" s="224">
        <v>48480</v>
      </c>
      <c r="BC75" s="224">
        <v>18738</v>
      </c>
      <c r="BD75" s="222">
        <f t="shared" si="144"/>
        <v>333613</v>
      </c>
      <c r="BE75" s="224">
        <v>59814</v>
      </c>
      <c r="BF75" s="224">
        <v>39844</v>
      </c>
      <c r="BG75" s="224">
        <v>41645</v>
      </c>
      <c r="BH75" s="224">
        <v>34947</v>
      </c>
      <c r="BI75" s="224">
        <v>43188</v>
      </c>
      <c r="BJ75" s="224">
        <v>40372</v>
      </c>
      <c r="BK75" s="224">
        <v>38949</v>
      </c>
      <c r="BL75" s="224">
        <v>34854</v>
      </c>
      <c r="BM75" s="222">
        <f t="shared" si="145"/>
        <v>113315</v>
      </c>
      <c r="BN75" s="224">
        <v>24045</v>
      </c>
      <c r="BO75" s="224">
        <v>20045</v>
      </c>
      <c r="BP75" s="224">
        <v>17721</v>
      </c>
      <c r="BQ75" s="224">
        <v>10160</v>
      </c>
      <c r="BR75" s="224">
        <v>41344</v>
      </c>
      <c r="BS75" s="222">
        <f t="shared" si="146"/>
        <v>211757</v>
      </c>
      <c r="BT75" s="224">
        <v>13357</v>
      </c>
      <c r="BU75" s="224">
        <v>25405</v>
      </c>
      <c r="BV75" s="224">
        <v>9239</v>
      </c>
      <c r="BW75" s="224">
        <v>4982</v>
      </c>
      <c r="BX75" s="224">
        <v>16657</v>
      </c>
      <c r="BY75" s="224">
        <v>49784</v>
      </c>
      <c r="BZ75" s="224">
        <v>15343</v>
      </c>
      <c r="CA75" s="224">
        <v>12326</v>
      </c>
      <c r="CB75" s="224">
        <v>23697</v>
      </c>
      <c r="CC75" s="224">
        <v>13205</v>
      </c>
      <c r="CD75" s="224">
        <v>14616</v>
      </c>
      <c r="CE75" s="224">
        <v>13146</v>
      </c>
      <c r="CF75" s="222">
        <f t="shared" si="147"/>
        <v>198151</v>
      </c>
      <c r="CG75" s="224">
        <v>5748</v>
      </c>
      <c r="CH75" s="224">
        <v>13732</v>
      </c>
      <c r="CI75" s="224">
        <v>10175</v>
      </c>
      <c r="CJ75" s="224">
        <v>26739</v>
      </c>
      <c r="CK75" s="224">
        <v>37749</v>
      </c>
      <c r="CL75" s="224">
        <v>7443</v>
      </c>
      <c r="CM75" s="224">
        <v>37764</v>
      </c>
      <c r="CN75" s="224">
        <v>7287</v>
      </c>
      <c r="CO75" s="224">
        <v>2723</v>
      </c>
      <c r="CP75" s="224">
        <v>9051</v>
      </c>
      <c r="CQ75" s="224">
        <v>17152</v>
      </c>
      <c r="CR75" s="224">
        <v>13901</v>
      </c>
      <c r="CS75" s="224">
        <v>8687</v>
      </c>
      <c r="CT75" s="222">
        <f t="shared" si="148"/>
        <v>121687</v>
      </c>
      <c r="CU75" s="224">
        <v>42338</v>
      </c>
      <c r="CV75" s="224">
        <v>25494</v>
      </c>
      <c r="CW75" s="224">
        <v>9906</v>
      </c>
      <c r="CX75" s="224">
        <v>19157</v>
      </c>
      <c r="CY75" s="224">
        <v>24792</v>
      </c>
      <c r="CZ75" s="222">
        <f t="shared" si="149"/>
        <v>169445</v>
      </c>
      <c r="DA75" s="224">
        <v>6378</v>
      </c>
      <c r="DB75" s="224">
        <v>5170</v>
      </c>
      <c r="DC75" s="224">
        <v>36366</v>
      </c>
      <c r="DD75" s="224">
        <v>63567</v>
      </c>
      <c r="DE75" s="224">
        <v>38414</v>
      </c>
      <c r="DF75" s="224">
        <v>19550</v>
      </c>
      <c r="DG75" s="222">
        <f t="shared" si="150"/>
        <v>2082184</v>
      </c>
      <c r="DH75" s="222">
        <f t="shared" si="151"/>
        <v>34769</v>
      </c>
      <c r="DI75" s="225">
        <v>14510</v>
      </c>
      <c r="DJ75" s="224">
        <v>15118</v>
      </c>
      <c r="DK75" s="224">
        <v>5141</v>
      </c>
      <c r="DL75" s="226">
        <f t="shared" si="153"/>
        <v>28021</v>
      </c>
      <c r="DM75" s="225">
        <v>25861</v>
      </c>
      <c r="DN75" s="228">
        <v>2160</v>
      </c>
      <c r="DO75" s="222">
        <f t="shared" si="152"/>
        <v>2144974</v>
      </c>
    </row>
    <row r="76" spans="1:137" s="4" customFormat="1" ht="16.5" customHeight="1" x14ac:dyDescent="0.15">
      <c r="A76" s="62" t="s">
        <v>59</v>
      </c>
      <c r="B76" s="222">
        <f t="shared" si="137"/>
        <v>461128</v>
      </c>
      <c r="C76" s="224">
        <v>34401</v>
      </c>
      <c r="D76" s="224">
        <v>26018</v>
      </c>
      <c r="E76" s="224">
        <v>23143</v>
      </c>
      <c r="F76" s="224">
        <v>10954</v>
      </c>
      <c r="G76" s="224">
        <v>33275</v>
      </c>
      <c r="H76" s="224">
        <v>68122</v>
      </c>
      <c r="I76" s="224">
        <v>48205</v>
      </c>
      <c r="J76" s="224">
        <v>15512</v>
      </c>
      <c r="K76" s="224">
        <v>42297</v>
      </c>
      <c r="L76" s="224">
        <v>91944</v>
      </c>
      <c r="M76" s="224">
        <v>25615</v>
      </c>
      <c r="N76" s="224">
        <v>41642</v>
      </c>
      <c r="O76" s="222">
        <f t="shared" si="138"/>
        <v>185285</v>
      </c>
      <c r="P76" s="224">
        <v>32706</v>
      </c>
      <c r="Q76" s="224">
        <v>30926</v>
      </c>
      <c r="R76" s="224">
        <v>17250</v>
      </c>
      <c r="S76" s="224">
        <v>16666</v>
      </c>
      <c r="T76" s="224">
        <v>16095</v>
      </c>
      <c r="U76" s="224">
        <v>39767</v>
      </c>
      <c r="V76" s="224">
        <v>23534</v>
      </c>
      <c r="W76" s="224">
        <v>8341</v>
      </c>
      <c r="X76" s="222">
        <f t="shared" si="139"/>
        <v>218580</v>
      </c>
      <c r="Y76" s="224">
        <v>44683</v>
      </c>
      <c r="Z76" s="224">
        <v>61252</v>
      </c>
      <c r="AA76" s="224">
        <v>57199</v>
      </c>
      <c r="AB76" s="224">
        <v>55446</v>
      </c>
      <c r="AC76" s="222">
        <f t="shared" si="140"/>
        <v>164772</v>
      </c>
      <c r="AD76" s="224">
        <v>21708</v>
      </c>
      <c r="AE76" s="224">
        <v>25646</v>
      </c>
      <c r="AF76" s="224">
        <v>16850</v>
      </c>
      <c r="AG76" s="224">
        <v>38009</v>
      </c>
      <c r="AH76" s="224">
        <v>22728</v>
      </c>
      <c r="AI76" s="224">
        <v>39831</v>
      </c>
      <c r="AJ76" s="222">
        <f t="shared" si="141"/>
        <v>22512</v>
      </c>
      <c r="AK76" s="224">
        <v>10683</v>
      </c>
      <c r="AL76" s="224">
        <v>11829</v>
      </c>
      <c r="AM76" s="222">
        <f t="shared" si="142"/>
        <v>328761</v>
      </c>
      <c r="AN76" s="224">
        <v>17450</v>
      </c>
      <c r="AO76" s="224">
        <v>19592</v>
      </c>
      <c r="AP76" s="224">
        <v>34022</v>
      </c>
      <c r="AQ76" s="224">
        <v>12258</v>
      </c>
      <c r="AR76" s="224">
        <v>42449</v>
      </c>
      <c r="AS76" s="224">
        <v>12144</v>
      </c>
      <c r="AT76" s="224">
        <v>60777</v>
      </c>
      <c r="AU76" s="224">
        <v>60702</v>
      </c>
      <c r="AV76" s="224">
        <v>43618</v>
      </c>
      <c r="AW76" s="224">
        <v>25749</v>
      </c>
      <c r="AX76" s="222">
        <f t="shared" si="143"/>
        <v>341260</v>
      </c>
      <c r="AY76" s="224">
        <v>32801</v>
      </c>
      <c r="AZ76" s="224">
        <v>140207</v>
      </c>
      <c r="BA76" s="224">
        <v>44989</v>
      </c>
      <c r="BB76" s="224">
        <v>88774</v>
      </c>
      <c r="BC76" s="224">
        <v>34489</v>
      </c>
      <c r="BD76" s="222">
        <f t="shared" si="144"/>
        <v>555749</v>
      </c>
      <c r="BE76" s="224">
        <v>112450</v>
      </c>
      <c r="BF76" s="224">
        <v>65281</v>
      </c>
      <c r="BG76" s="224">
        <v>70638</v>
      </c>
      <c r="BH76" s="224">
        <v>58096</v>
      </c>
      <c r="BI76" s="224">
        <v>72864</v>
      </c>
      <c r="BJ76" s="224">
        <v>60978</v>
      </c>
      <c r="BK76" s="224">
        <v>62264</v>
      </c>
      <c r="BL76" s="224">
        <v>53178</v>
      </c>
      <c r="BM76" s="222">
        <f t="shared" si="145"/>
        <v>211809</v>
      </c>
      <c r="BN76" s="224">
        <v>45746</v>
      </c>
      <c r="BO76" s="224">
        <v>35656</v>
      </c>
      <c r="BP76" s="224">
        <v>34641</v>
      </c>
      <c r="BQ76" s="224">
        <v>20020</v>
      </c>
      <c r="BR76" s="224">
        <v>75746</v>
      </c>
      <c r="BS76" s="222">
        <f t="shared" si="146"/>
        <v>410049</v>
      </c>
      <c r="BT76" s="224">
        <v>24757</v>
      </c>
      <c r="BU76" s="224">
        <v>53154</v>
      </c>
      <c r="BV76" s="224">
        <v>18186</v>
      </c>
      <c r="BW76" s="224">
        <v>9515</v>
      </c>
      <c r="BX76" s="224">
        <v>33471</v>
      </c>
      <c r="BY76" s="224">
        <v>93903</v>
      </c>
      <c r="BZ76" s="224">
        <v>30285</v>
      </c>
      <c r="CA76" s="224">
        <v>24044</v>
      </c>
      <c r="CB76" s="224">
        <v>45696</v>
      </c>
      <c r="CC76" s="224">
        <v>24009</v>
      </c>
      <c r="CD76" s="224">
        <v>26782</v>
      </c>
      <c r="CE76" s="224">
        <v>26247</v>
      </c>
      <c r="CF76" s="222">
        <f t="shared" si="147"/>
        <v>381612</v>
      </c>
      <c r="CG76" s="224">
        <v>10808</v>
      </c>
      <c r="CH76" s="224">
        <v>28082</v>
      </c>
      <c r="CI76" s="224">
        <v>20040</v>
      </c>
      <c r="CJ76" s="224">
        <v>50699</v>
      </c>
      <c r="CK76" s="224">
        <v>67887</v>
      </c>
      <c r="CL76" s="224">
        <v>14064</v>
      </c>
      <c r="CM76" s="224">
        <v>75227</v>
      </c>
      <c r="CN76" s="224">
        <v>14058</v>
      </c>
      <c r="CO76" s="224">
        <v>5189</v>
      </c>
      <c r="CP76" s="224">
        <v>16913</v>
      </c>
      <c r="CQ76" s="224">
        <v>35935</v>
      </c>
      <c r="CR76" s="224">
        <v>26524</v>
      </c>
      <c r="CS76" s="224">
        <v>16186</v>
      </c>
      <c r="CT76" s="222">
        <f t="shared" si="148"/>
        <v>229443</v>
      </c>
      <c r="CU76" s="224">
        <v>79307</v>
      </c>
      <c r="CV76" s="224">
        <v>46966</v>
      </c>
      <c r="CW76" s="224">
        <v>18745</v>
      </c>
      <c r="CX76" s="224">
        <v>35136</v>
      </c>
      <c r="CY76" s="224">
        <v>49289</v>
      </c>
      <c r="CZ76" s="222">
        <f t="shared" si="149"/>
        <v>327018</v>
      </c>
      <c r="DA76" s="224">
        <v>11959</v>
      </c>
      <c r="DB76" s="224">
        <v>9783</v>
      </c>
      <c r="DC76" s="224">
        <v>71357</v>
      </c>
      <c r="DD76" s="224">
        <v>120380</v>
      </c>
      <c r="DE76" s="224">
        <v>78219</v>
      </c>
      <c r="DF76" s="224">
        <v>35320</v>
      </c>
      <c r="DG76" s="222">
        <f t="shared" si="150"/>
        <v>3837978</v>
      </c>
      <c r="DH76" s="222">
        <f t="shared" si="151"/>
        <v>52948</v>
      </c>
      <c r="DI76" s="225">
        <v>23483</v>
      </c>
      <c r="DJ76" s="224">
        <v>23511</v>
      </c>
      <c r="DK76" s="224">
        <v>5954</v>
      </c>
      <c r="DL76" s="226">
        <f t="shared" si="153"/>
        <v>38100</v>
      </c>
      <c r="DM76" s="225">
        <v>35710</v>
      </c>
      <c r="DN76" s="228">
        <v>2390</v>
      </c>
      <c r="DO76" s="222">
        <f t="shared" si="152"/>
        <v>3929026</v>
      </c>
    </row>
    <row r="77" spans="1:137" s="4" customFormat="1" ht="16.5" customHeight="1" x14ac:dyDescent="0.15">
      <c r="A77" s="62" t="s">
        <v>60</v>
      </c>
      <c r="B77" s="222">
        <f t="shared" si="137"/>
        <v>281447</v>
      </c>
      <c r="C77" s="224">
        <v>19555</v>
      </c>
      <c r="D77" s="224">
        <v>16314</v>
      </c>
      <c r="E77" s="224">
        <v>13679</v>
      </c>
      <c r="F77" s="224">
        <v>7045</v>
      </c>
      <c r="G77" s="224">
        <v>20068</v>
      </c>
      <c r="H77" s="224">
        <v>41401</v>
      </c>
      <c r="I77" s="224">
        <v>30304</v>
      </c>
      <c r="J77" s="224">
        <v>9394</v>
      </c>
      <c r="K77" s="224">
        <v>24954</v>
      </c>
      <c r="L77" s="224">
        <v>58108</v>
      </c>
      <c r="M77" s="224">
        <v>16020</v>
      </c>
      <c r="N77" s="224">
        <v>24605</v>
      </c>
      <c r="O77" s="222">
        <f t="shared" si="138"/>
        <v>111018</v>
      </c>
      <c r="P77" s="224">
        <v>18956</v>
      </c>
      <c r="Q77" s="224">
        <v>18670</v>
      </c>
      <c r="R77" s="224">
        <v>10594</v>
      </c>
      <c r="S77" s="224">
        <v>10331</v>
      </c>
      <c r="T77" s="224">
        <v>9175</v>
      </c>
      <c r="U77" s="224">
        <v>24800</v>
      </c>
      <c r="V77" s="224">
        <v>13462</v>
      </c>
      <c r="W77" s="224">
        <v>5030</v>
      </c>
      <c r="X77" s="222">
        <f t="shared" si="139"/>
        <v>130389</v>
      </c>
      <c r="Y77" s="224">
        <v>26928</v>
      </c>
      <c r="Z77" s="224">
        <v>37534</v>
      </c>
      <c r="AA77" s="224">
        <v>33993</v>
      </c>
      <c r="AB77" s="224">
        <v>31934</v>
      </c>
      <c r="AC77" s="222">
        <f t="shared" si="140"/>
        <v>98150</v>
      </c>
      <c r="AD77" s="224">
        <v>13086</v>
      </c>
      <c r="AE77" s="224">
        <v>14799</v>
      </c>
      <c r="AF77" s="224">
        <v>10777</v>
      </c>
      <c r="AG77" s="224">
        <v>22592</v>
      </c>
      <c r="AH77" s="224">
        <v>13640</v>
      </c>
      <c r="AI77" s="224">
        <v>23256</v>
      </c>
      <c r="AJ77" s="222">
        <f t="shared" si="141"/>
        <v>15105</v>
      </c>
      <c r="AK77" s="224">
        <v>7342</v>
      </c>
      <c r="AL77" s="224">
        <v>7763</v>
      </c>
      <c r="AM77" s="222">
        <f t="shared" si="142"/>
        <v>195591</v>
      </c>
      <c r="AN77" s="224">
        <v>9843</v>
      </c>
      <c r="AO77" s="224">
        <v>11405</v>
      </c>
      <c r="AP77" s="224">
        <v>18808</v>
      </c>
      <c r="AQ77" s="224">
        <v>7213</v>
      </c>
      <c r="AR77" s="224">
        <v>24857</v>
      </c>
      <c r="AS77" s="224">
        <v>6732</v>
      </c>
      <c r="AT77" s="224">
        <v>37235</v>
      </c>
      <c r="AU77" s="224">
        <v>37833</v>
      </c>
      <c r="AV77" s="224">
        <v>26684</v>
      </c>
      <c r="AW77" s="224">
        <v>14981</v>
      </c>
      <c r="AX77" s="222">
        <f t="shared" si="143"/>
        <v>182078</v>
      </c>
      <c r="AY77" s="224">
        <v>18015</v>
      </c>
      <c r="AZ77" s="224">
        <v>75633</v>
      </c>
      <c r="BA77" s="224">
        <v>22967</v>
      </c>
      <c r="BB77" s="224">
        <v>46467</v>
      </c>
      <c r="BC77" s="224">
        <v>18996</v>
      </c>
      <c r="BD77" s="222">
        <f t="shared" si="144"/>
        <v>320439</v>
      </c>
      <c r="BE77" s="224">
        <v>65917</v>
      </c>
      <c r="BF77" s="224">
        <v>34836</v>
      </c>
      <c r="BG77" s="224">
        <v>43984</v>
      </c>
      <c r="BH77" s="224">
        <v>34909</v>
      </c>
      <c r="BI77" s="224">
        <v>44981</v>
      </c>
      <c r="BJ77" s="224">
        <v>31349</v>
      </c>
      <c r="BK77" s="224">
        <v>36985</v>
      </c>
      <c r="BL77" s="224">
        <v>27478</v>
      </c>
      <c r="BM77" s="222">
        <f t="shared" si="145"/>
        <v>123349</v>
      </c>
      <c r="BN77" s="224">
        <v>25911</v>
      </c>
      <c r="BO77" s="224">
        <v>19580</v>
      </c>
      <c r="BP77" s="224">
        <v>21443</v>
      </c>
      <c r="BQ77" s="224">
        <v>12584</v>
      </c>
      <c r="BR77" s="224">
        <v>43831</v>
      </c>
      <c r="BS77" s="222">
        <f t="shared" si="146"/>
        <v>245575</v>
      </c>
      <c r="BT77" s="224">
        <v>15124</v>
      </c>
      <c r="BU77" s="224">
        <v>30744</v>
      </c>
      <c r="BV77" s="224">
        <v>11492</v>
      </c>
      <c r="BW77" s="224">
        <v>5809</v>
      </c>
      <c r="BX77" s="224">
        <v>19937</v>
      </c>
      <c r="BY77" s="224">
        <v>52537</v>
      </c>
      <c r="BZ77" s="224">
        <v>17811</v>
      </c>
      <c r="CA77" s="224">
        <v>14973</v>
      </c>
      <c r="CB77" s="224">
        <v>29825</v>
      </c>
      <c r="CC77" s="224">
        <v>14805</v>
      </c>
      <c r="CD77" s="224">
        <v>16608</v>
      </c>
      <c r="CE77" s="224">
        <v>15910</v>
      </c>
      <c r="CF77" s="222">
        <f t="shared" si="147"/>
        <v>230483</v>
      </c>
      <c r="CG77" s="224">
        <v>6619</v>
      </c>
      <c r="CH77" s="224">
        <v>16481</v>
      </c>
      <c r="CI77" s="224">
        <v>13291</v>
      </c>
      <c r="CJ77" s="224">
        <v>29524</v>
      </c>
      <c r="CK77" s="224">
        <v>40150</v>
      </c>
      <c r="CL77" s="224">
        <v>8928</v>
      </c>
      <c r="CM77" s="224">
        <v>43859</v>
      </c>
      <c r="CN77" s="224">
        <v>8715</v>
      </c>
      <c r="CO77" s="224">
        <v>3285</v>
      </c>
      <c r="CP77" s="224">
        <v>10877</v>
      </c>
      <c r="CQ77" s="224">
        <v>22412</v>
      </c>
      <c r="CR77" s="224">
        <v>16788</v>
      </c>
      <c r="CS77" s="224">
        <v>9554</v>
      </c>
      <c r="CT77" s="222">
        <f t="shared" si="148"/>
        <v>134503</v>
      </c>
      <c r="CU77" s="224">
        <v>45277</v>
      </c>
      <c r="CV77" s="224">
        <v>28396</v>
      </c>
      <c r="CW77" s="224">
        <v>11617</v>
      </c>
      <c r="CX77" s="224">
        <v>21478</v>
      </c>
      <c r="CY77" s="224">
        <v>27735</v>
      </c>
      <c r="CZ77" s="222">
        <f t="shared" si="149"/>
        <v>215260</v>
      </c>
      <c r="DA77" s="224">
        <v>7535</v>
      </c>
      <c r="DB77" s="224">
        <v>5853</v>
      </c>
      <c r="DC77" s="224">
        <v>51512</v>
      </c>
      <c r="DD77" s="224">
        <v>76151</v>
      </c>
      <c r="DE77" s="224">
        <v>52238</v>
      </c>
      <c r="DF77" s="224">
        <v>21971</v>
      </c>
      <c r="DG77" s="222">
        <f t="shared" si="150"/>
        <v>2283387</v>
      </c>
      <c r="DH77" s="222">
        <f t="shared" si="151"/>
        <v>30028</v>
      </c>
      <c r="DI77" s="225">
        <v>13259</v>
      </c>
      <c r="DJ77" s="224">
        <v>14351</v>
      </c>
      <c r="DK77" s="224">
        <v>2418</v>
      </c>
      <c r="DL77" s="226">
        <f t="shared" si="153"/>
        <v>20306</v>
      </c>
      <c r="DM77" s="225">
        <v>19305</v>
      </c>
      <c r="DN77" s="228">
        <v>1001</v>
      </c>
      <c r="DO77" s="222">
        <f t="shared" si="152"/>
        <v>2333721</v>
      </c>
    </row>
    <row r="78" spans="1:137" s="4" customFormat="1" ht="16.5" customHeight="1" x14ac:dyDescent="0.15">
      <c r="A78" s="62" t="s">
        <v>61</v>
      </c>
      <c r="B78" s="222">
        <f t="shared" si="137"/>
        <v>187868</v>
      </c>
      <c r="C78" s="224">
        <v>12669</v>
      </c>
      <c r="D78" s="224">
        <v>11896</v>
      </c>
      <c r="E78" s="224">
        <v>9336</v>
      </c>
      <c r="F78" s="224">
        <v>5257</v>
      </c>
      <c r="G78" s="224">
        <v>12799</v>
      </c>
      <c r="H78" s="224">
        <v>25782</v>
      </c>
      <c r="I78" s="224">
        <v>21298</v>
      </c>
      <c r="J78" s="224">
        <v>6874</v>
      </c>
      <c r="K78" s="224">
        <v>16967</v>
      </c>
      <c r="L78" s="224">
        <v>39286</v>
      </c>
      <c r="M78" s="224">
        <v>10689</v>
      </c>
      <c r="N78" s="224">
        <v>15015</v>
      </c>
      <c r="O78" s="222">
        <f t="shared" si="138"/>
        <v>76663</v>
      </c>
      <c r="P78" s="224">
        <v>13304</v>
      </c>
      <c r="Q78" s="224">
        <v>11968</v>
      </c>
      <c r="R78" s="224">
        <v>7629</v>
      </c>
      <c r="S78" s="224">
        <v>7619</v>
      </c>
      <c r="T78" s="224">
        <v>5670</v>
      </c>
      <c r="U78" s="224">
        <v>17632</v>
      </c>
      <c r="V78" s="224">
        <v>9625</v>
      </c>
      <c r="W78" s="224">
        <v>3216</v>
      </c>
      <c r="X78" s="222">
        <f t="shared" si="139"/>
        <v>89913</v>
      </c>
      <c r="Y78" s="224">
        <v>19189</v>
      </c>
      <c r="Z78" s="224">
        <v>25474</v>
      </c>
      <c r="AA78" s="224">
        <v>23522</v>
      </c>
      <c r="AB78" s="224">
        <v>21728</v>
      </c>
      <c r="AC78" s="222">
        <f t="shared" si="140"/>
        <v>70960</v>
      </c>
      <c r="AD78" s="224">
        <v>9552</v>
      </c>
      <c r="AE78" s="224">
        <v>10918</v>
      </c>
      <c r="AF78" s="224">
        <v>7864</v>
      </c>
      <c r="AG78" s="224">
        <v>16732</v>
      </c>
      <c r="AH78" s="224">
        <v>10327</v>
      </c>
      <c r="AI78" s="224">
        <v>15567</v>
      </c>
      <c r="AJ78" s="222">
        <f t="shared" si="141"/>
        <v>8090</v>
      </c>
      <c r="AK78" s="224">
        <v>3895</v>
      </c>
      <c r="AL78" s="224">
        <v>4195</v>
      </c>
      <c r="AM78" s="222">
        <f t="shared" si="142"/>
        <v>126234</v>
      </c>
      <c r="AN78" s="224">
        <v>6702</v>
      </c>
      <c r="AO78" s="224">
        <v>8100</v>
      </c>
      <c r="AP78" s="224">
        <v>12324</v>
      </c>
      <c r="AQ78" s="224">
        <v>5050</v>
      </c>
      <c r="AR78" s="224">
        <v>16823</v>
      </c>
      <c r="AS78" s="224">
        <v>5003</v>
      </c>
      <c r="AT78" s="224">
        <v>21973</v>
      </c>
      <c r="AU78" s="224">
        <v>23012</v>
      </c>
      <c r="AV78" s="224">
        <v>16317</v>
      </c>
      <c r="AW78" s="224">
        <v>10930</v>
      </c>
      <c r="AX78" s="222">
        <f t="shared" si="143"/>
        <v>120624</v>
      </c>
      <c r="AY78" s="224">
        <v>12399</v>
      </c>
      <c r="AZ78" s="224">
        <v>50148</v>
      </c>
      <c r="BA78" s="224">
        <v>14243</v>
      </c>
      <c r="BB78" s="224">
        <v>30914</v>
      </c>
      <c r="BC78" s="224">
        <v>12920</v>
      </c>
      <c r="BD78" s="222">
        <f t="shared" si="144"/>
        <v>204132</v>
      </c>
      <c r="BE78" s="224">
        <v>41936</v>
      </c>
      <c r="BF78" s="224">
        <v>21127</v>
      </c>
      <c r="BG78" s="224">
        <v>26312</v>
      </c>
      <c r="BH78" s="224">
        <v>21351</v>
      </c>
      <c r="BI78" s="224">
        <v>31356</v>
      </c>
      <c r="BJ78" s="224">
        <v>18632</v>
      </c>
      <c r="BK78" s="224">
        <v>25518</v>
      </c>
      <c r="BL78" s="224">
        <v>17900</v>
      </c>
      <c r="BM78" s="222">
        <f t="shared" si="145"/>
        <v>86320</v>
      </c>
      <c r="BN78" s="224">
        <v>18665</v>
      </c>
      <c r="BO78" s="224">
        <v>12637</v>
      </c>
      <c r="BP78" s="224">
        <v>15970</v>
      </c>
      <c r="BQ78" s="224">
        <v>9365</v>
      </c>
      <c r="BR78" s="224">
        <v>29683</v>
      </c>
      <c r="BS78" s="222">
        <f t="shared" si="146"/>
        <v>174914</v>
      </c>
      <c r="BT78" s="224">
        <v>10963</v>
      </c>
      <c r="BU78" s="224">
        <v>20623</v>
      </c>
      <c r="BV78" s="224">
        <v>8708</v>
      </c>
      <c r="BW78" s="224">
        <v>4772</v>
      </c>
      <c r="BX78" s="224">
        <v>14389</v>
      </c>
      <c r="BY78" s="224">
        <v>36397</v>
      </c>
      <c r="BZ78" s="224">
        <v>11829</v>
      </c>
      <c r="CA78" s="224">
        <v>10614</v>
      </c>
      <c r="CB78" s="224">
        <v>20735</v>
      </c>
      <c r="CC78" s="224">
        <v>10981</v>
      </c>
      <c r="CD78" s="224">
        <v>12793</v>
      </c>
      <c r="CE78" s="224">
        <v>12110</v>
      </c>
      <c r="CF78" s="222">
        <f t="shared" si="147"/>
        <v>158517</v>
      </c>
      <c r="CG78" s="224">
        <v>5162</v>
      </c>
      <c r="CH78" s="224">
        <v>11429</v>
      </c>
      <c r="CI78" s="224">
        <v>9836</v>
      </c>
      <c r="CJ78" s="224">
        <v>18994</v>
      </c>
      <c r="CK78" s="224">
        <v>26574</v>
      </c>
      <c r="CL78" s="224">
        <v>6815</v>
      </c>
      <c r="CM78" s="224">
        <v>27871</v>
      </c>
      <c r="CN78" s="224">
        <v>6645</v>
      </c>
      <c r="CO78" s="224">
        <v>2501</v>
      </c>
      <c r="CP78" s="224">
        <v>8062</v>
      </c>
      <c r="CQ78" s="224">
        <v>14835</v>
      </c>
      <c r="CR78" s="224">
        <v>12836</v>
      </c>
      <c r="CS78" s="224">
        <v>6957</v>
      </c>
      <c r="CT78" s="222">
        <f t="shared" si="148"/>
        <v>96088</v>
      </c>
      <c r="CU78" s="224">
        <v>30280</v>
      </c>
      <c r="CV78" s="224">
        <v>22442</v>
      </c>
      <c r="CW78" s="224">
        <v>9089</v>
      </c>
      <c r="CX78" s="224">
        <v>15671</v>
      </c>
      <c r="CY78" s="224">
        <v>18606</v>
      </c>
      <c r="CZ78" s="222">
        <f t="shared" si="149"/>
        <v>134594</v>
      </c>
      <c r="DA78" s="224">
        <v>4766</v>
      </c>
      <c r="DB78" s="224">
        <v>4194</v>
      </c>
      <c r="DC78" s="224">
        <v>33712</v>
      </c>
      <c r="DD78" s="224">
        <v>47807</v>
      </c>
      <c r="DE78" s="224">
        <v>30609</v>
      </c>
      <c r="DF78" s="224">
        <v>13506</v>
      </c>
      <c r="DG78" s="222">
        <f t="shared" si="150"/>
        <v>1534917</v>
      </c>
      <c r="DH78" s="222">
        <f t="shared" si="151"/>
        <v>16895</v>
      </c>
      <c r="DI78" s="225">
        <v>7327</v>
      </c>
      <c r="DJ78" s="224">
        <v>8394</v>
      </c>
      <c r="DK78" s="224">
        <v>1174</v>
      </c>
      <c r="DL78" s="226">
        <f t="shared" si="153"/>
        <v>8292</v>
      </c>
      <c r="DM78" s="225">
        <v>8018</v>
      </c>
      <c r="DN78" s="228">
        <v>274</v>
      </c>
      <c r="DO78" s="222">
        <f t="shared" si="152"/>
        <v>1560104</v>
      </c>
    </row>
    <row r="79" spans="1:137" s="4" customFormat="1" ht="16.5" customHeight="1" x14ac:dyDescent="0.15">
      <c r="A79" s="65" t="s">
        <v>62</v>
      </c>
      <c r="B79" s="222">
        <f t="shared" si="137"/>
        <v>4130719</v>
      </c>
      <c r="C79" s="224">
        <v>333610</v>
      </c>
      <c r="D79" s="224">
        <v>173103</v>
      </c>
      <c r="E79" s="224">
        <v>167280</v>
      </c>
      <c r="F79" s="224">
        <v>72987</v>
      </c>
      <c r="G79" s="224">
        <v>268811</v>
      </c>
      <c r="H79" s="224">
        <v>645513</v>
      </c>
      <c r="I79" s="224">
        <v>395347</v>
      </c>
      <c r="J79" s="224">
        <v>115315</v>
      </c>
      <c r="K79" s="224">
        <v>340970</v>
      </c>
      <c r="L79" s="224">
        <v>974448</v>
      </c>
      <c r="M79" s="224">
        <v>221414</v>
      </c>
      <c r="N79" s="224">
        <v>421921</v>
      </c>
      <c r="O79" s="222">
        <f t="shared" si="138"/>
        <v>1429908</v>
      </c>
      <c r="P79" s="224">
        <v>276700</v>
      </c>
      <c r="Q79" s="224">
        <v>275495</v>
      </c>
      <c r="R79" s="224">
        <v>132441</v>
      </c>
      <c r="S79" s="224">
        <v>103706</v>
      </c>
      <c r="T79" s="224">
        <v>118741</v>
      </c>
      <c r="U79" s="224">
        <v>281960</v>
      </c>
      <c r="V79" s="224">
        <v>170022</v>
      </c>
      <c r="W79" s="224">
        <v>70843</v>
      </c>
      <c r="X79" s="222">
        <f t="shared" si="139"/>
        <v>1718886</v>
      </c>
      <c r="Y79" s="224">
        <v>308740</v>
      </c>
      <c r="Z79" s="224">
        <v>465903</v>
      </c>
      <c r="AA79" s="224">
        <v>554037</v>
      </c>
      <c r="AB79" s="224">
        <v>390206</v>
      </c>
      <c r="AC79" s="222">
        <f t="shared" si="140"/>
        <v>1320165</v>
      </c>
      <c r="AD79" s="224">
        <v>152915</v>
      </c>
      <c r="AE79" s="224">
        <v>219811</v>
      </c>
      <c r="AF79" s="224">
        <v>112777</v>
      </c>
      <c r="AG79" s="224">
        <v>314693</v>
      </c>
      <c r="AH79" s="224">
        <v>168709</v>
      </c>
      <c r="AI79" s="224">
        <v>351260</v>
      </c>
      <c r="AJ79" s="222">
        <f t="shared" si="141"/>
        <v>177745</v>
      </c>
      <c r="AK79" s="224">
        <v>83898</v>
      </c>
      <c r="AL79" s="224">
        <v>93847</v>
      </c>
      <c r="AM79" s="222">
        <f t="shared" si="142"/>
        <v>2826745</v>
      </c>
      <c r="AN79" s="224">
        <v>136382</v>
      </c>
      <c r="AO79" s="224">
        <v>159791</v>
      </c>
      <c r="AP79" s="224">
        <v>291158</v>
      </c>
      <c r="AQ79" s="224">
        <v>86548</v>
      </c>
      <c r="AR79" s="224">
        <v>374987</v>
      </c>
      <c r="AS79" s="224">
        <v>91813</v>
      </c>
      <c r="AT79" s="224">
        <v>529539</v>
      </c>
      <c r="AU79" s="224">
        <v>582814</v>
      </c>
      <c r="AV79" s="224">
        <v>389059</v>
      </c>
      <c r="AW79" s="224">
        <v>184654</v>
      </c>
      <c r="AX79" s="222">
        <f t="shared" si="143"/>
        <v>3072879</v>
      </c>
      <c r="AY79" s="224">
        <v>269073</v>
      </c>
      <c r="AZ79" s="224">
        <v>1339767</v>
      </c>
      <c r="BA79" s="224">
        <v>422284</v>
      </c>
      <c r="BB79" s="224">
        <v>748361</v>
      </c>
      <c r="BC79" s="224">
        <v>293394</v>
      </c>
      <c r="BD79" s="222">
        <f t="shared" si="144"/>
        <v>6362140</v>
      </c>
      <c r="BE79" s="224">
        <v>1139654</v>
      </c>
      <c r="BF79" s="224">
        <v>733072</v>
      </c>
      <c r="BG79" s="224">
        <v>745750</v>
      </c>
      <c r="BH79" s="224">
        <v>673944</v>
      </c>
      <c r="BI79" s="224">
        <v>847472</v>
      </c>
      <c r="BJ79" s="224">
        <v>847378</v>
      </c>
      <c r="BK79" s="224">
        <v>729969</v>
      </c>
      <c r="BL79" s="224">
        <v>644901</v>
      </c>
      <c r="BM79" s="222">
        <f t="shared" si="145"/>
        <v>1708601</v>
      </c>
      <c r="BN79" s="224">
        <v>360039</v>
      </c>
      <c r="BO79" s="224">
        <v>308371</v>
      </c>
      <c r="BP79" s="224">
        <v>251646</v>
      </c>
      <c r="BQ79" s="224">
        <v>141847</v>
      </c>
      <c r="BR79" s="224">
        <v>646698</v>
      </c>
      <c r="BS79" s="222">
        <f t="shared" si="146"/>
        <v>3113538</v>
      </c>
      <c r="BT79" s="224">
        <v>179966</v>
      </c>
      <c r="BU79" s="224">
        <v>337926</v>
      </c>
      <c r="BV79" s="224">
        <v>123735</v>
      </c>
      <c r="BW79" s="224">
        <v>59778</v>
      </c>
      <c r="BX79" s="224">
        <v>211312</v>
      </c>
      <c r="BY79" s="224">
        <v>848136</v>
      </c>
      <c r="BZ79" s="224">
        <v>212937</v>
      </c>
      <c r="CA79" s="224">
        <v>171861</v>
      </c>
      <c r="CB79" s="224">
        <v>355444</v>
      </c>
      <c r="CC79" s="224">
        <v>190886</v>
      </c>
      <c r="CD79" s="224">
        <v>226868</v>
      </c>
      <c r="CE79" s="224">
        <v>194689</v>
      </c>
      <c r="CF79" s="222">
        <f t="shared" si="147"/>
        <v>3065778</v>
      </c>
      <c r="CG79" s="224">
        <v>77677</v>
      </c>
      <c r="CH79" s="224">
        <v>193741</v>
      </c>
      <c r="CI79" s="224">
        <v>141087</v>
      </c>
      <c r="CJ79" s="224">
        <v>388097</v>
      </c>
      <c r="CK79" s="224">
        <v>719994</v>
      </c>
      <c r="CL79" s="224">
        <v>97506</v>
      </c>
      <c r="CM79" s="224">
        <v>614615</v>
      </c>
      <c r="CN79" s="224">
        <v>89338</v>
      </c>
      <c r="CO79" s="224">
        <v>38478</v>
      </c>
      <c r="CP79" s="224">
        <v>117592</v>
      </c>
      <c r="CQ79" s="224">
        <v>251778</v>
      </c>
      <c r="CR79" s="224">
        <v>201711</v>
      </c>
      <c r="CS79" s="224">
        <v>134164</v>
      </c>
      <c r="CT79" s="222">
        <f t="shared" si="148"/>
        <v>1952321</v>
      </c>
      <c r="CU79" s="224">
        <v>739936</v>
      </c>
      <c r="CV79" s="224">
        <v>418172</v>
      </c>
      <c r="CW79" s="224">
        <v>155065</v>
      </c>
      <c r="CX79" s="224">
        <v>288307</v>
      </c>
      <c r="CY79" s="224">
        <v>350841</v>
      </c>
      <c r="CZ79" s="222">
        <f t="shared" si="149"/>
        <v>2639673</v>
      </c>
      <c r="DA79" s="224">
        <v>84585</v>
      </c>
      <c r="DB79" s="224">
        <v>72525</v>
      </c>
      <c r="DC79" s="224">
        <v>570026</v>
      </c>
      <c r="DD79" s="224">
        <v>1061683</v>
      </c>
      <c r="DE79" s="224">
        <v>559198</v>
      </c>
      <c r="DF79" s="224">
        <v>291656</v>
      </c>
      <c r="DG79" s="222">
        <f t="shared" si="150"/>
        <v>33519098</v>
      </c>
      <c r="DH79" s="222">
        <f t="shared" si="151"/>
        <v>549798</v>
      </c>
      <c r="DI79" s="225">
        <v>205664</v>
      </c>
      <c r="DJ79" s="224">
        <v>194587</v>
      </c>
      <c r="DK79" s="224">
        <v>149547</v>
      </c>
      <c r="DL79" s="226">
        <f t="shared" si="153"/>
        <v>597628</v>
      </c>
      <c r="DM79" s="225">
        <v>451366</v>
      </c>
      <c r="DN79" s="228">
        <v>146262</v>
      </c>
      <c r="DO79" s="222">
        <f t="shared" si="152"/>
        <v>34666524</v>
      </c>
    </row>
    <row r="80" spans="1:137" s="4" customFormat="1" ht="16.5" customHeight="1" x14ac:dyDescent="0.15">
      <c r="A80" s="62" t="s">
        <v>35</v>
      </c>
      <c r="B80" s="222">
        <f t="shared" si="137"/>
        <v>265389</v>
      </c>
      <c r="C80" s="224">
        <v>22747</v>
      </c>
      <c r="D80" s="224">
        <v>8640</v>
      </c>
      <c r="E80" s="224">
        <v>8998</v>
      </c>
      <c r="F80" s="224">
        <v>3203</v>
      </c>
      <c r="G80" s="224">
        <v>16617</v>
      </c>
      <c r="H80" s="224">
        <v>42652</v>
      </c>
      <c r="I80" s="224">
        <v>25033</v>
      </c>
      <c r="J80" s="224">
        <v>6216</v>
      </c>
      <c r="K80" s="224">
        <v>19376</v>
      </c>
      <c r="L80" s="224">
        <v>69179</v>
      </c>
      <c r="M80" s="224">
        <v>13020</v>
      </c>
      <c r="N80" s="224">
        <v>29708</v>
      </c>
      <c r="O80" s="222">
        <f t="shared" si="138"/>
        <v>81277</v>
      </c>
      <c r="P80" s="224">
        <v>15823</v>
      </c>
      <c r="Q80" s="224">
        <v>17730</v>
      </c>
      <c r="R80" s="224">
        <v>7497</v>
      </c>
      <c r="S80" s="224">
        <v>4870</v>
      </c>
      <c r="T80" s="224">
        <v>6524</v>
      </c>
      <c r="U80" s="224">
        <v>14951</v>
      </c>
      <c r="V80" s="224">
        <v>9590</v>
      </c>
      <c r="W80" s="224">
        <v>4292</v>
      </c>
      <c r="X80" s="222">
        <f t="shared" si="139"/>
        <v>97376</v>
      </c>
      <c r="Y80" s="224">
        <v>16506</v>
      </c>
      <c r="Z80" s="224">
        <v>24833</v>
      </c>
      <c r="AA80" s="224">
        <v>35364</v>
      </c>
      <c r="AB80" s="224">
        <v>20673</v>
      </c>
      <c r="AC80" s="222">
        <f t="shared" si="140"/>
        <v>78958</v>
      </c>
      <c r="AD80" s="224">
        <v>8351</v>
      </c>
      <c r="AE80" s="224">
        <v>14423</v>
      </c>
      <c r="AF80" s="224">
        <v>5374</v>
      </c>
      <c r="AG80" s="224">
        <v>18387</v>
      </c>
      <c r="AH80" s="224">
        <v>9029</v>
      </c>
      <c r="AI80" s="224">
        <v>23394</v>
      </c>
      <c r="AJ80" s="222">
        <f t="shared" si="141"/>
        <v>9311</v>
      </c>
      <c r="AK80" s="224">
        <v>4287</v>
      </c>
      <c r="AL80" s="224">
        <v>5024</v>
      </c>
      <c r="AM80" s="222">
        <f t="shared" si="142"/>
        <v>166904</v>
      </c>
      <c r="AN80" s="224">
        <v>7900</v>
      </c>
      <c r="AO80" s="224">
        <v>9716</v>
      </c>
      <c r="AP80" s="224">
        <v>18483</v>
      </c>
      <c r="AQ80" s="224">
        <v>4458</v>
      </c>
      <c r="AR80" s="224">
        <v>22053</v>
      </c>
      <c r="AS80" s="224">
        <v>5193</v>
      </c>
      <c r="AT80" s="224">
        <v>31112</v>
      </c>
      <c r="AU80" s="224">
        <v>34899</v>
      </c>
      <c r="AV80" s="224">
        <v>23582</v>
      </c>
      <c r="AW80" s="224">
        <v>9508</v>
      </c>
      <c r="AX80" s="222">
        <f t="shared" si="143"/>
        <v>203504</v>
      </c>
      <c r="AY80" s="224">
        <v>16933</v>
      </c>
      <c r="AZ80" s="224">
        <v>91542</v>
      </c>
      <c r="BA80" s="224">
        <v>29469</v>
      </c>
      <c r="BB80" s="224">
        <v>48227</v>
      </c>
      <c r="BC80" s="224">
        <v>17333</v>
      </c>
      <c r="BD80" s="222">
        <f t="shared" si="144"/>
        <v>469546</v>
      </c>
      <c r="BE80" s="224">
        <v>61044</v>
      </c>
      <c r="BF80" s="224">
        <v>54726</v>
      </c>
      <c r="BG80" s="224">
        <v>54059</v>
      </c>
      <c r="BH80" s="224">
        <v>52878</v>
      </c>
      <c r="BI80" s="224">
        <v>60259</v>
      </c>
      <c r="BJ80" s="224">
        <v>77695</v>
      </c>
      <c r="BK80" s="224">
        <v>54772</v>
      </c>
      <c r="BL80" s="224">
        <v>54113</v>
      </c>
      <c r="BM80" s="222">
        <f t="shared" si="145"/>
        <v>101802</v>
      </c>
      <c r="BN80" s="224">
        <v>19685</v>
      </c>
      <c r="BO80" s="224">
        <v>20105</v>
      </c>
      <c r="BP80" s="224">
        <v>13603</v>
      </c>
      <c r="BQ80" s="224">
        <v>7273</v>
      </c>
      <c r="BR80" s="224">
        <v>41136</v>
      </c>
      <c r="BS80" s="222">
        <f t="shared" si="146"/>
        <v>164892</v>
      </c>
      <c r="BT80" s="224">
        <v>9182</v>
      </c>
      <c r="BU80" s="224">
        <v>16036</v>
      </c>
      <c r="BV80" s="224">
        <v>5758</v>
      </c>
      <c r="BW80" s="224">
        <v>2558</v>
      </c>
      <c r="BX80" s="224">
        <v>9326</v>
      </c>
      <c r="BY80" s="224">
        <v>50306</v>
      </c>
      <c r="BZ80" s="224">
        <v>10724</v>
      </c>
      <c r="CA80" s="224">
        <v>8831</v>
      </c>
      <c r="CB80" s="224">
        <v>18673</v>
      </c>
      <c r="CC80" s="224">
        <v>10775</v>
      </c>
      <c r="CD80" s="224">
        <v>12653</v>
      </c>
      <c r="CE80" s="224">
        <v>10070</v>
      </c>
      <c r="CF80" s="222">
        <f t="shared" si="147"/>
        <v>173724</v>
      </c>
      <c r="CG80" s="224">
        <v>4014</v>
      </c>
      <c r="CH80" s="224">
        <v>9929</v>
      </c>
      <c r="CI80" s="224">
        <v>7021</v>
      </c>
      <c r="CJ80" s="224">
        <v>22151</v>
      </c>
      <c r="CK80" s="224">
        <v>46824</v>
      </c>
      <c r="CL80" s="224">
        <v>4608</v>
      </c>
      <c r="CM80" s="224">
        <v>35853</v>
      </c>
      <c r="CN80" s="224">
        <v>3859</v>
      </c>
      <c r="CO80" s="224">
        <v>1841</v>
      </c>
      <c r="CP80" s="224">
        <v>5436</v>
      </c>
      <c r="CQ80" s="224">
        <v>13394</v>
      </c>
      <c r="CR80" s="224">
        <v>10610</v>
      </c>
      <c r="CS80" s="224">
        <v>8184</v>
      </c>
      <c r="CT80" s="222">
        <f t="shared" si="148"/>
        <v>120134</v>
      </c>
      <c r="CU80" s="224">
        <v>49201</v>
      </c>
      <c r="CV80" s="224">
        <v>24747</v>
      </c>
      <c r="CW80" s="224">
        <v>9474</v>
      </c>
      <c r="CX80" s="224">
        <v>17472</v>
      </c>
      <c r="CY80" s="224">
        <v>19240</v>
      </c>
      <c r="CZ80" s="222">
        <f t="shared" si="149"/>
        <v>156138</v>
      </c>
      <c r="DA80" s="224">
        <v>4308</v>
      </c>
      <c r="DB80" s="224">
        <v>3963</v>
      </c>
      <c r="DC80" s="224">
        <v>31816</v>
      </c>
      <c r="DD80" s="224">
        <v>68004</v>
      </c>
      <c r="DE80" s="224">
        <v>30097</v>
      </c>
      <c r="DF80" s="224">
        <v>17950</v>
      </c>
      <c r="DG80" s="222">
        <f t="shared" si="150"/>
        <v>2088955</v>
      </c>
      <c r="DH80" s="222">
        <f t="shared" si="151"/>
        <v>39566</v>
      </c>
      <c r="DI80" s="225">
        <v>11035</v>
      </c>
      <c r="DJ80" s="224">
        <v>9571</v>
      </c>
      <c r="DK80" s="224">
        <v>18960</v>
      </c>
      <c r="DL80" s="226">
        <f t="shared" si="153"/>
        <v>60922</v>
      </c>
      <c r="DM80" s="225">
        <v>35025</v>
      </c>
      <c r="DN80" s="228">
        <v>25897</v>
      </c>
      <c r="DO80" s="222">
        <f t="shared" si="152"/>
        <v>2189443</v>
      </c>
    </row>
    <row r="81" spans="1:119" s="4" customFormat="1" ht="16.5" customHeight="1" x14ac:dyDescent="0.15">
      <c r="A81" s="62" t="s">
        <v>36</v>
      </c>
      <c r="B81" s="222">
        <f t="shared" si="137"/>
        <v>536364</v>
      </c>
      <c r="C81" s="224">
        <v>47842</v>
      </c>
      <c r="D81" s="224">
        <v>19196</v>
      </c>
      <c r="E81" s="224">
        <v>20425</v>
      </c>
      <c r="F81" s="224">
        <v>7887</v>
      </c>
      <c r="G81" s="224">
        <v>36073</v>
      </c>
      <c r="H81" s="224">
        <v>88488</v>
      </c>
      <c r="I81" s="224">
        <v>50935</v>
      </c>
      <c r="J81" s="224">
        <v>14403</v>
      </c>
      <c r="K81" s="224">
        <v>40406</v>
      </c>
      <c r="L81" s="224">
        <v>125759</v>
      </c>
      <c r="M81" s="224">
        <v>27796</v>
      </c>
      <c r="N81" s="224">
        <v>57154</v>
      </c>
      <c r="O81" s="222">
        <f t="shared" si="138"/>
        <v>175990</v>
      </c>
      <c r="P81" s="224">
        <v>32760</v>
      </c>
      <c r="Q81" s="224">
        <v>36452</v>
      </c>
      <c r="R81" s="224">
        <v>16648</v>
      </c>
      <c r="S81" s="224">
        <v>10765</v>
      </c>
      <c r="T81" s="224">
        <v>15120</v>
      </c>
      <c r="U81" s="224">
        <v>33910</v>
      </c>
      <c r="V81" s="224">
        <v>21194</v>
      </c>
      <c r="W81" s="224">
        <v>9141</v>
      </c>
      <c r="X81" s="222">
        <f t="shared" si="139"/>
        <v>218762</v>
      </c>
      <c r="Y81" s="224">
        <v>38389</v>
      </c>
      <c r="Z81" s="224">
        <v>56586</v>
      </c>
      <c r="AA81" s="224">
        <v>75650</v>
      </c>
      <c r="AB81" s="224">
        <v>48137</v>
      </c>
      <c r="AC81" s="222">
        <f t="shared" si="140"/>
        <v>169639</v>
      </c>
      <c r="AD81" s="224">
        <v>17635</v>
      </c>
      <c r="AE81" s="224">
        <v>30727</v>
      </c>
      <c r="AF81" s="224">
        <v>12425</v>
      </c>
      <c r="AG81" s="224">
        <v>39000</v>
      </c>
      <c r="AH81" s="224">
        <v>21473</v>
      </c>
      <c r="AI81" s="224">
        <v>48379</v>
      </c>
      <c r="AJ81" s="222">
        <f t="shared" si="141"/>
        <v>18821</v>
      </c>
      <c r="AK81" s="224">
        <v>8814</v>
      </c>
      <c r="AL81" s="224">
        <v>10007</v>
      </c>
      <c r="AM81" s="222">
        <f t="shared" si="142"/>
        <v>347449</v>
      </c>
      <c r="AN81" s="224">
        <v>17333</v>
      </c>
      <c r="AO81" s="224">
        <v>20955</v>
      </c>
      <c r="AP81" s="224">
        <v>37050</v>
      </c>
      <c r="AQ81" s="224">
        <v>10149</v>
      </c>
      <c r="AR81" s="224">
        <v>45610</v>
      </c>
      <c r="AS81" s="224">
        <v>11657</v>
      </c>
      <c r="AT81" s="224">
        <v>63535</v>
      </c>
      <c r="AU81" s="224">
        <v>69871</v>
      </c>
      <c r="AV81" s="224">
        <v>49184</v>
      </c>
      <c r="AW81" s="224">
        <v>22105</v>
      </c>
      <c r="AX81" s="222">
        <f t="shared" si="143"/>
        <v>425464</v>
      </c>
      <c r="AY81" s="224">
        <v>37117</v>
      </c>
      <c r="AZ81" s="224">
        <v>184366</v>
      </c>
      <c r="BA81" s="224">
        <v>61348</v>
      </c>
      <c r="BB81" s="224">
        <v>104849</v>
      </c>
      <c r="BC81" s="224">
        <v>37784</v>
      </c>
      <c r="BD81" s="222">
        <f t="shared" si="144"/>
        <v>846988</v>
      </c>
      <c r="BE81" s="224">
        <v>103844</v>
      </c>
      <c r="BF81" s="224">
        <v>109333</v>
      </c>
      <c r="BG81" s="224">
        <v>107873</v>
      </c>
      <c r="BH81" s="224">
        <v>98636</v>
      </c>
      <c r="BI81" s="224">
        <v>105163</v>
      </c>
      <c r="BJ81" s="224">
        <v>128752</v>
      </c>
      <c r="BK81" s="224">
        <v>95328</v>
      </c>
      <c r="BL81" s="224">
        <v>98059</v>
      </c>
      <c r="BM81" s="222">
        <f t="shared" si="145"/>
        <v>219449</v>
      </c>
      <c r="BN81" s="224">
        <v>44515</v>
      </c>
      <c r="BO81" s="224">
        <v>44046</v>
      </c>
      <c r="BP81" s="224">
        <v>30370</v>
      </c>
      <c r="BQ81" s="224">
        <v>17328</v>
      </c>
      <c r="BR81" s="224">
        <v>83190</v>
      </c>
      <c r="BS81" s="222">
        <f t="shared" si="146"/>
        <v>364005</v>
      </c>
      <c r="BT81" s="224">
        <v>20429</v>
      </c>
      <c r="BU81" s="224">
        <v>37280</v>
      </c>
      <c r="BV81" s="224">
        <v>13612</v>
      </c>
      <c r="BW81" s="224">
        <v>6152</v>
      </c>
      <c r="BX81" s="224">
        <v>22328</v>
      </c>
      <c r="BY81" s="224">
        <v>103766</v>
      </c>
      <c r="BZ81" s="224">
        <v>24860</v>
      </c>
      <c r="CA81" s="224">
        <v>20511</v>
      </c>
      <c r="CB81" s="224">
        <v>40760</v>
      </c>
      <c r="CC81" s="224">
        <v>24899</v>
      </c>
      <c r="CD81" s="224">
        <v>27784</v>
      </c>
      <c r="CE81" s="224">
        <v>21624</v>
      </c>
      <c r="CF81" s="222">
        <f t="shared" si="147"/>
        <v>368489</v>
      </c>
      <c r="CG81" s="224">
        <v>8841</v>
      </c>
      <c r="CH81" s="224">
        <v>23090</v>
      </c>
      <c r="CI81" s="224">
        <v>16021</v>
      </c>
      <c r="CJ81" s="224">
        <v>48540</v>
      </c>
      <c r="CK81" s="224">
        <v>89537</v>
      </c>
      <c r="CL81" s="224">
        <v>10963</v>
      </c>
      <c r="CM81" s="224">
        <v>72752</v>
      </c>
      <c r="CN81" s="224">
        <v>9418</v>
      </c>
      <c r="CO81" s="224">
        <v>4434</v>
      </c>
      <c r="CP81" s="224">
        <v>12584</v>
      </c>
      <c r="CQ81" s="224">
        <v>29213</v>
      </c>
      <c r="CR81" s="224">
        <v>24668</v>
      </c>
      <c r="CS81" s="224">
        <v>18428</v>
      </c>
      <c r="CT81" s="222">
        <f t="shared" si="148"/>
        <v>263756</v>
      </c>
      <c r="CU81" s="224">
        <v>100482</v>
      </c>
      <c r="CV81" s="224">
        <v>57332</v>
      </c>
      <c r="CW81" s="224">
        <v>21681</v>
      </c>
      <c r="CX81" s="224">
        <v>38473</v>
      </c>
      <c r="CY81" s="224">
        <v>45788</v>
      </c>
      <c r="CZ81" s="222">
        <f t="shared" si="149"/>
        <v>310268</v>
      </c>
      <c r="DA81" s="224">
        <v>9623</v>
      </c>
      <c r="DB81" s="224">
        <v>8798</v>
      </c>
      <c r="DC81" s="224">
        <v>62764</v>
      </c>
      <c r="DD81" s="224">
        <v>130014</v>
      </c>
      <c r="DE81" s="224">
        <v>61803</v>
      </c>
      <c r="DF81" s="224">
        <v>37266</v>
      </c>
      <c r="DG81" s="222">
        <f t="shared" si="150"/>
        <v>4265444</v>
      </c>
      <c r="DH81" s="222">
        <f t="shared" si="151"/>
        <v>82515</v>
      </c>
      <c r="DI81" s="225">
        <v>26973</v>
      </c>
      <c r="DJ81" s="224">
        <v>22304</v>
      </c>
      <c r="DK81" s="224">
        <v>33238</v>
      </c>
      <c r="DL81" s="226">
        <f t="shared" si="153"/>
        <v>114377</v>
      </c>
      <c r="DM81" s="225">
        <v>72079</v>
      </c>
      <c r="DN81" s="228">
        <v>42298</v>
      </c>
      <c r="DO81" s="222">
        <f t="shared" si="152"/>
        <v>4462336</v>
      </c>
    </row>
    <row r="82" spans="1:119" s="4" customFormat="1" ht="16.5" customHeight="1" x14ac:dyDescent="0.15">
      <c r="A82" s="62" t="s">
        <v>37</v>
      </c>
      <c r="B82" s="222">
        <f t="shared" si="137"/>
        <v>456821</v>
      </c>
      <c r="C82" s="224">
        <v>32242</v>
      </c>
      <c r="D82" s="224">
        <v>14130</v>
      </c>
      <c r="E82" s="224">
        <v>13818</v>
      </c>
      <c r="F82" s="224">
        <v>5747</v>
      </c>
      <c r="G82" s="224">
        <v>24891</v>
      </c>
      <c r="H82" s="224">
        <v>74926</v>
      </c>
      <c r="I82" s="224">
        <v>43189</v>
      </c>
      <c r="J82" s="224">
        <v>9790</v>
      </c>
      <c r="K82" s="224">
        <v>40671</v>
      </c>
      <c r="L82" s="224">
        <v>136791</v>
      </c>
      <c r="M82" s="224">
        <v>21975</v>
      </c>
      <c r="N82" s="224">
        <v>38651</v>
      </c>
      <c r="O82" s="222">
        <f t="shared" si="138"/>
        <v>142581</v>
      </c>
      <c r="P82" s="224">
        <v>36090</v>
      </c>
      <c r="Q82" s="224">
        <v>32540</v>
      </c>
      <c r="R82" s="224">
        <v>11490</v>
      </c>
      <c r="S82" s="224">
        <v>7950</v>
      </c>
      <c r="T82" s="224">
        <v>10259</v>
      </c>
      <c r="U82" s="224">
        <v>23110</v>
      </c>
      <c r="V82" s="224">
        <v>14065</v>
      </c>
      <c r="W82" s="224">
        <v>7077</v>
      </c>
      <c r="X82" s="222">
        <f t="shared" si="139"/>
        <v>180302</v>
      </c>
      <c r="Y82" s="224">
        <v>26294</v>
      </c>
      <c r="Z82" s="224">
        <v>47981</v>
      </c>
      <c r="AA82" s="224">
        <v>71778</v>
      </c>
      <c r="AB82" s="224">
        <v>34249</v>
      </c>
      <c r="AC82" s="222">
        <f t="shared" si="140"/>
        <v>131242</v>
      </c>
      <c r="AD82" s="224">
        <v>12656</v>
      </c>
      <c r="AE82" s="224">
        <v>19976</v>
      </c>
      <c r="AF82" s="224">
        <v>9293</v>
      </c>
      <c r="AG82" s="224">
        <v>37093</v>
      </c>
      <c r="AH82" s="224">
        <v>14432</v>
      </c>
      <c r="AI82" s="224">
        <v>37792</v>
      </c>
      <c r="AJ82" s="222">
        <f t="shared" si="141"/>
        <v>15992</v>
      </c>
      <c r="AK82" s="224">
        <v>6707</v>
      </c>
      <c r="AL82" s="224">
        <v>9285</v>
      </c>
      <c r="AM82" s="222">
        <f t="shared" si="142"/>
        <v>308382</v>
      </c>
      <c r="AN82" s="224">
        <v>12700</v>
      </c>
      <c r="AO82" s="224">
        <v>16678</v>
      </c>
      <c r="AP82" s="224">
        <v>35655</v>
      </c>
      <c r="AQ82" s="224">
        <v>7372</v>
      </c>
      <c r="AR82" s="224">
        <v>48895</v>
      </c>
      <c r="AS82" s="224">
        <v>8049</v>
      </c>
      <c r="AT82" s="224">
        <v>52293</v>
      </c>
      <c r="AU82" s="224">
        <v>72182</v>
      </c>
      <c r="AV82" s="224">
        <v>38129</v>
      </c>
      <c r="AW82" s="224">
        <v>16429</v>
      </c>
      <c r="AX82" s="222">
        <f t="shared" si="143"/>
        <v>361133</v>
      </c>
      <c r="AY82" s="224">
        <v>26652</v>
      </c>
      <c r="AZ82" s="224">
        <v>173763</v>
      </c>
      <c r="BA82" s="224">
        <v>44207</v>
      </c>
      <c r="BB82" s="224">
        <v>79413</v>
      </c>
      <c r="BC82" s="224">
        <v>37098</v>
      </c>
      <c r="BD82" s="222">
        <f t="shared" si="144"/>
        <v>790554</v>
      </c>
      <c r="BE82" s="224">
        <v>166769</v>
      </c>
      <c r="BF82" s="224">
        <v>86315</v>
      </c>
      <c r="BG82" s="224">
        <v>82211</v>
      </c>
      <c r="BH82" s="224">
        <v>80169</v>
      </c>
      <c r="BI82" s="224">
        <v>100161</v>
      </c>
      <c r="BJ82" s="224">
        <v>107332</v>
      </c>
      <c r="BK82" s="224">
        <v>89964</v>
      </c>
      <c r="BL82" s="224">
        <v>77633</v>
      </c>
      <c r="BM82" s="222">
        <f t="shared" si="145"/>
        <v>180946</v>
      </c>
      <c r="BN82" s="224">
        <v>42627</v>
      </c>
      <c r="BO82" s="224">
        <v>28811</v>
      </c>
      <c r="BP82" s="224">
        <v>21835</v>
      </c>
      <c r="BQ82" s="224">
        <v>12693</v>
      </c>
      <c r="BR82" s="224">
        <v>74980</v>
      </c>
      <c r="BS82" s="222">
        <f t="shared" si="146"/>
        <v>313562</v>
      </c>
      <c r="BT82" s="224">
        <v>15906</v>
      </c>
      <c r="BU82" s="224">
        <v>28582</v>
      </c>
      <c r="BV82" s="224">
        <v>10256</v>
      </c>
      <c r="BW82" s="224">
        <v>4248</v>
      </c>
      <c r="BX82" s="224">
        <v>15914</v>
      </c>
      <c r="BY82" s="224">
        <v>105895</v>
      </c>
      <c r="BZ82" s="224">
        <v>16608</v>
      </c>
      <c r="CA82" s="224">
        <v>14594</v>
      </c>
      <c r="CB82" s="224">
        <v>32955</v>
      </c>
      <c r="CC82" s="224">
        <v>16551</v>
      </c>
      <c r="CD82" s="224">
        <v>30022</v>
      </c>
      <c r="CE82" s="224">
        <v>22031</v>
      </c>
      <c r="CF82" s="222">
        <f t="shared" si="147"/>
        <v>328337</v>
      </c>
      <c r="CG82" s="224">
        <v>6298</v>
      </c>
      <c r="CH82" s="224">
        <v>16370</v>
      </c>
      <c r="CI82" s="224">
        <v>10928</v>
      </c>
      <c r="CJ82" s="224">
        <v>36798</v>
      </c>
      <c r="CK82" s="224">
        <v>102042</v>
      </c>
      <c r="CL82" s="224">
        <v>7185</v>
      </c>
      <c r="CM82" s="224">
        <v>75482</v>
      </c>
      <c r="CN82" s="224">
        <v>6555</v>
      </c>
      <c r="CO82" s="224">
        <v>3655</v>
      </c>
      <c r="CP82" s="224">
        <v>9764</v>
      </c>
      <c r="CQ82" s="224">
        <v>22692</v>
      </c>
      <c r="CR82" s="224">
        <v>18438</v>
      </c>
      <c r="CS82" s="224">
        <v>12130</v>
      </c>
      <c r="CT82" s="222">
        <f t="shared" si="148"/>
        <v>213690</v>
      </c>
      <c r="CU82" s="224">
        <v>86091</v>
      </c>
      <c r="CV82" s="224">
        <v>51837</v>
      </c>
      <c r="CW82" s="224">
        <v>15028</v>
      </c>
      <c r="CX82" s="224">
        <v>30218</v>
      </c>
      <c r="CY82" s="224">
        <v>30516</v>
      </c>
      <c r="CZ82" s="222">
        <f t="shared" si="149"/>
        <v>259604</v>
      </c>
      <c r="DA82" s="224">
        <v>6655</v>
      </c>
      <c r="DB82" s="224">
        <v>5723</v>
      </c>
      <c r="DC82" s="224">
        <v>53626</v>
      </c>
      <c r="DD82" s="224">
        <v>117826</v>
      </c>
      <c r="DE82" s="224">
        <v>47368</v>
      </c>
      <c r="DF82" s="224">
        <v>28406</v>
      </c>
      <c r="DG82" s="222">
        <f t="shared" si="150"/>
        <v>3683146</v>
      </c>
      <c r="DH82" s="222">
        <f t="shared" si="151"/>
        <v>62052</v>
      </c>
      <c r="DI82" s="225">
        <v>20192</v>
      </c>
      <c r="DJ82" s="224">
        <v>17878</v>
      </c>
      <c r="DK82" s="224">
        <v>23982</v>
      </c>
      <c r="DL82" s="226">
        <f t="shared" si="153"/>
        <v>79394</v>
      </c>
      <c r="DM82" s="225">
        <v>55769</v>
      </c>
      <c r="DN82" s="228">
        <v>23625</v>
      </c>
      <c r="DO82" s="222">
        <f t="shared" si="152"/>
        <v>3824592</v>
      </c>
    </row>
    <row r="83" spans="1:119" s="4" customFormat="1" ht="16.5" customHeight="1" x14ac:dyDescent="0.15">
      <c r="A83" s="62" t="s">
        <v>38</v>
      </c>
      <c r="B83" s="222">
        <f t="shared" si="137"/>
        <v>1989890</v>
      </c>
      <c r="C83" s="224">
        <v>168149</v>
      </c>
      <c r="D83" s="224">
        <v>78742</v>
      </c>
      <c r="E83" s="224">
        <v>79669</v>
      </c>
      <c r="F83" s="224">
        <v>33631</v>
      </c>
      <c r="G83" s="224">
        <v>128354</v>
      </c>
      <c r="H83" s="224">
        <v>312111</v>
      </c>
      <c r="I83" s="224">
        <v>180989</v>
      </c>
      <c r="J83" s="224">
        <v>54444</v>
      </c>
      <c r="K83" s="224">
        <v>160259</v>
      </c>
      <c r="L83" s="224">
        <v>464975</v>
      </c>
      <c r="M83" s="224">
        <v>108655</v>
      </c>
      <c r="N83" s="224">
        <v>219912</v>
      </c>
      <c r="O83" s="222">
        <f t="shared" si="138"/>
        <v>673190</v>
      </c>
      <c r="P83" s="224">
        <v>130354</v>
      </c>
      <c r="Q83" s="224">
        <v>130533</v>
      </c>
      <c r="R83" s="224">
        <v>62850</v>
      </c>
      <c r="S83" s="224">
        <v>46504</v>
      </c>
      <c r="T83" s="224">
        <v>57202</v>
      </c>
      <c r="U83" s="224">
        <v>130818</v>
      </c>
      <c r="V83" s="224">
        <v>80338</v>
      </c>
      <c r="W83" s="224">
        <v>34591</v>
      </c>
      <c r="X83" s="222">
        <f t="shared" si="139"/>
        <v>804013</v>
      </c>
      <c r="Y83" s="224">
        <v>140262</v>
      </c>
      <c r="Z83" s="224">
        <v>217710</v>
      </c>
      <c r="AA83" s="224">
        <v>263569</v>
      </c>
      <c r="AB83" s="224">
        <v>182472</v>
      </c>
      <c r="AC83" s="222">
        <f t="shared" si="140"/>
        <v>621861</v>
      </c>
      <c r="AD83" s="224">
        <v>71488</v>
      </c>
      <c r="AE83" s="224">
        <v>105976</v>
      </c>
      <c r="AF83" s="224">
        <v>51344</v>
      </c>
      <c r="AG83" s="224">
        <v>146650</v>
      </c>
      <c r="AH83" s="224">
        <v>79056</v>
      </c>
      <c r="AI83" s="224">
        <v>167347</v>
      </c>
      <c r="AJ83" s="222">
        <f t="shared" si="141"/>
        <v>89482</v>
      </c>
      <c r="AK83" s="224">
        <v>42831</v>
      </c>
      <c r="AL83" s="224">
        <v>46651</v>
      </c>
      <c r="AM83" s="222">
        <f t="shared" si="142"/>
        <v>1384865</v>
      </c>
      <c r="AN83" s="224">
        <v>66008</v>
      </c>
      <c r="AO83" s="224">
        <v>75200</v>
      </c>
      <c r="AP83" s="224">
        <v>138175</v>
      </c>
      <c r="AQ83" s="224">
        <v>40935</v>
      </c>
      <c r="AR83" s="224">
        <v>178498</v>
      </c>
      <c r="AS83" s="224">
        <v>44031</v>
      </c>
      <c r="AT83" s="224">
        <v>268171</v>
      </c>
      <c r="AU83" s="224">
        <v>291010</v>
      </c>
      <c r="AV83" s="224">
        <v>195856</v>
      </c>
      <c r="AW83" s="224">
        <v>86981</v>
      </c>
      <c r="AX83" s="222">
        <f t="shared" si="143"/>
        <v>1477054</v>
      </c>
      <c r="AY83" s="224">
        <v>128322</v>
      </c>
      <c r="AZ83" s="224">
        <v>641228</v>
      </c>
      <c r="BA83" s="224">
        <v>210319</v>
      </c>
      <c r="BB83" s="224">
        <v>358700</v>
      </c>
      <c r="BC83" s="224">
        <v>138485</v>
      </c>
      <c r="BD83" s="222">
        <f t="shared" si="144"/>
        <v>3249170</v>
      </c>
      <c r="BE83" s="224">
        <v>598073</v>
      </c>
      <c r="BF83" s="224">
        <v>370980</v>
      </c>
      <c r="BG83" s="224">
        <v>370568</v>
      </c>
      <c r="BH83" s="224">
        <v>336132</v>
      </c>
      <c r="BI83" s="224">
        <v>441891</v>
      </c>
      <c r="BJ83" s="224">
        <v>433235</v>
      </c>
      <c r="BK83" s="224">
        <v>373582</v>
      </c>
      <c r="BL83" s="224">
        <v>324709</v>
      </c>
      <c r="BM83" s="222">
        <f t="shared" si="145"/>
        <v>804878</v>
      </c>
      <c r="BN83" s="224">
        <v>167256</v>
      </c>
      <c r="BO83" s="224">
        <v>151198</v>
      </c>
      <c r="BP83" s="224">
        <v>116441</v>
      </c>
      <c r="BQ83" s="224">
        <v>64139</v>
      </c>
      <c r="BR83" s="224">
        <v>305844</v>
      </c>
      <c r="BS83" s="222">
        <f t="shared" si="146"/>
        <v>1474112</v>
      </c>
      <c r="BT83" s="224">
        <v>85479</v>
      </c>
      <c r="BU83" s="224">
        <v>154973</v>
      </c>
      <c r="BV83" s="224">
        <v>56906</v>
      </c>
      <c r="BW83" s="224">
        <v>27267</v>
      </c>
      <c r="BX83" s="224">
        <v>98002</v>
      </c>
      <c r="BY83" s="224">
        <v>414931</v>
      </c>
      <c r="BZ83" s="224">
        <v>102978</v>
      </c>
      <c r="CA83" s="224">
        <v>80098</v>
      </c>
      <c r="CB83" s="224">
        <v>170612</v>
      </c>
      <c r="CC83" s="224">
        <v>91036</v>
      </c>
      <c r="CD83" s="224">
        <v>103066</v>
      </c>
      <c r="CE83" s="224">
        <v>88764</v>
      </c>
      <c r="CF83" s="222">
        <f t="shared" si="147"/>
        <v>1458338</v>
      </c>
      <c r="CG83" s="224">
        <v>36739</v>
      </c>
      <c r="CH83" s="224">
        <v>90503</v>
      </c>
      <c r="CI83" s="224">
        <v>65289</v>
      </c>
      <c r="CJ83" s="224">
        <v>185625</v>
      </c>
      <c r="CK83" s="224">
        <v>355303</v>
      </c>
      <c r="CL83" s="224">
        <v>45935</v>
      </c>
      <c r="CM83" s="224">
        <v>290406</v>
      </c>
      <c r="CN83" s="224">
        <v>40982</v>
      </c>
      <c r="CO83" s="224">
        <v>17963</v>
      </c>
      <c r="CP83" s="224">
        <v>55176</v>
      </c>
      <c r="CQ83" s="224">
        <v>115854</v>
      </c>
      <c r="CR83" s="224">
        <v>94197</v>
      </c>
      <c r="CS83" s="224">
        <v>64366</v>
      </c>
      <c r="CT83" s="222">
        <f t="shared" si="148"/>
        <v>919099</v>
      </c>
      <c r="CU83" s="224">
        <v>358382</v>
      </c>
      <c r="CV83" s="224">
        <v>192047</v>
      </c>
      <c r="CW83" s="224">
        <v>71340</v>
      </c>
      <c r="CX83" s="224">
        <v>133538</v>
      </c>
      <c r="CY83" s="224">
        <v>163792</v>
      </c>
      <c r="CZ83" s="222">
        <f t="shared" si="149"/>
        <v>1264462</v>
      </c>
      <c r="DA83" s="224">
        <v>40557</v>
      </c>
      <c r="DB83" s="224">
        <v>35009</v>
      </c>
      <c r="DC83" s="224">
        <v>270895</v>
      </c>
      <c r="DD83" s="224">
        <v>513372</v>
      </c>
      <c r="DE83" s="224">
        <v>264083</v>
      </c>
      <c r="DF83" s="224">
        <v>140546</v>
      </c>
      <c r="DG83" s="222">
        <f t="shared" si="150"/>
        <v>16210414</v>
      </c>
      <c r="DH83" s="222">
        <f t="shared" si="151"/>
        <v>273743</v>
      </c>
      <c r="DI83" s="225">
        <v>106038</v>
      </c>
      <c r="DJ83" s="224">
        <v>100889</v>
      </c>
      <c r="DK83" s="224">
        <v>66816</v>
      </c>
      <c r="DL83" s="226">
        <f t="shared" si="153"/>
        <v>286122</v>
      </c>
      <c r="DM83" s="225">
        <v>232044</v>
      </c>
      <c r="DN83" s="228">
        <v>54078</v>
      </c>
      <c r="DO83" s="222">
        <f t="shared" si="152"/>
        <v>16770279</v>
      </c>
    </row>
    <row r="84" spans="1:119" s="4" customFormat="1" ht="16.5" customHeight="1" x14ac:dyDescent="0.15">
      <c r="A84" s="62" t="s">
        <v>39</v>
      </c>
      <c r="B84" s="222">
        <f t="shared" si="137"/>
        <v>930443</v>
      </c>
      <c r="C84" s="224">
        <v>66625</v>
      </c>
      <c r="D84" s="224">
        <v>54228</v>
      </c>
      <c r="E84" s="224">
        <v>46158</v>
      </c>
      <c r="F84" s="224">
        <v>23256</v>
      </c>
      <c r="G84" s="224">
        <v>66142</v>
      </c>
      <c r="H84" s="224">
        <v>135305</v>
      </c>
      <c r="I84" s="224">
        <v>99807</v>
      </c>
      <c r="J84" s="224">
        <v>31780</v>
      </c>
      <c r="K84" s="224">
        <v>84218</v>
      </c>
      <c r="L84" s="224">
        <v>189338</v>
      </c>
      <c r="M84" s="224">
        <v>52324</v>
      </c>
      <c r="N84" s="224">
        <v>81262</v>
      </c>
      <c r="O84" s="222">
        <f t="shared" si="138"/>
        <v>372966</v>
      </c>
      <c r="P84" s="224">
        <v>64966</v>
      </c>
      <c r="Q84" s="224">
        <v>61564</v>
      </c>
      <c r="R84" s="224">
        <v>35473</v>
      </c>
      <c r="S84" s="224">
        <v>34616</v>
      </c>
      <c r="T84" s="224">
        <v>30940</v>
      </c>
      <c r="U84" s="224">
        <v>82199</v>
      </c>
      <c r="V84" s="224">
        <v>46621</v>
      </c>
      <c r="W84" s="224">
        <v>16587</v>
      </c>
      <c r="X84" s="222">
        <f t="shared" si="139"/>
        <v>438882</v>
      </c>
      <c r="Y84" s="224">
        <v>90800</v>
      </c>
      <c r="Z84" s="224">
        <v>124260</v>
      </c>
      <c r="AA84" s="224">
        <v>114714</v>
      </c>
      <c r="AB84" s="224">
        <v>109108</v>
      </c>
      <c r="AC84" s="222">
        <f t="shared" si="140"/>
        <v>333882</v>
      </c>
      <c r="AD84" s="224">
        <v>44346</v>
      </c>
      <c r="AE84" s="224">
        <v>51363</v>
      </c>
      <c r="AF84" s="224">
        <v>35491</v>
      </c>
      <c r="AG84" s="224">
        <v>77333</v>
      </c>
      <c r="AH84" s="224">
        <v>46695</v>
      </c>
      <c r="AI84" s="224">
        <v>78654</v>
      </c>
      <c r="AJ84" s="222">
        <f t="shared" si="141"/>
        <v>45707</v>
      </c>
      <c r="AK84" s="224">
        <v>21920</v>
      </c>
      <c r="AL84" s="224">
        <v>23787</v>
      </c>
      <c r="AM84" s="222">
        <f t="shared" si="142"/>
        <v>650586</v>
      </c>
      <c r="AN84" s="224">
        <v>33995</v>
      </c>
      <c r="AO84" s="224">
        <v>39097</v>
      </c>
      <c r="AP84" s="224">
        <v>65154</v>
      </c>
      <c r="AQ84" s="224">
        <v>24521</v>
      </c>
      <c r="AR84" s="224">
        <v>84129</v>
      </c>
      <c r="AS84" s="224">
        <v>23879</v>
      </c>
      <c r="AT84" s="224">
        <v>119985</v>
      </c>
      <c r="AU84" s="224">
        <v>121547</v>
      </c>
      <c r="AV84" s="224">
        <v>86619</v>
      </c>
      <c r="AW84" s="224">
        <v>51660</v>
      </c>
      <c r="AX84" s="222">
        <f t="shared" si="143"/>
        <v>643962</v>
      </c>
      <c r="AY84" s="224">
        <v>63215</v>
      </c>
      <c r="AZ84" s="224">
        <v>265988</v>
      </c>
      <c r="BA84" s="224">
        <v>82199</v>
      </c>
      <c r="BB84" s="224">
        <v>166155</v>
      </c>
      <c r="BC84" s="224">
        <v>66405</v>
      </c>
      <c r="BD84" s="222">
        <f t="shared" si="144"/>
        <v>1080320</v>
      </c>
      <c r="BE84" s="224">
        <v>220303</v>
      </c>
      <c r="BF84" s="224">
        <v>121244</v>
      </c>
      <c r="BG84" s="224">
        <v>140934</v>
      </c>
      <c r="BH84" s="224">
        <v>114356</v>
      </c>
      <c r="BI84" s="224">
        <v>149201</v>
      </c>
      <c r="BJ84" s="224">
        <v>110959</v>
      </c>
      <c r="BK84" s="224">
        <v>124767</v>
      </c>
      <c r="BL84" s="224">
        <v>98556</v>
      </c>
      <c r="BM84" s="222">
        <f t="shared" si="145"/>
        <v>421478</v>
      </c>
      <c r="BN84" s="224">
        <v>90322</v>
      </c>
      <c r="BO84" s="224">
        <v>67873</v>
      </c>
      <c r="BP84" s="224">
        <v>72054</v>
      </c>
      <c r="BQ84" s="224">
        <v>41969</v>
      </c>
      <c r="BR84" s="224">
        <v>149260</v>
      </c>
      <c r="BS84" s="222">
        <f t="shared" si="146"/>
        <v>830538</v>
      </c>
      <c r="BT84" s="224">
        <v>50844</v>
      </c>
      <c r="BU84" s="224">
        <v>104521</v>
      </c>
      <c r="BV84" s="224">
        <v>38386</v>
      </c>
      <c r="BW84" s="224">
        <v>20096</v>
      </c>
      <c r="BX84" s="224">
        <v>67797</v>
      </c>
      <c r="BY84" s="224">
        <v>182837</v>
      </c>
      <c r="BZ84" s="224">
        <v>59925</v>
      </c>
      <c r="CA84" s="224">
        <v>49631</v>
      </c>
      <c r="CB84" s="224">
        <v>96256</v>
      </c>
      <c r="CC84" s="224">
        <v>49795</v>
      </c>
      <c r="CD84" s="224">
        <v>56183</v>
      </c>
      <c r="CE84" s="224">
        <v>54267</v>
      </c>
      <c r="CF84" s="222">
        <f t="shared" si="147"/>
        <v>770612</v>
      </c>
      <c r="CG84" s="224">
        <v>22589</v>
      </c>
      <c r="CH84" s="224">
        <v>55992</v>
      </c>
      <c r="CI84" s="224">
        <v>43167</v>
      </c>
      <c r="CJ84" s="224">
        <v>99217</v>
      </c>
      <c r="CK84" s="224">
        <v>134611</v>
      </c>
      <c r="CL84" s="224">
        <v>29807</v>
      </c>
      <c r="CM84" s="224">
        <v>146957</v>
      </c>
      <c r="CN84" s="224">
        <v>29418</v>
      </c>
      <c r="CO84" s="224">
        <v>10975</v>
      </c>
      <c r="CP84" s="224">
        <v>35852</v>
      </c>
      <c r="CQ84" s="224">
        <v>73182</v>
      </c>
      <c r="CR84" s="224">
        <v>56148</v>
      </c>
      <c r="CS84" s="224">
        <v>32697</v>
      </c>
      <c r="CT84" s="222">
        <f t="shared" si="148"/>
        <v>460034</v>
      </c>
      <c r="CU84" s="224">
        <v>154864</v>
      </c>
      <c r="CV84" s="224">
        <v>97804</v>
      </c>
      <c r="CW84" s="224">
        <v>39451</v>
      </c>
      <c r="CX84" s="224">
        <v>72285</v>
      </c>
      <c r="CY84" s="224">
        <v>95630</v>
      </c>
      <c r="CZ84" s="222">
        <f t="shared" si="149"/>
        <v>676872</v>
      </c>
      <c r="DA84" s="224">
        <v>24260</v>
      </c>
      <c r="DB84" s="224">
        <v>19830</v>
      </c>
      <c r="DC84" s="224">
        <v>156581</v>
      </c>
      <c r="DD84" s="224">
        <v>244338</v>
      </c>
      <c r="DE84" s="224">
        <v>161066</v>
      </c>
      <c r="DF84" s="224">
        <v>70797</v>
      </c>
      <c r="DG84" s="222">
        <f t="shared" si="150"/>
        <v>7656282</v>
      </c>
      <c r="DH84" s="222">
        <f t="shared" si="151"/>
        <v>99871</v>
      </c>
      <c r="DI84" s="225">
        <v>44069</v>
      </c>
      <c r="DJ84" s="224">
        <v>46256</v>
      </c>
      <c r="DK84" s="224">
        <v>9546</v>
      </c>
      <c r="DL84" s="226">
        <f t="shared" si="153"/>
        <v>66698</v>
      </c>
      <c r="DM84" s="225">
        <v>63033</v>
      </c>
      <c r="DN84" s="228">
        <v>3665</v>
      </c>
      <c r="DO84" s="222">
        <f t="shared" si="152"/>
        <v>7822851</v>
      </c>
    </row>
    <row r="85" spans="1:119" s="4" customFormat="1" ht="16.5" customHeight="1" x14ac:dyDescent="0.15">
      <c r="A85" s="62" t="s">
        <v>40</v>
      </c>
      <c r="B85" s="222">
        <f t="shared" si="137"/>
        <v>469315</v>
      </c>
      <c r="C85" s="224">
        <v>32224</v>
      </c>
      <c r="D85" s="224">
        <v>28210</v>
      </c>
      <c r="E85" s="224">
        <v>23015</v>
      </c>
      <c r="F85" s="224">
        <v>12302</v>
      </c>
      <c r="G85" s="224">
        <v>32867</v>
      </c>
      <c r="H85" s="224">
        <v>67183</v>
      </c>
      <c r="I85" s="224">
        <v>51602</v>
      </c>
      <c r="J85" s="224">
        <v>16268</v>
      </c>
      <c r="K85" s="224">
        <v>41921</v>
      </c>
      <c r="L85" s="224">
        <v>97394</v>
      </c>
      <c r="M85" s="224">
        <v>26709</v>
      </c>
      <c r="N85" s="224">
        <v>39620</v>
      </c>
      <c r="O85" s="222">
        <f t="shared" si="138"/>
        <v>187681</v>
      </c>
      <c r="P85" s="224">
        <v>32260</v>
      </c>
      <c r="Q85" s="224">
        <v>30638</v>
      </c>
      <c r="R85" s="224">
        <v>18223</v>
      </c>
      <c r="S85" s="224">
        <v>17950</v>
      </c>
      <c r="T85" s="224">
        <v>14845</v>
      </c>
      <c r="U85" s="224">
        <v>42432</v>
      </c>
      <c r="V85" s="224">
        <v>23087</v>
      </c>
      <c r="W85" s="224">
        <v>8246</v>
      </c>
      <c r="X85" s="222">
        <f t="shared" si="139"/>
        <v>220302</v>
      </c>
      <c r="Y85" s="224">
        <v>46117</v>
      </c>
      <c r="Z85" s="224">
        <v>63008</v>
      </c>
      <c r="AA85" s="224">
        <v>57515</v>
      </c>
      <c r="AB85" s="224">
        <v>53662</v>
      </c>
      <c r="AC85" s="222">
        <f t="shared" si="140"/>
        <v>169110</v>
      </c>
      <c r="AD85" s="224">
        <v>22638</v>
      </c>
      <c r="AE85" s="224">
        <v>25717</v>
      </c>
      <c r="AF85" s="224">
        <v>18641</v>
      </c>
      <c r="AG85" s="224">
        <v>39324</v>
      </c>
      <c r="AH85" s="224">
        <v>23967</v>
      </c>
      <c r="AI85" s="224">
        <v>38823</v>
      </c>
      <c r="AJ85" s="222">
        <f t="shared" si="141"/>
        <v>23195</v>
      </c>
      <c r="AK85" s="224">
        <v>11237</v>
      </c>
      <c r="AL85" s="224">
        <v>11958</v>
      </c>
      <c r="AM85" s="222">
        <f t="shared" si="142"/>
        <v>321825</v>
      </c>
      <c r="AN85" s="224">
        <v>16545</v>
      </c>
      <c r="AO85" s="224">
        <v>19505</v>
      </c>
      <c r="AP85" s="224">
        <v>31132</v>
      </c>
      <c r="AQ85" s="224">
        <v>12263</v>
      </c>
      <c r="AR85" s="224">
        <v>41680</v>
      </c>
      <c r="AS85" s="224">
        <v>11735</v>
      </c>
      <c r="AT85" s="224">
        <v>59208</v>
      </c>
      <c r="AU85" s="224">
        <v>60845</v>
      </c>
      <c r="AV85" s="224">
        <v>43001</v>
      </c>
      <c r="AW85" s="224">
        <v>25911</v>
      </c>
      <c r="AX85" s="222">
        <f t="shared" si="143"/>
        <v>302702</v>
      </c>
      <c r="AY85" s="224">
        <v>30414</v>
      </c>
      <c r="AZ85" s="224">
        <v>125781</v>
      </c>
      <c r="BA85" s="224">
        <v>37210</v>
      </c>
      <c r="BB85" s="224">
        <v>77381</v>
      </c>
      <c r="BC85" s="224">
        <v>31916</v>
      </c>
      <c r="BD85" s="222">
        <f t="shared" si="144"/>
        <v>524571</v>
      </c>
      <c r="BE85" s="224">
        <v>107853</v>
      </c>
      <c r="BF85" s="224">
        <v>55963</v>
      </c>
      <c r="BG85" s="224">
        <v>70296</v>
      </c>
      <c r="BH85" s="224">
        <v>56260</v>
      </c>
      <c r="BI85" s="224">
        <v>76337</v>
      </c>
      <c r="BJ85" s="224">
        <v>49981</v>
      </c>
      <c r="BK85" s="224">
        <v>62503</v>
      </c>
      <c r="BL85" s="224">
        <v>45378</v>
      </c>
      <c r="BM85" s="222">
        <f t="shared" si="145"/>
        <v>209669</v>
      </c>
      <c r="BN85" s="224">
        <v>44576</v>
      </c>
      <c r="BO85" s="224">
        <v>32217</v>
      </c>
      <c r="BP85" s="224">
        <v>37413</v>
      </c>
      <c r="BQ85" s="224">
        <v>21949</v>
      </c>
      <c r="BR85" s="224">
        <v>73514</v>
      </c>
      <c r="BS85" s="222">
        <f t="shared" si="146"/>
        <v>420489</v>
      </c>
      <c r="BT85" s="224">
        <v>26087</v>
      </c>
      <c r="BU85" s="224">
        <v>51367</v>
      </c>
      <c r="BV85" s="224">
        <v>20200</v>
      </c>
      <c r="BW85" s="224">
        <v>10581</v>
      </c>
      <c r="BX85" s="224">
        <v>34326</v>
      </c>
      <c r="BY85" s="224">
        <v>88934</v>
      </c>
      <c r="BZ85" s="224">
        <v>29640</v>
      </c>
      <c r="CA85" s="224">
        <v>25587</v>
      </c>
      <c r="CB85" s="224">
        <v>50560</v>
      </c>
      <c r="CC85" s="224">
        <v>25786</v>
      </c>
      <c r="CD85" s="224">
        <v>29401</v>
      </c>
      <c r="CE85" s="224">
        <v>28020</v>
      </c>
      <c r="CF85" s="222">
        <f t="shared" si="147"/>
        <v>389000</v>
      </c>
      <c r="CG85" s="224">
        <v>11781</v>
      </c>
      <c r="CH85" s="224">
        <v>27910</v>
      </c>
      <c r="CI85" s="224">
        <v>23127</v>
      </c>
      <c r="CJ85" s="224">
        <v>48518</v>
      </c>
      <c r="CK85" s="224">
        <v>66724</v>
      </c>
      <c r="CL85" s="224">
        <v>15743</v>
      </c>
      <c r="CM85" s="224">
        <v>71730</v>
      </c>
      <c r="CN85" s="224">
        <v>15360</v>
      </c>
      <c r="CO85" s="224">
        <v>5786</v>
      </c>
      <c r="CP85" s="224">
        <v>18939</v>
      </c>
      <c r="CQ85" s="224">
        <v>37247</v>
      </c>
      <c r="CR85" s="224">
        <v>29624</v>
      </c>
      <c r="CS85" s="224">
        <v>16511</v>
      </c>
      <c r="CT85" s="222">
        <f t="shared" si="148"/>
        <v>230591</v>
      </c>
      <c r="CU85" s="224">
        <v>75557</v>
      </c>
      <c r="CV85" s="224">
        <v>50838</v>
      </c>
      <c r="CW85" s="224">
        <v>20706</v>
      </c>
      <c r="CX85" s="224">
        <v>37149</v>
      </c>
      <c r="CY85" s="224">
        <v>46341</v>
      </c>
      <c r="CZ85" s="222">
        <f t="shared" si="149"/>
        <v>349854</v>
      </c>
      <c r="DA85" s="224">
        <v>12301</v>
      </c>
      <c r="DB85" s="224">
        <v>10047</v>
      </c>
      <c r="DC85" s="224">
        <v>85224</v>
      </c>
      <c r="DD85" s="224">
        <v>123958</v>
      </c>
      <c r="DE85" s="224">
        <v>82847</v>
      </c>
      <c r="DF85" s="224">
        <v>35477</v>
      </c>
      <c r="DG85" s="222">
        <f t="shared" si="150"/>
        <v>3818304</v>
      </c>
      <c r="DH85" s="222">
        <f t="shared" si="151"/>
        <v>46923</v>
      </c>
      <c r="DI85" s="225">
        <v>20586</v>
      </c>
      <c r="DJ85" s="224">
        <v>22745</v>
      </c>
      <c r="DK85" s="224">
        <v>3592</v>
      </c>
      <c r="DL85" s="226">
        <f t="shared" si="153"/>
        <v>28598</v>
      </c>
      <c r="DM85" s="225">
        <v>27323</v>
      </c>
      <c r="DN85" s="228">
        <v>1275</v>
      </c>
      <c r="DO85" s="222">
        <f t="shared" si="152"/>
        <v>3893825</v>
      </c>
    </row>
    <row r="86" spans="1:119" s="4" customFormat="1" ht="16.5" customHeight="1" x14ac:dyDescent="0.15">
      <c r="A86" s="66" t="s">
        <v>41</v>
      </c>
      <c r="B86" s="223">
        <f t="shared" si="137"/>
        <v>318383</v>
      </c>
      <c r="C86" s="229">
        <v>21626</v>
      </c>
      <c r="D86" s="229">
        <v>19858</v>
      </c>
      <c r="E86" s="229">
        <v>15606</v>
      </c>
      <c r="F86" s="229">
        <v>8752</v>
      </c>
      <c r="G86" s="229">
        <v>21842</v>
      </c>
      <c r="H86" s="229">
        <v>44337</v>
      </c>
      <c r="I86" s="229">
        <v>36076</v>
      </c>
      <c r="J86" s="229">
        <v>11501</v>
      </c>
      <c r="K86" s="229">
        <v>28848</v>
      </c>
      <c r="L86" s="229">
        <v>65871</v>
      </c>
      <c r="M86" s="229">
        <v>18122</v>
      </c>
      <c r="N86" s="229">
        <v>25944</v>
      </c>
      <c r="O86" s="223">
        <f t="shared" si="138"/>
        <v>130044</v>
      </c>
      <c r="P86" s="229">
        <v>22351</v>
      </c>
      <c r="Q86" s="229">
        <v>21036</v>
      </c>
      <c r="R86" s="229">
        <v>12588</v>
      </c>
      <c r="S86" s="229">
        <v>12675</v>
      </c>
      <c r="T86" s="229">
        <v>10034</v>
      </c>
      <c r="U86" s="229">
        <v>29530</v>
      </c>
      <c r="V86" s="229">
        <v>16195</v>
      </c>
      <c r="W86" s="229">
        <v>5635</v>
      </c>
      <c r="X86" s="223">
        <f t="shared" si="139"/>
        <v>155487</v>
      </c>
      <c r="Y86" s="229">
        <v>32806</v>
      </c>
      <c r="Z86" s="229">
        <v>44560</v>
      </c>
      <c r="AA86" s="229">
        <v>40405</v>
      </c>
      <c r="AB86" s="229">
        <v>37716</v>
      </c>
      <c r="AC86" s="223">
        <f t="shared" si="140"/>
        <v>118552</v>
      </c>
      <c r="AD86" s="229">
        <v>15965</v>
      </c>
      <c r="AE86" s="229">
        <v>18019</v>
      </c>
      <c r="AF86" s="229">
        <v>13157</v>
      </c>
      <c r="AG86" s="229">
        <v>27535</v>
      </c>
      <c r="AH86" s="229">
        <v>17174</v>
      </c>
      <c r="AI86" s="229">
        <v>26702</v>
      </c>
      <c r="AJ86" s="223">
        <f t="shared" si="141"/>
        <v>14559</v>
      </c>
      <c r="AK86" s="229">
        <v>6998</v>
      </c>
      <c r="AL86" s="229">
        <v>7561</v>
      </c>
      <c r="AM86" s="223">
        <f t="shared" si="142"/>
        <v>222073</v>
      </c>
      <c r="AN86" s="229">
        <v>11790</v>
      </c>
      <c r="AO86" s="229">
        <v>13644</v>
      </c>
      <c r="AP86" s="229">
        <v>21529</v>
      </c>
      <c r="AQ86" s="229">
        <v>8632</v>
      </c>
      <c r="AR86" s="229">
        <v>29414</v>
      </c>
      <c r="AS86" s="229">
        <v>8449</v>
      </c>
      <c r="AT86" s="229">
        <v>40117</v>
      </c>
      <c r="AU86" s="229">
        <v>40976</v>
      </c>
      <c r="AV86" s="229">
        <v>28796</v>
      </c>
      <c r="AW86" s="229">
        <v>18726</v>
      </c>
      <c r="AX86" s="223">
        <f t="shared" si="143"/>
        <v>211783</v>
      </c>
      <c r="AY86" s="229">
        <v>21358</v>
      </c>
      <c r="AZ86" s="229">
        <v>88499</v>
      </c>
      <c r="BA86" s="229">
        <v>25163</v>
      </c>
      <c r="BB86" s="229">
        <v>54573</v>
      </c>
      <c r="BC86" s="229">
        <v>22190</v>
      </c>
      <c r="BD86" s="223">
        <f t="shared" si="144"/>
        <v>350678</v>
      </c>
      <c r="BE86" s="229">
        <v>70902</v>
      </c>
      <c r="BF86" s="229">
        <v>36834</v>
      </c>
      <c r="BG86" s="229">
        <v>46823</v>
      </c>
      <c r="BH86" s="229">
        <v>37496</v>
      </c>
      <c r="BI86" s="229">
        <v>51728</v>
      </c>
      <c r="BJ86" s="229">
        <v>33250</v>
      </c>
      <c r="BK86" s="229">
        <v>42995</v>
      </c>
      <c r="BL86" s="229">
        <v>30650</v>
      </c>
      <c r="BM86" s="223">
        <f t="shared" si="145"/>
        <v>146913</v>
      </c>
      <c r="BN86" s="229">
        <v>31251</v>
      </c>
      <c r="BO86" s="229">
        <v>21795</v>
      </c>
      <c r="BP86" s="229">
        <v>27064</v>
      </c>
      <c r="BQ86" s="229">
        <v>15687</v>
      </c>
      <c r="BR86" s="229">
        <v>51116</v>
      </c>
      <c r="BS86" s="223">
        <f t="shared" si="146"/>
        <v>291586</v>
      </c>
      <c r="BT86" s="229">
        <v>18207</v>
      </c>
      <c r="BU86" s="229">
        <v>34937</v>
      </c>
      <c r="BV86" s="229">
        <v>14319</v>
      </c>
      <c r="BW86" s="229">
        <v>7823</v>
      </c>
      <c r="BX86" s="229">
        <v>23987</v>
      </c>
      <c r="BY86" s="229">
        <v>60325</v>
      </c>
      <c r="BZ86" s="229">
        <v>20236</v>
      </c>
      <c r="CA86" s="229">
        <v>17593</v>
      </c>
      <c r="CB86" s="229">
        <v>35129</v>
      </c>
      <c r="CC86" s="229">
        <v>18249</v>
      </c>
      <c r="CD86" s="229">
        <v>21022</v>
      </c>
      <c r="CE86" s="229">
        <v>19759</v>
      </c>
      <c r="CF86" s="223">
        <f t="shared" si="147"/>
        <v>265210</v>
      </c>
      <c r="CG86" s="229">
        <v>8333</v>
      </c>
      <c r="CH86" s="229">
        <v>18808</v>
      </c>
      <c r="CI86" s="229">
        <v>16548</v>
      </c>
      <c r="CJ86" s="229">
        <v>31885</v>
      </c>
      <c r="CK86" s="229">
        <v>44944</v>
      </c>
      <c r="CL86" s="229">
        <v>11170</v>
      </c>
      <c r="CM86" s="229">
        <v>47563</v>
      </c>
      <c r="CN86" s="229">
        <v>10847</v>
      </c>
      <c r="CO86" s="229">
        <v>4136</v>
      </c>
      <c r="CP86" s="229">
        <v>13320</v>
      </c>
      <c r="CQ86" s="229">
        <v>25062</v>
      </c>
      <c r="CR86" s="229">
        <v>21093</v>
      </c>
      <c r="CS86" s="229">
        <v>11501</v>
      </c>
      <c r="CT86" s="223">
        <f t="shared" si="148"/>
        <v>162120</v>
      </c>
      <c r="CU86" s="229">
        <v>52268</v>
      </c>
      <c r="CV86" s="229">
        <v>36506</v>
      </c>
      <c r="CW86" s="229">
        <v>15080</v>
      </c>
      <c r="CX86" s="229">
        <v>26287</v>
      </c>
      <c r="CY86" s="229">
        <v>31979</v>
      </c>
      <c r="CZ86" s="223">
        <f t="shared" si="149"/>
        <v>230170</v>
      </c>
      <c r="DA86" s="229">
        <v>8256</v>
      </c>
      <c r="DB86" s="229">
        <v>6970</v>
      </c>
      <c r="DC86" s="229">
        <v>56853</v>
      </c>
      <c r="DD86" s="229">
        <v>81553</v>
      </c>
      <c r="DE86" s="229">
        <v>53124</v>
      </c>
      <c r="DF86" s="229">
        <v>23414</v>
      </c>
      <c r="DG86" s="223">
        <f t="shared" si="150"/>
        <v>2617558</v>
      </c>
      <c r="DH86" s="223">
        <f t="shared" si="151"/>
        <v>30259</v>
      </c>
      <c r="DI86" s="230">
        <v>13043</v>
      </c>
      <c r="DJ86" s="229">
        <v>15082</v>
      </c>
      <c r="DK86" s="229">
        <v>2134</v>
      </c>
      <c r="DL86" s="231">
        <f t="shared" si="153"/>
        <v>16996</v>
      </c>
      <c r="DM86" s="230">
        <v>16377</v>
      </c>
      <c r="DN86" s="232">
        <v>619</v>
      </c>
      <c r="DO86" s="223">
        <f t="shared" si="152"/>
        <v>2664813</v>
      </c>
    </row>
    <row r="87" spans="1:119" ht="16.5" customHeight="1" x14ac:dyDescent="0.2">
      <c r="A87" s="132" t="s">
        <v>490</v>
      </c>
      <c r="C87"/>
      <c r="D87"/>
      <c r="E87"/>
      <c r="F87"/>
      <c r="G87"/>
      <c r="H87"/>
      <c r="I87"/>
      <c r="J87"/>
      <c r="K87"/>
      <c r="L87"/>
      <c r="M87"/>
      <c r="N87"/>
      <c r="P87"/>
      <c r="Q87"/>
      <c r="R87"/>
      <c r="S87"/>
      <c r="T87"/>
      <c r="U87"/>
      <c r="V87"/>
      <c r="W87"/>
      <c r="Y87"/>
      <c r="Z87"/>
      <c r="AA87"/>
      <c r="AB87"/>
      <c r="AD87"/>
      <c r="AE87"/>
      <c r="AF87"/>
      <c r="AG87"/>
      <c r="AH87"/>
      <c r="AI87"/>
      <c r="AK87"/>
      <c r="AL87"/>
      <c r="AN87"/>
      <c r="AO87"/>
      <c r="AP87"/>
      <c r="AQ87"/>
      <c r="AR87"/>
      <c r="AS87"/>
      <c r="AT87"/>
      <c r="AU87"/>
      <c r="AV87"/>
      <c r="AW87"/>
      <c r="AY87"/>
      <c r="AZ87"/>
      <c r="BA87"/>
      <c r="BB87"/>
      <c r="BC87"/>
      <c r="BE87"/>
      <c r="BF87"/>
      <c r="BG87"/>
      <c r="BH87"/>
      <c r="BI87"/>
      <c r="BJ87"/>
      <c r="BK87"/>
      <c r="BL87"/>
      <c r="BN87"/>
      <c r="BO87"/>
      <c r="BP87"/>
      <c r="BQ87"/>
      <c r="BR87"/>
      <c r="BT87"/>
      <c r="BU87"/>
      <c r="BV87"/>
      <c r="BW87"/>
      <c r="BX87"/>
      <c r="BY87"/>
      <c r="BZ87"/>
      <c r="CA87"/>
      <c r="CB87"/>
      <c r="CC87"/>
      <c r="CD87"/>
      <c r="CE87"/>
      <c r="CG87"/>
      <c r="CH87"/>
      <c r="CI87"/>
      <c r="CJ87"/>
      <c r="CK87"/>
      <c r="CL87"/>
      <c r="CM87"/>
      <c r="CN87"/>
      <c r="CO87"/>
      <c r="CP87"/>
      <c r="CQ87"/>
      <c r="CR87"/>
      <c r="CS87"/>
      <c r="CU87"/>
      <c r="CV87"/>
      <c r="CW87"/>
      <c r="CX87"/>
      <c r="CY87"/>
      <c r="DA87"/>
      <c r="DB87"/>
      <c r="DC87"/>
      <c r="DD87"/>
      <c r="DE87"/>
      <c r="DF87"/>
      <c r="DI87"/>
      <c r="DJ87"/>
      <c r="DK87"/>
      <c r="DM87"/>
      <c r="DN87"/>
    </row>
    <row r="88" spans="1:119" s="145" customFormat="1" ht="16.5" customHeight="1" x14ac:dyDescent="0.2">
      <c r="A88" s="132"/>
      <c r="C88"/>
      <c r="D88"/>
      <c r="E88"/>
      <c r="F88"/>
      <c r="G88"/>
      <c r="H88"/>
      <c r="I88"/>
      <c r="J88"/>
      <c r="K88"/>
      <c r="L88"/>
      <c r="M88"/>
      <c r="N88"/>
      <c r="P88"/>
      <c r="Q88"/>
      <c r="R88"/>
      <c r="S88"/>
      <c r="T88"/>
      <c r="U88"/>
      <c r="V88"/>
      <c r="W88"/>
      <c r="Y88"/>
      <c r="Z88"/>
      <c r="AA88"/>
      <c r="AB88"/>
      <c r="AD88"/>
      <c r="AE88"/>
      <c r="AF88"/>
      <c r="AG88"/>
      <c r="AH88"/>
      <c r="AI88"/>
      <c r="AK88"/>
      <c r="AL88"/>
      <c r="AN88"/>
      <c r="AO88"/>
      <c r="AP88"/>
      <c r="AQ88"/>
      <c r="AR88"/>
      <c r="AS88"/>
      <c r="AT88"/>
      <c r="AU88"/>
      <c r="AV88"/>
      <c r="AW88"/>
      <c r="AY88"/>
      <c r="AZ88"/>
      <c r="BA88"/>
      <c r="BB88"/>
      <c r="BC88"/>
      <c r="BE88"/>
      <c r="BF88"/>
      <c r="BG88"/>
      <c r="BH88"/>
      <c r="BI88"/>
      <c r="BJ88"/>
      <c r="BK88"/>
      <c r="BL88"/>
      <c r="BN88"/>
      <c r="BO88"/>
      <c r="BP88"/>
      <c r="BQ88"/>
      <c r="BR88"/>
      <c r="BT88"/>
      <c r="BU88"/>
      <c r="BV88"/>
      <c r="BW88"/>
      <c r="BX88"/>
      <c r="BY88"/>
      <c r="BZ88"/>
      <c r="CA88"/>
      <c r="CB88"/>
      <c r="CC88"/>
      <c r="CD88"/>
      <c r="CE88"/>
      <c r="CG88"/>
      <c r="CH88"/>
      <c r="CI88"/>
      <c r="CJ88"/>
      <c r="CK88"/>
      <c r="CL88"/>
      <c r="CM88"/>
      <c r="CN88"/>
      <c r="CO88"/>
      <c r="CP88"/>
      <c r="CQ88"/>
      <c r="CR88"/>
      <c r="CS88"/>
      <c r="CU88"/>
      <c r="CV88"/>
      <c r="CW88"/>
      <c r="CX88"/>
      <c r="CY88"/>
      <c r="DA88"/>
      <c r="DB88"/>
      <c r="DC88"/>
      <c r="DD88"/>
      <c r="DE88"/>
      <c r="DF88"/>
      <c r="DI88"/>
      <c r="DJ88"/>
      <c r="DK88"/>
      <c r="DM88"/>
      <c r="DN88"/>
    </row>
    <row r="89" spans="1:119" ht="16.5" customHeight="1" x14ac:dyDescent="0.2">
      <c r="A89" s="29" t="s">
        <v>193</v>
      </c>
      <c r="C89"/>
      <c r="D89"/>
      <c r="E89"/>
      <c r="F89"/>
      <c r="G89"/>
      <c r="H89"/>
      <c r="I89"/>
      <c r="J89"/>
      <c r="K89"/>
      <c r="L89"/>
      <c r="M89"/>
      <c r="N89"/>
      <c r="P89"/>
      <c r="Q89"/>
      <c r="R89"/>
      <c r="S89"/>
      <c r="T89"/>
      <c r="U89"/>
      <c r="V89"/>
      <c r="W89"/>
      <c r="Y89"/>
      <c r="Z89"/>
      <c r="AA89"/>
      <c r="AB89"/>
      <c r="AD89"/>
      <c r="AE89"/>
      <c r="AF89"/>
      <c r="AG89"/>
      <c r="AH89"/>
      <c r="AI89"/>
      <c r="AK89"/>
      <c r="AL89"/>
      <c r="AN89"/>
      <c r="AO89"/>
      <c r="AP89"/>
      <c r="AQ89"/>
      <c r="AR89"/>
      <c r="AS89"/>
      <c r="AT89"/>
      <c r="AU89"/>
      <c r="AV89"/>
      <c r="AW89"/>
      <c r="AY89"/>
      <c r="AZ89"/>
      <c r="BA89"/>
      <c r="BB89"/>
      <c r="BC89"/>
      <c r="BE89"/>
      <c r="BF89"/>
      <c r="BG89"/>
      <c r="BH89"/>
      <c r="BI89"/>
      <c r="BJ89"/>
      <c r="BK89"/>
      <c r="BL89"/>
      <c r="BN89"/>
      <c r="BO89"/>
      <c r="BP89"/>
      <c r="BQ89"/>
      <c r="BR89"/>
      <c r="BT89"/>
      <c r="BU89"/>
      <c r="BV89"/>
      <c r="BW89"/>
      <c r="BX89"/>
      <c r="BY89"/>
      <c r="BZ89"/>
      <c r="CA89"/>
      <c r="CB89"/>
      <c r="CC89"/>
      <c r="CD89"/>
      <c r="CE89"/>
      <c r="CG89"/>
      <c r="CH89"/>
      <c r="CI89"/>
      <c r="CJ89"/>
      <c r="CK89"/>
      <c r="CL89"/>
      <c r="CM89"/>
      <c r="CN89"/>
      <c r="CO89"/>
      <c r="CP89"/>
      <c r="CQ89"/>
      <c r="CR89"/>
      <c r="CS89"/>
      <c r="CU89"/>
      <c r="CV89"/>
      <c r="CW89"/>
      <c r="CX89"/>
      <c r="CY89"/>
      <c r="DA89"/>
      <c r="DB89"/>
      <c r="DC89"/>
      <c r="DD89"/>
      <c r="DE89"/>
      <c r="DF89"/>
      <c r="DI89"/>
      <c r="DJ89"/>
      <c r="DK89"/>
      <c r="DM89"/>
      <c r="DN89"/>
    </row>
    <row r="90" spans="1:119" ht="16.5" customHeight="1" x14ac:dyDescent="0.2">
      <c r="A90" s="35" t="s">
        <v>493</v>
      </c>
      <c r="C90"/>
      <c r="D90"/>
      <c r="E90"/>
      <c r="F90"/>
      <c r="G90"/>
      <c r="H90"/>
      <c r="I90"/>
      <c r="J90"/>
      <c r="K90"/>
      <c r="L90"/>
      <c r="M90"/>
      <c r="N90"/>
      <c r="P90"/>
      <c r="Q90"/>
      <c r="R90"/>
      <c r="S90"/>
      <c r="T90"/>
      <c r="U90"/>
      <c r="V90"/>
      <c r="W90"/>
      <c r="Y90"/>
      <c r="Z90"/>
      <c r="AA90"/>
      <c r="AB90"/>
      <c r="AD90"/>
      <c r="AE90"/>
      <c r="AF90"/>
      <c r="AG90"/>
      <c r="AH90"/>
      <c r="AI90"/>
      <c r="AK90"/>
      <c r="AL90"/>
      <c r="AN90"/>
      <c r="AO90"/>
      <c r="AP90"/>
      <c r="AQ90"/>
      <c r="AR90"/>
      <c r="AS90"/>
      <c r="AT90"/>
      <c r="AU90"/>
      <c r="AV90"/>
      <c r="AW90"/>
      <c r="AY90"/>
      <c r="AZ90"/>
      <c r="BA90"/>
      <c r="BB90"/>
      <c r="BC90"/>
      <c r="BE90"/>
      <c r="BF90"/>
      <c r="BG90"/>
      <c r="BH90"/>
      <c r="BI90"/>
      <c r="BJ90"/>
      <c r="BK90"/>
      <c r="BL90"/>
      <c r="BN90"/>
      <c r="BO90"/>
      <c r="BP90"/>
      <c r="BQ90"/>
      <c r="BR90"/>
      <c r="BT90"/>
      <c r="BU90"/>
      <c r="BV90"/>
      <c r="BW90"/>
      <c r="BX90"/>
      <c r="BY90"/>
      <c r="BZ90"/>
      <c r="CA90"/>
      <c r="CB90"/>
      <c r="CC90"/>
      <c r="CD90"/>
      <c r="CE90"/>
      <c r="CG90"/>
      <c r="CH90"/>
      <c r="CI90"/>
      <c r="CJ90"/>
      <c r="CK90"/>
      <c r="CL90"/>
      <c r="CM90"/>
      <c r="CN90"/>
      <c r="CO90"/>
      <c r="CP90"/>
      <c r="CQ90"/>
      <c r="CR90"/>
      <c r="CS90"/>
      <c r="CU90"/>
      <c r="CV90"/>
      <c r="CW90"/>
      <c r="CX90"/>
      <c r="CY90"/>
      <c r="DA90"/>
      <c r="DB90"/>
      <c r="DC90"/>
      <c r="DD90"/>
      <c r="DE90"/>
      <c r="DF90"/>
      <c r="DI90"/>
      <c r="DJ90"/>
      <c r="DK90"/>
      <c r="DM90"/>
      <c r="DN90"/>
    </row>
    <row r="91" spans="1:119" ht="16.5" customHeight="1" x14ac:dyDescent="0.2">
      <c r="A91" s="52" t="s">
        <v>828</v>
      </c>
      <c r="C91"/>
      <c r="D91"/>
      <c r="E91"/>
      <c r="F91"/>
      <c r="G91"/>
      <c r="H91"/>
      <c r="I91"/>
      <c r="J91"/>
      <c r="K91"/>
      <c r="L91"/>
      <c r="M91"/>
      <c r="N91"/>
      <c r="P91"/>
      <c r="Q91"/>
      <c r="R91"/>
      <c r="S91"/>
      <c r="T91"/>
      <c r="U91"/>
      <c r="V91"/>
      <c r="W91"/>
      <c r="Y91"/>
      <c r="Z91"/>
      <c r="AA91"/>
      <c r="AB91"/>
      <c r="AD91"/>
      <c r="AE91"/>
      <c r="AF91"/>
      <c r="AG91"/>
      <c r="AH91"/>
      <c r="AI91"/>
      <c r="AK91"/>
      <c r="AL91"/>
      <c r="AN91"/>
      <c r="AO91"/>
      <c r="AP91"/>
      <c r="AQ91"/>
      <c r="AR91"/>
      <c r="AS91"/>
      <c r="AT91"/>
      <c r="AU91"/>
      <c r="AV91"/>
      <c r="AW91"/>
      <c r="AY91"/>
      <c r="AZ91"/>
      <c r="BA91"/>
      <c r="BB91"/>
      <c r="BC91"/>
      <c r="BE91"/>
      <c r="BF91"/>
      <c r="BG91"/>
      <c r="BH91"/>
      <c r="BI91"/>
      <c r="BJ91"/>
      <c r="BK91"/>
      <c r="BL91"/>
      <c r="BN91"/>
      <c r="BO91"/>
      <c r="BP91"/>
      <c r="BQ91"/>
      <c r="BR91"/>
      <c r="BT91"/>
      <c r="BU91"/>
      <c r="BV91"/>
      <c r="BW91"/>
      <c r="BX91"/>
      <c r="BY91"/>
      <c r="BZ91"/>
      <c r="CA91"/>
      <c r="CB91"/>
      <c r="CC91"/>
      <c r="CD91"/>
      <c r="CE91"/>
      <c r="CG91"/>
      <c r="CH91"/>
      <c r="CI91"/>
      <c r="CJ91"/>
      <c r="CK91"/>
      <c r="CL91"/>
      <c r="CM91"/>
      <c r="CN91"/>
      <c r="CO91"/>
      <c r="CP91"/>
      <c r="CQ91"/>
      <c r="CR91"/>
      <c r="CS91"/>
      <c r="CU91"/>
      <c r="CV91"/>
      <c r="CW91"/>
      <c r="CX91"/>
      <c r="CY91"/>
      <c r="DA91"/>
      <c r="DB91"/>
      <c r="DC91"/>
      <c r="DD91"/>
      <c r="DE91"/>
      <c r="DF91"/>
      <c r="DI91"/>
      <c r="DJ91"/>
      <c r="DK91"/>
      <c r="DM91"/>
      <c r="DN91"/>
    </row>
    <row r="92" spans="1:119" ht="32.25" customHeight="1" x14ac:dyDescent="0.2">
      <c r="A92" s="233"/>
      <c r="B92" s="220" t="s">
        <v>577</v>
      </c>
      <c r="C92" s="234" t="s">
        <v>578</v>
      </c>
      <c r="D92" s="234" t="s">
        <v>579</v>
      </c>
      <c r="E92" s="234" t="s">
        <v>580</v>
      </c>
      <c r="F92" s="234" t="s">
        <v>581</v>
      </c>
      <c r="G92" s="234" t="s">
        <v>582</v>
      </c>
      <c r="H92" s="234" t="s">
        <v>583</v>
      </c>
      <c r="I92" s="234" t="s">
        <v>584</v>
      </c>
      <c r="J92" s="234" t="s">
        <v>585</v>
      </c>
      <c r="K92" s="234" t="s">
        <v>586</v>
      </c>
      <c r="L92" s="234" t="s">
        <v>587</v>
      </c>
      <c r="M92" s="234" t="s">
        <v>588</v>
      </c>
      <c r="N92" s="234" t="s">
        <v>589</v>
      </c>
      <c r="O92" s="220" t="s">
        <v>590</v>
      </c>
      <c r="P92" s="234" t="s">
        <v>591</v>
      </c>
      <c r="Q92" s="234" t="s">
        <v>592</v>
      </c>
      <c r="R92" s="234" t="s">
        <v>593</v>
      </c>
      <c r="S92" s="234" t="s">
        <v>594</v>
      </c>
      <c r="T92" s="234" t="s">
        <v>595</v>
      </c>
      <c r="U92" s="234" t="s">
        <v>596</v>
      </c>
      <c r="V92" s="234" t="s">
        <v>597</v>
      </c>
      <c r="W92" s="234" t="s">
        <v>598</v>
      </c>
      <c r="X92" s="220" t="s">
        <v>599</v>
      </c>
      <c r="Y92" s="234" t="s">
        <v>600</v>
      </c>
      <c r="Z92" s="234" t="s">
        <v>601</v>
      </c>
      <c r="AA92" s="234" t="s">
        <v>602</v>
      </c>
      <c r="AB92" s="234" t="s">
        <v>603</v>
      </c>
      <c r="AC92" s="220" t="s">
        <v>604</v>
      </c>
      <c r="AD92" s="234" t="s">
        <v>605</v>
      </c>
      <c r="AE92" s="234" t="s">
        <v>606</v>
      </c>
      <c r="AF92" s="234" t="s">
        <v>607</v>
      </c>
      <c r="AG92" s="234" t="s">
        <v>608</v>
      </c>
      <c r="AH92" s="234" t="s">
        <v>609</v>
      </c>
      <c r="AI92" s="234" t="s">
        <v>610</v>
      </c>
      <c r="AJ92" s="220" t="s">
        <v>611</v>
      </c>
      <c r="AK92" s="234" t="s">
        <v>612</v>
      </c>
      <c r="AL92" s="234" t="s">
        <v>613</v>
      </c>
      <c r="AM92" s="220" t="s">
        <v>614</v>
      </c>
      <c r="AN92" s="234" t="s">
        <v>615</v>
      </c>
      <c r="AO92" s="234" t="s">
        <v>616</v>
      </c>
      <c r="AP92" s="234" t="s">
        <v>617</v>
      </c>
      <c r="AQ92" s="234" t="s">
        <v>618</v>
      </c>
      <c r="AR92" s="234" t="s">
        <v>619</v>
      </c>
      <c r="AS92" s="234" t="s">
        <v>620</v>
      </c>
      <c r="AT92" s="234" t="s">
        <v>621</v>
      </c>
      <c r="AU92" s="234" t="s">
        <v>622</v>
      </c>
      <c r="AV92" s="234" t="s">
        <v>623</v>
      </c>
      <c r="AW92" s="234" t="s">
        <v>624</v>
      </c>
      <c r="AX92" s="220" t="s">
        <v>625</v>
      </c>
      <c r="AY92" s="234" t="s">
        <v>626</v>
      </c>
      <c r="AZ92" s="234" t="s">
        <v>627</v>
      </c>
      <c r="BA92" s="234" t="s">
        <v>628</v>
      </c>
      <c r="BB92" s="234" t="s">
        <v>629</v>
      </c>
      <c r="BC92" s="234" t="s">
        <v>630</v>
      </c>
      <c r="BD92" s="221" t="s">
        <v>631</v>
      </c>
      <c r="BE92" s="234" t="s">
        <v>632</v>
      </c>
      <c r="BF92" s="234" t="s">
        <v>633</v>
      </c>
      <c r="BG92" s="234" t="s">
        <v>634</v>
      </c>
      <c r="BH92" s="234" t="s">
        <v>635</v>
      </c>
      <c r="BI92" s="234" t="s">
        <v>636</v>
      </c>
      <c r="BJ92" s="234" t="s">
        <v>637</v>
      </c>
      <c r="BK92" s="234" t="s">
        <v>638</v>
      </c>
      <c r="BL92" s="234" t="s">
        <v>639</v>
      </c>
      <c r="BM92" s="220" t="s">
        <v>640</v>
      </c>
      <c r="BN92" s="234" t="s">
        <v>641</v>
      </c>
      <c r="BO92" s="234" t="s">
        <v>642</v>
      </c>
      <c r="BP92" s="234" t="s">
        <v>643</v>
      </c>
      <c r="BQ92" s="234" t="s">
        <v>644</v>
      </c>
      <c r="BR92" s="234" t="s">
        <v>645</v>
      </c>
      <c r="BS92" s="220" t="s">
        <v>646</v>
      </c>
      <c r="BT92" s="234" t="s">
        <v>647</v>
      </c>
      <c r="BU92" s="234" t="s">
        <v>648</v>
      </c>
      <c r="BV92" s="234" t="s">
        <v>649</v>
      </c>
      <c r="BW92" s="234" t="s">
        <v>650</v>
      </c>
      <c r="BX92" s="234" t="s">
        <v>651</v>
      </c>
      <c r="BY92" s="234" t="s">
        <v>652</v>
      </c>
      <c r="BZ92" s="234" t="s">
        <v>653</v>
      </c>
      <c r="CA92" s="234" t="s">
        <v>654</v>
      </c>
      <c r="CB92" s="234" t="s">
        <v>655</v>
      </c>
      <c r="CC92" s="234" t="s">
        <v>656</v>
      </c>
      <c r="CD92" s="234" t="s">
        <v>657</v>
      </c>
      <c r="CE92" s="234" t="s">
        <v>658</v>
      </c>
      <c r="CF92" s="220" t="s">
        <v>659</v>
      </c>
      <c r="CG92" s="234" t="s">
        <v>660</v>
      </c>
      <c r="CH92" s="234" t="s">
        <v>661</v>
      </c>
      <c r="CI92" s="234" t="s">
        <v>662</v>
      </c>
      <c r="CJ92" s="234" t="s">
        <v>663</v>
      </c>
      <c r="CK92" s="234" t="s">
        <v>664</v>
      </c>
      <c r="CL92" s="234" t="s">
        <v>665</v>
      </c>
      <c r="CM92" s="234" t="s">
        <v>666</v>
      </c>
      <c r="CN92" s="234" t="s">
        <v>667</v>
      </c>
      <c r="CO92" s="234" t="s">
        <v>668</v>
      </c>
      <c r="CP92" s="234" t="s">
        <v>669</v>
      </c>
      <c r="CQ92" s="234" t="s">
        <v>670</v>
      </c>
      <c r="CR92" s="234" t="s">
        <v>671</v>
      </c>
      <c r="CS92" s="234" t="s">
        <v>672</v>
      </c>
      <c r="CT92" s="220" t="s">
        <v>673</v>
      </c>
      <c r="CU92" s="234" t="s">
        <v>674</v>
      </c>
      <c r="CV92" s="234" t="s">
        <v>675</v>
      </c>
      <c r="CW92" s="234" t="s">
        <v>676</v>
      </c>
      <c r="CX92" s="234" t="s">
        <v>677</v>
      </c>
      <c r="CY92" s="234" t="s">
        <v>678</v>
      </c>
      <c r="CZ92" s="220" t="s">
        <v>679</v>
      </c>
      <c r="DA92" s="234" t="s">
        <v>680</v>
      </c>
      <c r="DB92" s="234" t="s">
        <v>681</v>
      </c>
      <c r="DC92" s="234" t="s">
        <v>682</v>
      </c>
      <c r="DD92" s="234" t="s">
        <v>683</v>
      </c>
      <c r="DE92" s="234" t="s">
        <v>684</v>
      </c>
      <c r="DF92" s="234" t="s">
        <v>685</v>
      </c>
      <c r="DG92" s="220" t="s">
        <v>686</v>
      </c>
      <c r="DH92" s="220" t="s">
        <v>687</v>
      </c>
      <c r="DI92" s="234" t="s">
        <v>688</v>
      </c>
      <c r="DJ92" s="234" t="s">
        <v>689</v>
      </c>
      <c r="DK92" s="234" t="s">
        <v>690</v>
      </c>
      <c r="DL92" s="220" t="s">
        <v>691</v>
      </c>
      <c r="DM92" s="234" t="s">
        <v>692</v>
      </c>
      <c r="DN92" s="235" t="s">
        <v>693</v>
      </c>
      <c r="DO92" s="220" t="s">
        <v>694</v>
      </c>
    </row>
    <row r="93" spans="1:119" s="4" customFormat="1" ht="16.5" customHeight="1" x14ac:dyDescent="0.15">
      <c r="A93" s="61" t="s">
        <v>51</v>
      </c>
      <c r="B93" s="252">
        <f t="shared" ref="B93:B111" si="154">SUM(C93:N93)</f>
        <v>445712</v>
      </c>
      <c r="C93" s="253">
        <v>38356</v>
      </c>
      <c r="D93" s="253">
        <v>14190</v>
      </c>
      <c r="E93" s="253">
        <v>15100</v>
      </c>
      <c r="F93" s="253">
        <v>5285</v>
      </c>
      <c r="G93" s="253">
        <v>27732</v>
      </c>
      <c r="H93" s="253">
        <v>70823</v>
      </c>
      <c r="I93" s="253">
        <v>41994</v>
      </c>
      <c r="J93" s="253">
        <v>10473</v>
      </c>
      <c r="K93" s="253">
        <v>32258</v>
      </c>
      <c r="L93" s="253">
        <v>117240</v>
      </c>
      <c r="M93" s="253">
        <v>22025</v>
      </c>
      <c r="N93" s="253">
        <v>50236</v>
      </c>
      <c r="O93" s="252">
        <f t="shared" ref="O93:O111" si="155">SUM(P93:W93)</f>
        <v>135181</v>
      </c>
      <c r="P93" s="253">
        <v>25826</v>
      </c>
      <c r="Q93" s="253">
        <v>29568</v>
      </c>
      <c r="R93" s="253">
        <v>12428</v>
      </c>
      <c r="S93" s="253">
        <v>7980</v>
      </c>
      <c r="T93" s="253">
        <v>10911</v>
      </c>
      <c r="U93" s="253">
        <v>25011</v>
      </c>
      <c r="V93" s="253">
        <v>16094</v>
      </c>
      <c r="W93" s="253">
        <v>7363</v>
      </c>
      <c r="X93" s="252">
        <f t="shared" ref="X93:X111" si="156">SUM(Y93:AB93)</f>
        <v>162458</v>
      </c>
      <c r="Y93" s="253">
        <v>27035</v>
      </c>
      <c r="Z93" s="253">
        <v>41580</v>
      </c>
      <c r="AA93" s="253">
        <v>59204</v>
      </c>
      <c r="AB93" s="253">
        <v>34639</v>
      </c>
      <c r="AC93" s="252">
        <f t="shared" ref="AC93:AC111" si="157">SUM(AD93:AI93)</f>
        <v>131083</v>
      </c>
      <c r="AD93" s="253">
        <v>13630</v>
      </c>
      <c r="AE93" s="253">
        <v>24097</v>
      </c>
      <c r="AF93" s="253">
        <v>8766</v>
      </c>
      <c r="AG93" s="253">
        <v>30767</v>
      </c>
      <c r="AH93" s="253">
        <v>15114</v>
      </c>
      <c r="AI93" s="253">
        <v>38709</v>
      </c>
      <c r="AJ93" s="252">
        <f t="shared" ref="AJ93:AJ111" si="158">SUM(AK93:AL93)</f>
        <v>15663</v>
      </c>
      <c r="AK93" s="253">
        <v>7413</v>
      </c>
      <c r="AL93" s="253">
        <v>8250</v>
      </c>
      <c r="AM93" s="252">
        <f t="shared" ref="AM93:AM111" si="159">SUM(AN93:AW93)</f>
        <v>280007</v>
      </c>
      <c r="AN93" s="253">
        <v>13099</v>
      </c>
      <c r="AO93" s="253">
        <v>16179</v>
      </c>
      <c r="AP93" s="253">
        <v>30191</v>
      </c>
      <c r="AQ93" s="253">
        <v>7524</v>
      </c>
      <c r="AR93" s="253">
        <v>36751</v>
      </c>
      <c r="AS93" s="253">
        <v>8589</v>
      </c>
      <c r="AT93" s="253">
        <v>52229</v>
      </c>
      <c r="AU93" s="253">
        <v>58954</v>
      </c>
      <c r="AV93" s="253">
        <v>40363</v>
      </c>
      <c r="AW93" s="253">
        <v>16128</v>
      </c>
      <c r="AX93" s="252">
        <f t="shared" ref="AX93:AX111" si="160">SUM(AY93:BC93)</f>
        <v>339937</v>
      </c>
      <c r="AY93" s="253">
        <v>28189</v>
      </c>
      <c r="AZ93" s="253">
        <v>153673</v>
      </c>
      <c r="BA93" s="253">
        <v>48983</v>
      </c>
      <c r="BB93" s="253">
        <v>79806</v>
      </c>
      <c r="BC93" s="253">
        <v>29286</v>
      </c>
      <c r="BD93" s="252">
        <f t="shared" ref="BD93:BD111" si="161">SUM(BE93:BL93)</f>
        <v>793690</v>
      </c>
      <c r="BE93" s="253">
        <v>104958</v>
      </c>
      <c r="BF93" s="253">
        <v>91756</v>
      </c>
      <c r="BG93" s="253">
        <v>90846</v>
      </c>
      <c r="BH93" s="253">
        <v>89697</v>
      </c>
      <c r="BI93" s="253">
        <v>101696</v>
      </c>
      <c r="BJ93" s="253">
        <v>130803</v>
      </c>
      <c r="BK93" s="253">
        <v>92725</v>
      </c>
      <c r="BL93" s="253">
        <v>91209</v>
      </c>
      <c r="BM93" s="252">
        <f t="shared" ref="BM93:BM111" si="162">SUM(BN93:BR93)</f>
        <v>169604</v>
      </c>
      <c r="BN93" s="253">
        <v>32713</v>
      </c>
      <c r="BO93" s="253">
        <v>33179</v>
      </c>
      <c r="BP93" s="253">
        <v>22546</v>
      </c>
      <c r="BQ93" s="253">
        <v>12269</v>
      </c>
      <c r="BR93" s="253">
        <v>68897</v>
      </c>
      <c r="BS93" s="252">
        <f t="shared" ref="BS93:BS111" si="163">SUM(BT93:CE93)</f>
        <v>274488</v>
      </c>
      <c r="BT93" s="253">
        <v>15081</v>
      </c>
      <c r="BU93" s="253">
        <v>26217</v>
      </c>
      <c r="BV93" s="253">
        <v>9787</v>
      </c>
      <c r="BW93" s="253">
        <v>4191</v>
      </c>
      <c r="BX93" s="253">
        <v>15506</v>
      </c>
      <c r="BY93" s="253">
        <v>83937</v>
      </c>
      <c r="BZ93" s="253">
        <v>18009</v>
      </c>
      <c r="CA93" s="253">
        <v>15055</v>
      </c>
      <c r="CB93" s="253">
        <v>31084</v>
      </c>
      <c r="CC93" s="253">
        <v>17785</v>
      </c>
      <c r="CD93" s="253">
        <v>20954</v>
      </c>
      <c r="CE93" s="253">
        <v>16882</v>
      </c>
      <c r="CF93" s="252">
        <f t="shared" ref="CF93:CF111" si="164">SUM(CG93:CS93)</f>
        <v>291512</v>
      </c>
      <c r="CG93" s="253">
        <v>6587</v>
      </c>
      <c r="CH93" s="253">
        <v>16558</v>
      </c>
      <c r="CI93" s="253">
        <v>11791</v>
      </c>
      <c r="CJ93" s="253">
        <v>37678</v>
      </c>
      <c r="CK93" s="253">
        <v>78558</v>
      </c>
      <c r="CL93" s="253">
        <v>7650</v>
      </c>
      <c r="CM93" s="253">
        <v>60240</v>
      </c>
      <c r="CN93" s="253">
        <v>6514</v>
      </c>
      <c r="CO93" s="253">
        <v>3154</v>
      </c>
      <c r="CP93" s="253">
        <v>9175</v>
      </c>
      <c r="CQ93" s="253">
        <v>22439</v>
      </c>
      <c r="CR93" s="253">
        <v>17508</v>
      </c>
      <c r="CS93" s="253">
        <v>13660</v>
      </c>
      <c r="CT93" s="252">
        <f t="shared" ref="CT93:CT111" si="165">SUM(CU93:CY93)</f>
        <v>200739</v>
      </c>
      <c r="CU93" s="253">
        <v>82679</v>
      </c>
      <c r="CV93" s="253">
        <v>41422</v>
      </c>
      <c r="CW93" s="253">
        <v>15655</v>
      </c>
      <c r="CX93" s="253">
        <v>28994</v>
      </c>
      <c r="CY93" s="253">
        <v>31989</v>
      </c>
      <c r="CZ93" s="252">
        <f t="shared" ref="CZ93:CZ111" si="166">SUM(DA93:DF93)</f>
        <v>264138</v>
      </c>
      <c r="DA93" s="253">
        <v>7352</v>
      </c>
      <c r="DB93" s="253">
        <v>6561</v>
      </c>
      <c r="DC93" s="253">
        <v>53718</v>
      </c>
      <c r="DD93" s="253">
        <v>115829</v>
      </c>
      <c r="DE93" s="253">
        <v>50696</v>
      </c>
      <c r="DF93" s="253">
        <v>29982</v>
      </c>
      <c r="DG93" s="252">
        <f t="shared" ref="DG93:DG111" si="167">AM93+BS93+B93+O93+X93+AC93+AJ93+BD93+CF93+AX93+BM93+CT93+CZ93</f>
        <v>3504212</v>
      </c>
      <c r="DH93" s="252">
        <f>SUM(DI93:DK93)</f>
        <v>65659</v>
      </c>
      <c r="DI93" s="338">
        <v>18024</v>
      </c>
      <c r="DJ93" s="253">
        <v>15550</v>
      </c>
      <c r="DK93" s="253">
        <v>32085</v>
      </c>
      <c r="DL93" s="254">
        <f>SUM(DM93:DN93)</f>
        <v>101848</v>
      </c>
      <c r="DM93" s="338">
        <v>57908</v>
      </c>
      <c r="DN93" s="255">
        <v>43940</v>
      </c>
      <c r="DO93" s="252">
        <f>DG93+DH93+DL93</f>
        <v>3671719</v>
      </c>
    </row>
    <row r="94" spans="1:119" s="4" customFormat="1" ht="16.5" customHeight="1" x14ac:dyDescent="0.15">
      <c r="A94" s="62" t="s">
        <v>52</v>
      </c>
      <c r="B94" s="222">
        <f t="shared" si="154"/>
        <v>494925</v>
      </c>
      <c r="C94" s="224">
        <v>44645</v>
      </c>
      <c r="D94" s="224">
        <v>16681</v>
      </c>
      <c r="E94" s="224">
        <v>18154</v>
      </c>
      <c r="F94" s="224">
        <v>6563</v>
      </c>
      <c r="G94" s="224">
        <v>32309</v>
      </c>
      <c r="H94" s="224">
        <v>81216</v>
      </c>
      <c r="I94" s="224">
        <v>47476</v>
      </c>
      <c r="J94" s="224">
        <v>12253</v>
      </c>
      <c r="K94" s="224">
        <v>36231</v>
      </c>
      <c r="L94" s="224">
        <v>119514</v>
      </c>
      <c r="M94" s="224">
        <v>25237</v>
      </c>
      <c r="N94" s="224">
        <v>54646</v>
      </c>
      <c r="O94" s="222">
        <f t="shared" si="155"/>
        <v>157871</v>
      </c>
      <c r="P94" s="224">
        <v>29383</v>
      </c>
      <c r="Q94" s="224">
        <v>33510</v>
      </c>
      <c r="R94" s="224">
        <v>14464</v>
      </c>
      <c r="S94" s="224">
        <v>9450</v>
      </c>
      <c r="T94" s="224">
        <v>13309</v>
      </c>
      <c r="U94" s="224">
        <v>30465</v>
      </c>
      <c r="V94" s="224">
        <v>19051</v>
      </c>
      <c r="W94" s="224">
        <v>8239</v>
      </c>
      <c r="X94" s="222">
        <f t="shared" si="156"/>
        <v>193713</v>
      </c>
      <c r="Y94" s="224">
        <v>33070</v>
      </c>
      <c r="Z94" s="224">
        <v>49680</v>
      </c>
      <c r="AA94" s="224">
        <v>68790</v>
      </c>
      <c r="AB94" s="224">
        <v>42173</v>
      </c>
      <c r="AC94" s="222">
        <f t="shared" si="157"/>
        <v>153323</v>
      </c>
      <c r="AD94" s="224">
        <v>15979</v>
      </c>
      <c r="AE94" s="224">
        <v>27820</v>
      </c>
      <c r="AF94" s="224">
        <v>10807</v>
      </c>
      <c r="AG94" s="224">
        <v>35521</v>
      </c>
      <c r="AH94" s="224">
        <v>18722</v>
      </c>
      <c r="AI94" s="224">
        <v>44474</v>
      </c>
      <c r="AJ94" s="222">
        <f t="shared" si="158"/>
        <v>18081</v>
      </c>
      <c r="AK94" s="224">
        <v>8580</v>
      </c>
      <c r="AL94" s="224">
        <v>9501</v>
      </c>
      <c r="AM94" s="222">
        <f t="shared" si="159"/>
        <v>318357</v>
      </c>
      <c r="AN94" s="224">
        <v>15286</v>
      </c>
      <c r="AO94" s="224">
        <v>18930</v>
      </c>
      <c r="AP94" s="224">
        <v>34561</v>
      </c>
      <c r="AQ94" s="224">
        <v>9030</v>
      </c>
      <c r="AR94" s="224">
        <v>42458</v>
      </c>
      <c r="AS94" s="224">
        <v>10471</v>
      </c>
      <c r="AT94" s="224">
        <v>59116</v>
      </c>
      <c r="AU94" s="224">
        <v>64003</v>
      </c>
      <c r="AV94" s="224">
        <v>45549</v>
      </c>
      <c r="AW94" s="224">
        <v>18953</v>
      </c>
      <c r="AX94" s="222">
        <f t="shared" si="160"/>
        <v>391814</v>
      </c>
      <c r="AY94" s="224">
        <v>34123</v>
      </c>
      <c r="AZ94" s="224">
        <v>172144</v>
      </c>
      <c r="BA94" s="224">
        <v>56022</v>
      </c>
      <c r="BB94" s="224">
        <v>95271</v>
      </c>
      <c r="BC94" s="224">
        <v>34254</v>
      </c>
      <c r="BD94" s="222">
        <f t="shared" si="161"/>
        <v>801166</v>
      </c>
      <c r="BE94" s="224">
        <v>93620</v>
      </c>
      <c r="BF94" s="224">
        <v>102206</v>
      </c>
      <c r="BG94" s="224">
        <v>99774</v>
      </c>
      <c r="BH94" s="224">
        <v>92270</v>
      </c>
      <c r="BI94" s="224">
        <v>99977</v>
      </c>
      <c r="BJ94" s="224">
        <v>127706</v>
      </c>
      <c r="BK94" s="224">
        <v>91757</v>
      </c>
      <c r="BL94" s="224">
        <v>93856</v>
      </c>
      <c r="BM94" s="222">
        <f t="shared" si="162"/>
        <v>197987</v>
      </c>
      <c r="BN94" s="224">
        <v>39456</v>
      </c>
      <c r="BO94" s="224">
        <v>39766</v>
      </c>
      <c r="BP94" s="224">
        <v>26622</v>
      </c>
      <c r="BQ94" s="224">
        <v>15185</v>
      </c>
      <c r="BR94" s="224">
        <v>76958</v>
      </c>
      <c r="BS94" s="222">
        <f t="shared" si="163"/>
        <v>323907</v>
      </c>
      <c r="BT94" s="224">
        <v>18130</v>
      </c>
      <c r="BU94" s="224">
        <v>32589</v>
      </c>
      <c r="BV94" s="224">
        <v>12051</v>
      </c>
      <c r="BW94" s="224">
        <v>5159</v>
      </c>
      <c r="BX94" s="224">
        <v>19080</v>
      </c>
      <c r="BY94" s="224">
        <v>94854</v>
      </c>
      <c r="BZ94" s="224">
        <v>22036</v>
      </c>
      <c r="CA94" s="224">
        <v>18101</v>
      </c>
      <c r="CB94" s="224">
        <v>36218</v>
      </c>
      <c r="CC94" s="224">
        <v>21847</v>
      </c>
      <c r="CD94" s="224">
        <v>24599</v>
      </c>
      <c r="CE94" s="224">
        <v>19243</v>
      </c>
      <c r="CF94" s="222">
        <f t="shared" si="164"/>
        <v>333033</v>
      </c>
      <c r="CG94" s="224">
        <v>7745</v>
      </c>
      <c r="CH94" s="224">
        <v>20110</v>
      </c>
      <c r="CI94" s="224">
        <v>14098</v>
      </c>
      <c r="CJ94" s="224">
        <v>42949</v>
      </c>
      <c r="CK94" s="224">
        <v>84158</v>
      </c>
      <c r="CL94" s="224">
        <v>9623</v>
      </c>
      <c r="CM94" s="224">
        <v>66947</v>
      </c>
      <c r="CN94" s="224">
        <v>8020</v>
      </c>
      <c r="CO94" s="224">
        <v>3829</v>
      </c>
      <c r="CP94" s="224">
        <v>10945</v>
      </c>
      <c r="CQ94" s="224">
        <v>26444</v>
      </c>
      <c r="CR94" s="224">
        <v>21674</v>
      </c>
      <c r="CS94" s="224">
        <v>16491</v>
      </c>
      <c r="CT94" s="222">
        <f t="shared" si="165"/>
        <v>236755</v>
      </c>
      <c r="CU94" s="224">
        <v>93073</v>
      </c>
      <c r="CV94" s="224">
        <v>49839</v>
      </c>
      <c r="CW94" s="224">
        <v>19227</v>
      </c>
      <c r="CX94" s="224">
        <v>34608</v>
      </c>
      <c r="CY94" s="224">
        <v>40008</v>
      </c>
      <c r="CZ94" s="222">
        <f t="shared" si="166"/>
        <v>287789</v>
      </c>
      <c r="DA94" s="224">
        <v>8868</v>
      </c>
      <c r="DB94" s="224">
        <v>8021</v>
      </c>
      <c r="DC94" s="224">
        <v>56870</v>
      </c>
      <c r="DD94" s="224">
        <v>122467</v>
      </c>
      <c r="DE94" s="224">
        <v>57547</v>
      </c>
      <c r="DF94" s="224">
        <v>34016</v>
      </c>
      <c r="DG94" s="222">
        <f t="shared" si="167"/>
        <v>3908721</v>
      </c>
      <c r="DH94" s="222">
        <f t="shared" ref="DH94:DH111" si="168">SUM(DI94:DK94)</f>
        <v>70509</v>
      </c>
      <c r="DI94" s="225">
        <v>22110</v>
      </c>
      <c r="DJ94" s="224">
        <v>18441</v>
      </c>
      <c r="DK94" s="224">
        <v>29958</v>
      </c>
      <c r="DL94" s="226">
        <f>SUM(DM94:DN94)</f>
        <v>104806</v>
      </c>
      <c r="DM94" s="225">
        <v>63783</v>
      </c>
      <c r="DN94" s="228">
        <v>41023</v>
      </c>
      <c r="DO94" s="222">
        <f t="shared" ref="DO94:DO111" si="169">DG94+DH94+DL94</f>
        <v>4084036</v>
      </c>
    </row>
    <row r="95" spans="1:119" s="4" customFormat="1" ht="16.5" customHeight="1" x14ac:dyDescent="0.15">
      <c r="A95" s="62" t="s">
        <v>53</v>
      </c>
      <c r="B95" s="222">
        <f t="shared" si="154"/>
        <v>503557</v>
      </c>
      <c r="C95" s="224">
        <v>45142</v>
      </c>
      <c r="D95" s="224">
        <v>18162</v>
      </c>
      <c r="E95" s="224">
        <v>19644</v>
      </c>
      <c r="F95" s="224">
        <v>7543</v>
      </c>
      <c r="G95" s="224">
        <v>34220</v>
      </c>
      <c r="H95" s="224">
        <v>83546</v>
      </c>
      <c r="I95" s="224">
        <v>48339</v>
      </c>
      <c r="J95" s="224">
        <v>13831</v>
      </c>
      <c r="K95" s="224">
        <v>37878</v>
      </c>
      <c r="L95" s="224">
        <v>115841</v>
      </c>
      <c r="M95" s="224">
        <v>25984</v>
      </c>
      <c r="N95" s="224">
        <v>53427</v>
      </c>
      <c r="O95" s="222">
        <f t="shared" si="155"/>
        <v>167339</v>
      </c>
      <c r="P95" s="224">
        <v>30614</v>
      </c>
      <c r="Q95" s="224">
        <v>34450</v>
      </c>
      <c r="R95" s="224">
        <v>15818</v>
      </c>
      <c r="S95" s="224">
        <v>10401</v>
      </c>
      <c r="T95" s="224">
        <v>14728</v>
      </c>
      <c r="U95" s="224">
        <v>31953</v>
      </c>
      <c r="V95" s="224">
        <v>20615</v>
      </c>
      <c r="W95" s="224">
        <v>8760</v>
      </c>
      <c r="X95" s="222">
        <f t="shared" si="156"/>
        <v>207572</v>
      </c>
      <c r="Y95" s="224">
        <v>36493</v>
      </c>
      <c r="Z95" s="224">
        <v>53993</v>
      </c>
      <c r="AA95" s="224">
        <v>71263</v>
      </c>
      <c r="AB95" s="224">
        <v>45823</v>
      </c>
      <c r="AC95" s="222">
        <f t="shared" si="157"/>
        <v>160026</v>
      </c>
      <c r="AD95" s="224">
        <v>16802</v>
      </c>
      <c r="AE95" s="224">
        <v>28997</v>
      </c>
      <c r="AF95" s="224">
        <v>11857</v>
      </c>
      <c r="AG95" s="224">
        <v>36520</v>
      </c>
      <c r="AH95" s="224">
        <v>20375</v>
      </c>
      <c r="AI95" s="224">
        <v>45475</v>
      </c>
      <c r="AJ95" s="222">
        <f t="shared" si="158"/>
        <v>18009</v>
      </c>
      <c r="AK95" s="224">
        <v>8373</v>
      </c>
      <c r="AL95" s="224">
        <v>9636</v>
      </c>
      <c r="AM95" s="222">
        <f t="shared" si="159"/>
        <v>327544</v>
      </c>
      <c r="AN95" s="224">
        <v>16585</v>
      </c>
      <c r="AO95" s="224">
        <v>20237</v>
      </c>
      <c r="AP95" s="224">
        <v>34457</v>
      </c>
      <c r="AQ95" s="224">
        <v>9520</v>
      </c>
      <c r="AR95" s="224">
        <v>42497</v>
      </c>
      <c r="AS95" s="224">
        <v>10953</v>
      </c>
      <c r="AT95" s="224">
        <v>60008</v>
      </c>
      <c r="AU95" s="224">
        <v>65276</v>
      </c>
      <c r="AV95" s="224">
        <v>46680</v>
      </c>
      <c r="AW95" s="224">
        <v>21331</v>
      </c>
      <c r="AX95" s="222">
        <f t="shared" si="160"/>
        <v>396871</v>
      </c>
      <c r="AY95" s="224">
        <v>35280</v>
      </c>
      <c r="AZ95" s="224">
        <v>170620</v>
      </c>
      <c r="BA95" s="224">
        <v>57428</v>
      </c>
      <c r="BB95" s="224">
        <v>98427</v>
      </c>
      <c r="BC95" s="224">
        <v>35116</v>
      </c>
      <c r="BD95" s="222">
        <f t="shared" si="161"/>
        <v>781193</v>
      </c>
      <c r="BE95" s="224">
        <v>95001</v>
      </c>
      <c r="BF95" s="224">
        <v>102520</v>
      </c>
      <c r="BG95" s="224">
        <v>101053</v>
      </c>
      <c r="BH95" s="224">
        <v>91516</v>
      </c>
      <c r="BI95" s="224">
        <v>97262</v>
      </c>
      <c r="BJ95" s="224">
        <v>117003</v>
      </c>
      <c r="BK95" s="224">
        <v>87558</v>
      </c>
      <c r="BL95" s="224">
        <v>89280</v>
      </c>
      <c r="BM95" s="222">
        <f t="shared" si="162"/>
        <v>207542</v>
      </c>
      <c r="BN95" s="224">
        <v>42299</v>
      </c>
      <c r="BO95" s="224">
        <v>41607</v>
      </c>
      <c r="BP95" s="224">
        <v>29156</v>
      </c>
      <c r="BQ95" s="224">
        <v>16646</v>
      </c>
      <c r="BR95" s="224">
        <v>77834</v>
      </c>
      <c r="BS95" s="222">
        <f t="shared" si="163"/>
        <v>345704</v>
      </c>
      <c r="BT95" s="224">
        <v>19812</v>
      </c>
      <c r="BU95" s="224">
        <v>35837</v>
      </c>
      <c r="BV95" s="224">
        <v>13037</v>
      </c>
      <c r="BW95" s="224">
        <v>5910</v>
      </c>
      <c r="BX95" s="224">
        <v>21715</v>
      </c>
      <c r="BY95" s="224">
        <v>97261</v>
      </c>
      <c r="BZ95" s="224">
        <v>23803</v>
      </c>
      <c r="CA95" s="224">
        <v>19361</v>
      </c>
      <c r="CB95" s="224">
        <v>38651</v>
      </c>
      <c r="CC95" s="224">
        <v>24096</v>
      </c>
      <c r="CD95" s="224">
        <v>25756</v>
      </c>
      <c r="CE95" s="224">
        <v>20465</v>
      </c>
      <c r="CF95" s="222">
        <f t="shared" si="164"/>
        <v>347161</v>
      </c>
      <c r="CG95" s="224">
        <v>8645</v>
      </c>
      <c r="CH95" s="224">
        <v>22016</v>
      </c>
      <c r="CI95" s="224">
        <v>15555</v>
      </c>
      <c r="CJ95" s="224">
        <v>45572</v>
      </c>
      <c r="CK95" s="224">
        <v>82419</v>
      </c>
      <c r="CL95" s="224">
        <v>10713</v>
      </c>
      <c r="CM95" s="224">
        <v>68197</v>
      </c>
      <c r="CN95" s="224">
        <v>8960</v>
      </c>
      <c r="CO95" s="224">
        <v>4394</v>
      </c>
      <c r="CP95" s="224">
        <v>11902</v>
      </c>
      <c r="CQ95" s="224">
        <v>27379</v>
      </c>
      <c r="CR95" s="224">
        <v>23442</v>
      </c>
      <c r="CS95" s="224">
        <v>17967</v>
      </c>
      <c r="CT95" s="222">
        <f t="shared" si="165"/>
        <v>250432</v>
      </c>
      <c r="CU95" s="224">
        <v>94510</v>
      </c>
      <c r="CV95" s="224">
        <v>55005</v>
      </c>
      <c r="CW95" s="224">
        <v>20728</v>
      </c>
      <c r="CX95" s="224">
        <v>36178</v>
      </c>
      <c r="CY95" s="224">
        <v>44011</v>
      </c>
      <c r="CZ95" s="222">
        <f t="shared" si="166"/>
        <v>291095</v>
      </c>
      <c r="DA95" s="224">
        <v>9301</v>
      </c>
      <c r="DB95" s="224">
        <v>8217</v>
      </c>
      <c r="DC95" s="224">
        <v>58706</v>
      </c>
      <c r="DD95" s="224">
        <v>120006</v>
      </c>
      <c r="DE95" s="224">
        <v>59360</v>
      </c>
      <c r="DF95" s="224">
        <v>35505</v>
      </c>
      <c r="DG95" s="222">
        <f t="shared" si="167"/>
        <v>4004045</v>
      </c>
      <c r="DH95" s="222">
        <f t="shared" si="168"/>
        <v>78233</v>
      </c>
      <c r="DI95" s="225">
        <v>25964</v>
      </c>
      <c r="DJ95" s="224">
        <v>21414</v>
      </c>
      <c r="DK95" s="224">
        <v>30855</v>
      </c>
      <c r="DL95" s="226">
        <f t="shared" ref="DL95:DL111" si="170">SUM(DM95:DN95)</f>
        <v>105714</v>
      </c>
      <c r="DM95" s="225">
        <v>68341</v>
      </c>
      <c r="DN95" s="228">
        <v>37373</v>
      </c>
      <c r="DO95" s="222">
        <f t="shared" si="169"/>
        <v>4187992</v>
      </c>
    </row>
    <row r="96" spans="1:119" s="4" customFormat="1" ht="16.5" customHeight="1" x14ac:dyDescent="0.15">
      <c r="A96" s="62" t="s">
        <v>54</v>
      </c>
      <c r="B96" s="222">
        <f t="shared" si="154"/>
        <v>496059</v>
      </c>
      <c r="C96" s="224">
        <v>39523</v>
      </c>
      <c r="D96" s="224">
        <v>17626</v>
      </c>
      <c r="E96" s="224">
        <v>17696</v>
      </c>
      <c r="F96" s="224">
        <v>7180</v>
      </c>
      <c r="G96" s="224">
        <v>30812</v>
      </c>
      <c r="H96" s="224">
        <v>84392</v>
      </c>
      <c r="I96" s="224">
        <v>48240</v>
      </c>
      <c r="J96" s="224">
        <v>13102</v>
      </c>
      <c r="K96" s="224">
        <v>41313</v>
      </c>
      <c r="L96" s="224">
        <v>125547</v>
      </c>
      <c r="M96" s="224">
        <v>25100</v>
      </c>
      <c r="N96" s="224">
        <v>45528</v>
      </c>
      <c r="O96" s="222">
        <f t="shared" si="155"/>
        <v>166626</v>
      </c>
      <c r="P96" s="224">
        <v>35810</v>
      </c>
      <c r="Q96" s="224">
        <v>35054</v>
      </c>
      <c r="R96" s="224">
        <v>14929</v>
      </c>
      <c r="S96" s="224">
        <v>10360</v>
      </c>
      <c r="T96" s="224">
        <v>13478</v>
      </c>
      <c r="U96" s="224">
        <v>29960</v>
      </c>
      <c r="V96" s="224">
        <v>18231</v>
      </c>
      <c r="W96" s="224">
        <v>8804</v>
      </c>
      <c r="X96" s="222">
        <f t="shared" si="156"/>
        <v>209888</v>
      </c>
      <c r="Y96" s="224">
        <v>34619</v>
      </c>
      <c r="Z96" s="224">
        <v>56079</v>
      </c>
      <c r="AA96" s="224">
        <v>75172</v>
      </c>
      <c r="AB96" s="224">
        <v>44018</v>
      </c>
      <c r="AC96" s="222">
        <f t="shared" si="157"/>
        <v>154138</v>
      </c>
      <c r="AD96" s="224">
        <v>15522</v>
      </c>
      <c r="AE96" s="224">
        <v>25352</v>
      </c>
      <c r="AF96" s="224">
        <v>11521</v>
      </c>
      <c r="AG96" s="224">
        <v>39314</v>
      </c>
      <c r="AH96" s="224">
        <v>18742</v>
      </c>
      <c r="AI96" s="224">
        <v>43687</v>
      </c>
      <c r="AJ96" s="222">
        <f t="shared" si="158"/>
        <v>16802</v>
      </c>
      <c r="AK96" s="224">
        <v>7264</v>
      </c>
      <c r="AL96" s="224">
        <v>9538</v>
      </c>
      <c r="AM96" s="222">
        <f t="shared" si="159"/>
        <v>332215</v>
      </c>
      <c r="AN96" s="224">
        <v>15367</v>
      </c>
      <c r="AO96" s="224">
        <v>19167</v>
      </c>
      <c r="AP96" s="224">
        <v>37486</v>
      </c>
      <c r="AQ96" s="224">
        <v>8791</v>
      </c>
      <c r="AR96" s="224">
        <v>48987</v>
      </c>
      <c r="AS96" s="224">
        <v>10362</v>
      </c>
      <c r="AT96" s="224">
        <v>58328</v>
      </c>
      <c r="AU96" s="224">
        <v>69872</v>
      </c>
      <c r="AV96" s="224">
        <v>43225</v>
      </c>
      <c r="AW96" s="224">
        <v>20630</v>
      </c>
      <c r="AX96" s="222">
        <f t="shared" si="160"/>
        <v>396916</v>
      </c>
      <c r="AY96" s="224">
        <v>32260</v>
      </c>
      <c r="AZ96" s="224">
        <v>179033</v>
      </c>
      <c r="BA96" s="224">
        <v>52343</v>
      </c>
      <c r="BB96" s="224">
        <v>93725</v>
      </c>
      <c r="BC96" s="224">
        <v>39555</v>
      </c>
      <c r="BD96" s="222">
        <f t="shared" si="161"/>
        <v>764916</v>
      </c>
      <c r="BE96" s="224">
        <v>113073</v>
      </c>
      <c r="BF96" s="224">
        <v>95543</v>
      </c>
      <c r="BG96" s="224">
        <v>94141</v>
      </c>
      <c r="BH96" s="224">
        <v>86850</v>
      </c>
      <c r="BI96" s="224">
        <v>95049</v>
      </c>
      <c r="BJ96" s="224">
        <v>109520</v>
      </c>
      <c r="BK96" s="224">
        <v>87560</v>
      </c>
      <c r="BL96" s="224">
        <v>83180</v>
      </c>
      <c r="BM96" s="222">
        <f t="shared" si="162"/>
        <v>206204</v>
      </c>
      <c r="BN96" s="224">
        <v>45924</v>
      </c>
      <c r="BO96" s="224">
        <v>37193</v>
      </c>
      <c r="BP96" s="224">
        <v>27078</v>
      </c>
      <c r="BQ96" s="224">
        <v>15730</v>
      </c>
      <c r="BR96" s="224">
        <v>80279</v>
      </c>
      <c r="BS96" s="222">
        <f t="shared" si="163"/>
        <v>349222</v>
      </c>
      <c r="BT96" s="224">
        <v>18301</v>
      </c>
      <c r="BU96" s="224">
        <v>35975</v>
      </c>
      <c r="BV96" s="224">
        <v>13271</v>
      </c>
      <c r="BW96" s="224">
        <v>5506</v>
      </c>
      <c r="BX96" s="224">
        <v>20129</v>
      </c>
      <c r="BY96" s="224">
        <v>104265</v>
      </c>
      <c r="BZ96" s="224">
        <v>21296</v>
      </c>
      <c r="CA96" s="224">
        <v>17473</v>
      </c>
      <c r="CB96" s="224">
        <v>38992</v>
      </c>
      <c r="CC96" s="224">
        <v>21378</v>
      </c>
      <c r="CD96" s="224">
        <v>30053</v>
      </c>
      <c r="CE96" s="224">
        <v>22583</v>
      </c>
      <c r="CF96" s="222">
        <f t="shared" si="164"/>
        <v>348750</v>
      </c>
      <c r="CG96" s="224">
        <v>7741</v>
      </c>
      <c r="CH96" s="224">
        <v>19960</v>
      </c>
      <c r="CI96" s="224">
        <v>14496</v>
      </c>
      <c r="CJ96" s="224">
        <v>44416</v>
      </c>
      <c r="CK96" s="224">
        <v>90615</v>
      </c>
      <c r="CL96" s="224">
        <v>9595</v>
      </c>
      <c r="CM96" s="224">
        <v>72874</v>
      </c>
      <c r="CN96" s="224">
        <v>8367</v>
      </c>
      <c r="CO96" s="224">
        <v>4205</v>
      </c>
      <c r="CP96" s="224">
        <v>12817</v>
      </c>
      <c r="CQ96" s="224">
        <v>25974</v>
      </c>
      <c r="CR96" s="224">
        <v>22249</v>
      </c>
      <c r="CS96" s="224">
        <v>15441</v>
      </c>
      <c r="CT96" s="222">
        <f t="shared" si="165"/>
        <v>245583</v>
      </c>
      <c r="CU96" s="224">
        <v>93419</v>
      </c>
      <c r="CV96" s="224">
        <v>57896</v>
      </c>
      <c r="CW96" s="224">
        <v>19258</v>
      </c>
      <c r="CX96" s="224">
        <v>35856</v>
      </c>
      <c r="CY96" s="224">
        <v>39154</v>
      </c>
      <c r="CZ96" s="222">
        <f t="shared" si="166"/>
        <v>285743</v>
      </c>
      <c r="DA96" s="224">
        <v>8760</v>
      </c>
      <c r="DB96" s="224">
        <v>7481</v>
      </c>
      <c r="DC96" s="224">
        <v>57568</v>
      </c>
      <c r="DD96" s="224">
        <v>122613</v>
      </c>
      <c r="DE96" s="224">
        <v>56613</v>
      </c>
      <c r="DF96" s="224">
        <v>32708</v>
      </c>
      <c r="DG96" s="222">
        <f t="shared" si="167"/>
        <v>3973062</v>
      </c>
      <c r="DH96" s="222">
        <f t="shared" si="168"/>
        <v>73902</v>
      </c>
      <c r="DI96" s="225">
        <v>24519</v>
      </c>
      <c r="DJ96" s="224">
        <v>21600</v>
      </c>
      <c r="DK96" s="224">
        <v>27783</v>
      </c>
      <c r="DL96" s="226">
        <f t="shared" si="170"/>
        <v>94032</v>
      </c>
      <c r="DM96" s="225">
        <v>66111</v>
      </c>
      <c r="DN96" s="228">
        <v>27921</v>
      </c>
      <c r="DO96" s="222">
        <f t="shared" si="169"/>
        <v>4140996</v>
      </c>
    </row>
    <row r="97" spans="1:119" s="4" customFormat="1" ht="16.5" customHeight="1" x14ac:dyDescent="0.15">
      <c r="A97" s="62" t="s">
        <v>55</v>
      </c>
      <c r="B97" s="222">
        <f t="shared" si="154"/>
        <v>450754</v>
      </c>
      <c r="C97" s="224">
        <v>30676</v>
      </c>
      <c r="D97" s="224">
        <v>13719</v>
      </c>
      <c r="E97" s="224">
        <v>12491</v>
      </c>
      <c r="F97" s="224">
        <v>5417</v>
      </c>
      <c r="G97" s="224">
        <v>23171</v>
      </c>
      <c r="H97" s="224">
        <v>74496</v>
      </c>
      <c r="I97" s="224">
        <v>42037</v>
      </c>
      <c r="J97" s="224">
        <v>9201</v>
      </c>
      <c r="K97" s="224">
        <v>40308</v>
      </c>
      <c r="L97" s="224">
        <v>138838</v>
      </c>
      <c r="M97" s="224">
        <v>22214</v>
      </c>
      <c r="N97" s="224">
        <v>38186</v>
      </c>
      <c r="O97" s="222">
        <f t="shared" si="155"/>
        <v>139966</v>
      </c>
      <c r="P97" s="224">
        <v>35862</v>
      </c>
      <c r="Q97" s="224">
        <v>32820</v>
      </c>
      <c r="R97" s="224">
        <v>10873</v>
      </c>
      <c r="S97" s="224">
        <v>7707</v>
      </c>
      <c r="T97" s="224">
        <v>9539</v>
      </c>
      <c r="U97" s="224">
        <v>22136</v>
      </c>
      <c r="V97" s="224">
        <v>13430</v>
      </c>
      <c r="W97" s="224">
        <v>7599</v>
      </c>
      <c r="X97" s="222">
        <f t="shared" si="156"/>
        <v>176668</v>
      </c>
      <c r="Y97" s="224">
        <v>24191</v>
      </c>
      <c r="Z97" s="224">
        <v>47460</v>
      </c>
      <c r="AA97" s="224">
        <v>72173</v>
      </c>
      <c r="AB97" s="224">
        <v>32844</v>
      </c>
      <c r="AC97" s="222">
        <f t="shared" si="157"/>
        <v>124351</v>
      </c>
      <c r="AD97" s="224">
        <v>12418</v>
      </c>
      <c r="AE97" s="224">
        <v>18454</v>
      </c>
      <c r="AF97" s="224">
        <v>8901</v>
      </c>
      <c r="AG97" s="224">
        <v>34419</v>
      </c>
      <c r="AH97" s="224">
        <v>13606</v>
      </c>
      <c r="AI97" s="224">
        <v>36553</v>
      </c>
      <c r="AJ97" s="222">
        <f t="shared" si="158"/>
        <v>15954</v>
      </c>
      <c r="AK97" s="224">
        <v>6409</v>
      </c>
      <c r="AL97" s="224">
        <v>9545</v>
      </c>
      <c r="AM97" s="222">
        <f t="shared" si="159"/>
        <v>312895</v>
      </c>
      <c r="AN97" s="224">
        <v>12224</v>
      </c>
      <c r="AO97" s="224">
        <v>16616</v>
      </c>
      <c r="AP97" s="224">
        <v>36589</v>
      </c>
      <c r="AQ97" s="224">
        <v>7740</v>
      </c>
      <c r="AR97" s="224">
        <v>51445</v>
      </c>
      <c r="AS97" s="224">
        <v>8351</v>
      </c>
      <c r="AT97" s="224">
        <v>53412</v>
      </c>
      <c r="AU97" s="224">
        <v>73230</v>
      </c>
      <c r="AV97" s="224">
        <v>37529</v>
      </c>
      <c r="AW97" s="224">
        <v>15759</v>
      </c>
      <c r="AX97" s="222">
        <f t="shared" si="160"/>
        <v>356563</v>
      </c>
      <c r="AY97" s="224">
        <v>25211</v>
      </c>
      <c r="AZ97" s="224">
        <v>174157</v>
      </c>
      <c r="BA97" s="224">
        <v>42269</v>
      </c>
      <c r="BB97" s="224">
        <v>78390</v>
      </c>
      <c r="BC97" s="224">
        <v>36536</v>
      </c>
      <c r="BD97" s="222">
        <f t="shared" si="161"/>
        <v>788874</v>
      </c>
      <c r="BE97" s="224">
        <v>170899</v>
      </c>
      <c r="BF97" s="224">
        <v>82131</v>
      </c>
      <c r="BG97" s="224">
        <v>78398</v>
      </c>
      <c r="BH97" s="224">
        <v>82723</v>
      </c>
      <c r="BI97" s="224">
        <v>101255</v>
      </c>
      <c r="BJ97" s="224">
        <v>105890</v>
      </c>
      <c r="BK97" s="224">
        <v>92603</v>
      </c>
      <c r="BL97" s="224">
        <v>74975</v>
      </c>
      <c r="BM97" s="222">
        <f t="shared" si="162"/>
        <v>174726</v>
      </c>
      <c r="BN97" s="224">
        <v>41728</v>
      </c>
      <c r="BO97" s="224">
        <v>26990</v>
      </c>
      <c r="BP97" s="224">
        <v>20964</v>
      </c>
      <c r="BQ97" s="224">
        <v>12076</v>
      </c>
      <c r="BR97" s="224">
        <v>72968</v>
      </c>
      <c r="BS97" s="222">
        <f t="shared" si="163"/>
        <v>307380</v>
      </c>
      <c r="BT97" s="224">
        <v>15646</v>
      </c>
      <c r="BU97" s="224">
        <v>27433</v>
      </c>
      <c r="BV97" s="224">
        <v>10190</v>
      </c>
      <c r="BW97" s="224">
        <v>4185</v>
      </c>
      <c r="BX97" s="224">
        <v>15080</v>
      </c>
      <c r="BY97" s="224">
        <v>107101</v>
      </c>
      <c r="BZ97" s="224">
        <v>15333</v>
      </c>
      <c r="CA97" s="224">
        <v>13904</v>
      </c>
      <c r="CB97" s="224">
        <v>31690</v>
      </c>
      <c r="CC97" s="224">
        <v>15916</v>
      </c>
      <c r="CD97" s="224">
        <v>29890</v>
      </c>
      <c r="CE97" s="224">
        <v>21012</v>
      </c>
      <c r="CF97" s="222">
        <f t="shared" si="164"/>
        <v>329069</v>
      </c>
      <c r="CG97" s="224">
        <v>6303</v>
      </c>
      <c r="CH97" s="224">
        <v>15377</v>
      </c>
      <c r="CI97" s="224">
        <v>10974</v>
      </c>
      <c r="CJ97" s="224">
        <v>35470</v>
      </c>
      <c r="CK97" s="224">
        <v>107253</v>
      </c>
      <c r="CL97" s="224">
        <v>6596</v>
      </c>
      <c r="CM97" s="224">
        <v>77972</v>
      </c>
      <c r="CN97" s="224">
        <v>6129</v>
      </c>
      <c r="CO97" s="224">
        <v>3606</v>
      </c>
      <c r="CP97" s="224">
        <v>9938</v>
      </c>
      <c r="CQ97" s="224">
        <v>21400</v>
      </c>
      <c r="CR97" s="224">
        <v>16807</v>
      </c>
      <c r="CS97" s="224">
        <v>11244</v>
      </c>
      <c r="CT97" s="222">
        <f t="shared" si="165"/>
        <v>204408</v>
      </c>
      <c r="CU97" s="224">
        <v>84245</v>
      </c>
      <c r="CV97" s="224">
        <v>49427</v>
      </c>
      <c r="CW97" s="224">
        <v>14478</v>
      </c>
      <c r="CX97" s="224">
        <v>28382</v>
      </c>
      <c r="CY97" s="224">
        <v>27876</v>
      </c>
      <c r="CZ97" s="222">
        <f t="shared" si="166"/>
        <v>254246</v>
      </c>
      <c r="DA97" s="224">
        <v>6179</v>
      </c>
      <c r="DB97" s="224">
        <v>5417</v>
      </c>
      <c r="DC97" s="224">
        <v>52457</v>
      </c>
      <c r="DD97" s="224">
        <v>116221</v>
      </c>
      <c r="DE97" s="224">
        <v>46865</v>
      </c>
      <c r="DF97" s="224">
        <v>27107</v>
      </c>
      <c r="DG97" s="222">
        <f t="shared" si="167"/>
        <v>3635854</v>
      </c>
      <c r="DH97" s="222">
        <f t="shared" si="168"/>
        <v>54174</v>
      </c>
      <c r="DI97" s="225">
        <v>17763</v>
      </c>
      <c r="DJ97" s="224">
        <v>15935</v>
      </c>
      <c r="DK97" s="224">
        <v>20476</v>
      </c>
      <c r="DL97" s="226">
        <f t="shared" si="170"/>
        <v>67454</v>
      </c>
      <c r="DM97" s="225">
        <v>49428</v>
      </c>
      <c r="DN97" s="228">
        <v>18026</v>
      </c>
      <c r="DO97" s="222">
        <f t="shared" si="169"/>
        <v>3757482</v>
      </c>
    </row>
    <row r="98" spans="1:119" s="4" customFormat="1" ht="16.5" customHeight="1" x14ac:dyDescent="0.15">
      <c r="A98" s="62" t="s">
        <v>56</v>
      </c>
      <c r="B98" s="222">
        <f t="shared" si="154"/>
        <v>3018302</v>
      </c>
      <c r="C98" s="224">
        <v>256356</v>
      </c>
      <c r="D98" s="224">
        <v>109727</v>
      </c>
      <c r="E98" s="224">
        <v>113300</v>
      </c>
      <c r="F98" s="224">
        <v>46862</v>
      </c>
      <c r="G98" s="224">
        <v>187502</v>
      </c>
      <c r="H98" s="224">
        <v>475793</v>
      </c>
      <c r="I98" s="224">
        <v>268767</v>
      </c>
      <c r="J98" s="224">
        <v>78915</v>
      </c>
      <c r="K98" s="224">
        <v>239315</v>
      </c>
      <c r="L98" s="224">
        <v>733858</v>
      </c>
      <c r="M98" s="224">
        <v>161563</v>
      </c>
      <c r="N98" s="224">
        <v>346344</v>
      </c>
      <c r="O98" s="222">
        <f t="shared" si="155"/>
        <v>980044</v>
      </c>
      <c r="P98" s="224">
        <v>192769</v>
      </c>
      <c r="Q98" s="224">
        <v>199514</v>
      </c>
      <c r="R98" s="224">
        <v>90495</v>
      </c>
      <c r="S98" s="224">
        <v>62723</v>
      </c>
      <c r="T98" s="224">
        <v>82022</v>
      </c>
      <c r="U98" s="224">
        <v>185138</v>
      </c>
      <c r="V98" s="224">
        <v>115079</v>
      </c>
      <c r="W98" s="224">
        <v>52304</v>
      </c>
      <c r="X98" s="222">
        <f t="shared" si="156"/>
        <v>1182938</v>
      </c>
      <c r="Y98" s="224">
        <v>197066</v>
      </c>
      <c r="Z98" s="224">
        <v>316969</v>
      </c>
      <c r="AA98" s="224">
        <v>411604</v>
      </c>
      <c r="AB98" s="224">
        <v>257299</v>
      </c>
      <c r="AC98" s="222">
        <f t="shared" si="157"/>
        <v>908685</v>
      </c>
      <c r="AD98" s="224">
        <v>100552</v>
      </c>
      <c r="AE98" s="224">
        <v>156994</v>
      </c>
      <c r="AF98" s="224">
        <v>70317</v>
      </c>
      <c r="AG98" s="224">
        <v>217712</v>
      </c>
      <c r="AH98" s="224">
        <v>112861</v>
      </c>
      <c r="AI98" s="224">
        <v>250249</v>
      </c>
      <c r="AJ98" s="222">
        <f t="shared" si="158"/>
        <v>130651</v>
      </c>
      <c r="AK98" s="224">
        <v>62350</v>
      </c>
      <c r="AL98" s="224">
        <v>68301</v>
      </c>
      <c r="AM98" s="222">
        <f t="shared" si="159"/>
        <v>2048816</v>
      </c>
      <c r="AN98" s="224">
        <v>94896</v>
      </c>
      <c r="AO98" s="224">
        <v>111198</v>
      </c>
      <c r="AP98" s="224">
        <v>207642</v>
      </c>
      <c r="AQ98" s="224">
        <v>57993</v>
      </c>
      <c r="AR98" s="224">
        <v>270209</v>
      </c>
      <c r="AS98" s="224">
        <v>63938</v>
      </c>
      <c r="AT98" s="224">
        <v>393617</v>
      </c>
      <c r="AU98" s="224">
        <v>435911</v>
      </c>
      <c r="AV98" s="224">
        <v>290498</v>
      </c>
      <c r="AW98" s="224">
        <v>122914</v>
      </c>
      <c r="AX98" s="222">
        <f t="shared" si="160"/>
        <v>2228677</v>
      </c>
      <c r="AY98" s="224">
        <v>188182</v>
      </c>
      <c r="AZ98" s="224">
        <v>978807</v>
      </c>
      <c r="BA98" s="224">
        <v>318164</v>
      </c>
      <c r="BB98" s="224">
        <v>536861</v>
      </c>
      <c r="BC98" s="224">
        <v>206663</v>
      </c>
      <c r="BD98" s="222">
        <f t="shared" si="161"/>
        <v>5081896</v>
      </c>
      <c r="BE98" s="224">
        <v>957825</v>
      </c>
      <c r="BF98" s="224">
        <v>567348</v>
      </c>
      <c r="BG98" s="224">
        <v>563985</v>
      </c>
      <c r="BH98" s="224">
        <v>523358</v>
      </c>
      <c r="BI98" s="224">
        <v>687466</v>
      </c>
      <c r="BJ98" s="224">
        <v>705818</v>
      </c>
      <c r="BK98" s="224">
        <v>578254</v>
      </c>
      <c r="BL98" s="224">
        <v>497842</v>
      </c>
      <c r="BM98" s="222">
        <f t="shared" si="162"/>
        <v>1176048</v>
      </c>
      <c r="BN98" s="224">
        <v>243171</v>
      </c>
      <c r="BO98" s="224">
        <v>222830</v>
      </c>
      <c r="BP98" s="224">
        <v>166677</v>
      </c>
      <c r="BQ98" s="224">
        <v>90958</v>
      </c>
      <c r="BR98" s="224">
        <v>452412</v>
      </c>
      <c r="BS98" s="222">
        <f t="shared" si="163"/>
        <v>2125980</v>
      </c>
      <c r="BT98" s="224">
        <v>119932</v>
      </c>
      <c r="BU98" s="224">
        <v>213556</v>
      </c>
      <c r="BV98" s="224">
        <v>80098</v>
      </c>
      <c r="BW98" s="224">
        <v>36712</v>
      </c>
      <c r="BX98" s="224">
        <v>131839</v>
      </c>
      <c r="BY98" s="224">
        <v>633854</v>
      </c>
      <c r="BZ98" s="224">
        <v>146218</v>
      </c>
      <c r="CA98" s="224">
        <v>111188</v>
      </c>
      <c r="CB98" s="224">
        <v>245684</v>
      </c>
      <c r="CC98" s="224">
        <v>130364</v>
      </c>
      <c r="CD98" s="224">
        <v>150708</v>
      </c>
      <c r="CE98" s="224">
        <v>125827</v>
      </c>
      <c r="CF98" s="222">
        <f t="shared" si="164"/>
        <v>2135268</v>
      </c>
      <c r="CG98" s="224">
        <v>51766</v>
      </c>
      <c r="CH98" s="224">
        <v>126070</v>
      </c>
      <c r="CI98" s="224">
        <v>92917</v>
      </c>
      <c r="CJ98" s="224">
        <v>262686</v>
      </c>
      <c r="CK98" s="224">
        <v>565008</v>
      </c>
      <c r="CL98" s="224">
        <v>62957</v>
      </c>
      <c r="CM98" s="224">
        <v>428408</v>
      </c>
      <c r="CN98" s="224">
        <v>54903</v>
      </c>
      <c r="CO98" s="224">
        <v>26031</v>
      </c>
      <c r="CP98" s="224">
        <v>75081</v>
      </c>
      <c r="CQ98" s="224">
        <v>161901</v>
      </c>
      <c r="CR98" s="224">
        <v>133102</v>
      </c>
      <c r="CS98" s="224">
        <v>94438</v>
      </c>
      <c r="CT98" s="222">
        <f t="shared" si="165"/>
        <v>1379377</v>
      </c>
      <c r="CU98" s="224">
        <v>554981</v>
      </c>
      <c r="CV98" s="224">
        <v>288239</v>
      </c>
      <c r="CW98" s="224">
        <v>105777</v>
      </c>
      <c r="CX98" s="224">
        <v>194720</v>
      </c>
      <c r="CY98" s="224">
        <v>235660</v>
      </c>
      <c r="CZ98" s="222">
        <f t="shared" si="166"/>
        <v>1826427</v>
      </c>
      <c r="DA98" s="224">
        <v>55889</v>
      </c>
      <c r="DB98" s="224">
        <v>50015</v>
      </c>
      <c r="DC98" s="224">
        <v>389439</v>
      </c>
      <c r="DD98" s="224">
        <v>759274</v>
      </c>
      <c r="DE98" s="224">
        <v>371576</v>
      </c>
      <c r="DF98" s="224">
        <v>200234</v>
      </c>
      <c r="DG98" s="222">
        <f t="shared" si="167"/>
        <v>24223109</v>
      </c>
      <c r="DH98" s="222">
        <f t="shared" si="168"/>
        <v>364507</v>
      </c>
      <c r="DI98" s="225">
        <v>132551</v>
      </c>
      <c r="DJ98" s="224">
        <v>123353</v>
      </c>
      <c r="DK98" s="224">
        <v>108603</v>
      </c>
      <c r="DL98" s="226">
        <f t="shared" si="170"/>
        <v>424246</v>
      </c>
      <c r="DM98" s="225">
        <v>331641</v>
      </c>
      <c r="DN98" s="228">
        <v>92605</v>
      </c>
      <c r="DO98" s="222">
        <f t="shared" si="169"/>
        <v>25011862</v>
      </c>
    </row>
    <row r="99" spans="1:119" s="4" customFormat="1" ht="16.5" customHeight="1" x14ac:dyDescent="0.15">
      <c r="A99" s="62" t="s">
        <v>57</v>
      </c>
      <c r="B99" s="222">
        <f t="shared" si="154"/>
        <v>511459</v>
      </c>
      <c r="C99" s="224">
        <v>43521</v>
      </c>
      <c r="D99" s="224">
        <v>23348</v>
      </c>
      <c r="E99" s="224">
        <v>23462</v>
      </c>
      <c r="F99" s="224">
        <v>11072</v>
      </c>
      <c r="G99" s="224">
        <v>34120</v>
      </c>
      <c r="H99" s="224">
        <v>80819</v>
      </c>
      <c r="I99" s="224">
        <v>47873</v>
      </c>
      <c r="J99" s="224">
        <v>16035</v>
      </c>
      <c r="K99" s="224">
        <v>42891</v>
      </c>
      <c r="L99" s="224">
        <v>106363</v>
      </c>
      <c r="M99" s="224">
        <v>29653</v>
      </c>
      <c r="N99" s="224">
        <v>52302</v>
      </c>
      <c r="O99" s="222">
        <f t="shared" si="155"/>
        <v>187065</v>
      </c>
      <c r="P99" s="224">
        <v>34197</v>
      </c>
      <c r="Q99" s="224">
        <v>33290</v>
      </c>
      <c r="R99" s="224">
        <v>18217</v>
      </c>
      <c r="S99" s="224">
        <v>14480</v>
      </c>
      <c r="T99" s="224">
        <v>16593</v>
      </c>
      <c r="U99" s="224">
        <v>38647</v>
      </c>
      <c r="V99" s="224">
        <v>22625</v>
      </c>
      <c r="W99" s="224">
        <v>9016</v>
      </c>
      <c r="X99" s="222">
        <f t="shared" si="156"/>
        <v>221894</v>
      </c>
      <c r="Y99" s="224">
        <v>40675</v>
      </c>
      <c r="Z99" s="224">
        <v>62736</v>
      </c>
      <c r="AA99" s="224">
        <v>65526</v>
      </c>
      <c r="AB99" s="224">
        <v>52957</v>
      </c>
      <c r="AC99" s="222">
        <f t="shared" si="157"/>
        <v>169255</v>
      </c>
      <c r="AD99" s="224">
        <v>21135</v>
      </c>
      <c r="AE99" s="224">
        <v>28694</v>
      </c>
      <c r="AF99" s="224">
        <v>15580</v>
      </c>
      <c r="AG99" s="224">
        <v>38174</v>
      </c>
      <c r="AH99" s="224">
        <v>22509</v>
      </c>
      <c r="AI99" s="224">
        <v>43163</v>
      </c>
      <c r="AJ99" s="222">
        <f t="shared" si="158"/>
        <v>23555</v>
      </c>
      <c r="AK99" s="224">
        <v>11463</v>
      </c>
      <c r="AL99" s="224">
        <v>12092</v>
      </c>
      <c r="AM99" s="222">
        <f t="shared" si="159"/>
        <v>379079</v>
      </c>
      <c r="AN99" s="224">
        <v>19209</v>
      </c>
      <c r="AO99" s="224">
        <v>19880</v>
      </c>
      <c r="AP99" s="224">
        <v>35717</v>
      </c>
      <c r="AQ99" s="224">
        <v>12600</v>
      </c>
      <c r="AR99" s="224">
        <v>46501</v>
      </c>
      <c r="AS99" s="224">
        <v>13048</v>
      </c>
      <c r="AT99" s="224">
        <v>75462</v>
      </c>
      <c r="AU99" s="224">
        <v>76910</v>
      </c>
      <c r="AV99" s="224">
        <v>53411</v>
      </c>
      <c r="AW99" s="224">
        <v>26341</v>
      </c>
      <c r="AX99" s="222">
        <f t="shared" si="160"/>
        <v>380798</v>
      </c>
      <c r="AY99" s="224">
        <v>35813</v>
      </c>
      <c r="AZ99" s="224">
        <v>158880</v>
      </c>
      <c r="BA99" s="224">
        <v>54376</v>
      </c>
      <c r="BB99" s="224">
        <v>95223</v>
      </c>
      <c r="BC99" s="224">
        <v>36506</v>
      </c>
      <c r="BD99" s="222">
        <f t="shared" si="161"/>
        <v>749442</v>
      </c>
      <c r="BE99" s="224">
        <v>126777</v>
      </c>
      <c r="BF99" s="224">
        <v>90341</v>
      </c>
      <c r="BG99" s="224">
        <v>93497</v>
      </c>
      <c r="BH99" s="224">
        <v>82192</v>
      </c>
      <c r="BI99" s="224">
        <v>97632</v>
      </c>
      <c r="BJ99" s="224">
        <v>94783</v>
      </c>
      <c r="BK99" s="224">
        <v>87466</v>
      </c>
      <c r="BL99" s="224">
        <v>76754</v>
      </c>
      <c r="BM99" s="222">
        <f t="shared" si="162"/>
        <v>219233</v>
      </c>
      <c r="BN99" s="224">
        <v>44709</v>
      </c>
      <c r="BO99" s="224">
        <v>39819</v>
      </c>
      <c r="BP99" s="224">
        <v>35532</v>
      </c>
      <c r="BQ99" s="224">
        <v>19488</v>
      </c>
      <c r="BR99" s="224">
        <v>79685</v>
      </c>
      <c r="BS99" s="222">
        <f t="shared" si="163"/>
        <v>403140</v>
      </c>
      <c r="BT99" s="224">
        <v>24963</v>
      </c>
      <c r="BU99" s="224">
        <v>43161</v>
      </c>
      <c r="BV99" s="224">
        <v>16954</v>
      </c>
      <c r="BW99" s="224">
        <v>8893</v>
      </c>
      <c r="BX99" s="224">
        <v>30684</v>
      </c>
      <c r="BY99" s="224">
        <v>99492</v>
      </c>
      <c r="BZ99" s="224">
        <v>29135</v>
      </c>
      <c r="CA99" s="224">
        <v>23329</v>
      </c>
      <c r="CB99" s="224">
        <v>47386</v>
      </c>
      <c r="CC99" s="224">
        <v>26163</v>
      </c>
      <c r="CD99" s="224">
        <v>27862</v>
      </c>
      <c r="CE99" s="224">
        <v>25118</v>
      </c>
      <c r="CF99" s="222">
        <f t="shared" si="164"/>
        <v>392499</v>
      </c>
      <c r="CG99" s="224">
        <v>11143</v>
      </c>
      <c r="CH99" s="224">
        <v>25652</v>
      </c>
      <c r="CI99" s="224">
        <v>20196</v>
      </c>
      <c r="CJ99" s="224">
        <v>51753</v>
      </c>
      <c r="CK99" s="224">
        <v>84843</v>
      </c>
      <c r="CL99" s="224">
        <v>14392</v>
      </c>
      <c r="CM99" s="224">
        <v>72713</v>
      </c>
      <c r="CN99" s="224">
        <v>12866</v>
      </c>
      <c r="CO99" s="224">
        <v>5513</v>
      </c>
      <c r="CP99" s="224">
        <v>16683</v>
      </c>
      <c r="CQ99" s="224">
        <v>32099</v>
      </c>
      <c r="CR99" s="224">
        <v>26951</v>
      </c>
      <c r="CS99" s="224">
        <v>17695</v>
      </c>
      <c r="CT99" s="222">
        <f t="shared" si="165"/>
        <v>240452</v>
      </c>
      <c r="CU99" s="224">
        <v>86497</v>
      </c>
      <c r="CV99" s="224">
        <v>51355</v>
      </c>
      <c r="CW99" s="224">
        <v>20203</v>
      </c>
      <c r="CX99" s="224">
        <v>36876</v>
      </c>
      <c r="CY99" s="224">
        <v>45521</v>
      </c>
      <c r="CZ99" s="222">
        <f t="shared" si="166"/>
        <v>338264</v>
      </c>
      <c r="DA99" s="224">
        <v>12169</v>
      </c>
      <c r="DB99" s="224">
        <v>10112</v>
      </c>
      <c r="DC99" s="224">
        <v>73167</v>
      </c>
      <c r="DD99" s="224">
        <v>130541</v>
      </c>
      <c r="DE99" s="224">
        <v>73762</v>
      </c>
      <c r="DF99" s="224">
        <v>38513</v>
      </c>
      <c r="DG99" s="222">
        <f t="shared" si="167"/>
        <v>4216135</v>
      </c>
      <c r="DH99" s="222">
        <f t="shared" si="168"/>
        <v>75698</v>
      </c>
      <c r="DI99" s="225">
        <v>30845</v>
      </c>
      <c r="DJ99" s="224">
        <v>32126</v>
      </c>
      <c r="DK99" s="224">
        <v>12727</v>
      </c>
      <c r="DL99" s="226">
        <f t="shared" si="170"/>
        <v>67543</v>
      </c>
      <c r="DM99" s="225">
        <v>60926</v>
      </c>
      <c r="DN99" s="228">
        <v>6617</v>
      </c>
      <c r="DO99" s="222">
        <f t="shared" si="169"/>
        <v>4359376</v>
      </c>
    </row>
    <row r="100" spans="1:119" s="4" customFormat="1" ht="16.5" customHeight="1" x14ac:dyDescent="0.15">
      <c r="A100" s="62" t="s">
        <v>58</v>
      </c>
      <c r="B100" s="222">
        <f t="shared" si="154"/>
        <v>473708</v>
      </c>
      <c r="C100" s="224">
        <v>38384</v>
      </c>
      <c r="D100" s="224">
        <v>23776</v>
      </c>
      <c r="E100" s="224">
        <v>23577</v>
      </c>
      <c r="F100" s="224">
        <v>11135</v>
      </c>
      <c r="G100" s="224">
        <v>33560</v>
      </c>
      <c r="H100" s="224">
        <v>73262</v>
      </c>
      <c r="I100" s="224">
        <v>45737</v>
      </c>
      <c r="J100" s="224">
        <v>16538</v>
      </c>
      <c r="K100" s="224">
        <v>42614</v>
      </c>
      <c r="L100" s="224">
        <v>92849</v>
      </c>
      <c r="M100" s="224">
        <v>27935</v>
      </c>
      <c r="N100" s="224">
        <v>44341</v>
      </c>
      <c r="O100" s="222">
        <f t="shared" si="155"/>
        <v>186536</v>
      </c>
      <c r="P100" s="224">
        <v>33480</v>
      </c>
      <c r="Q100" s="224">
        <v>31706</v>
      </c>
      <c r="R100" s="224">
        <v>17732</v>
      </c>
      <c r="S100" s="224">
        <v>15906</v>
      </c>
      <c r="T100" s="224">
        <v>16609</v>
      </c>
      <c r="U100" s="224">
        <v>38652</v>
      </c>
      <c r="V100" s="224">
        <v>23463</v>
      </c>
      <c r="W100" s="224">
        <v>8988</v>
      </c>
      <c r="X100" s="222">
        <f t="shared" si="156"/>
        <v>221005</v>
      </c>
      <c r="Y100" s="224">
        <v>43408</v>
      </c>
      <c r="Z100" s="224">
        <v>63508</v>
      </c>
      <c r="AA100" s="224">
        <v>59016</v>
      </c>
      <c r="AB100" s="224">
        <v>55073</v>
      </c>
      <c r="AC100" s="222">
        <f t="shared" si="157"/>
        <v>166953</v>
      </c>
      <c r="AD100" s="224">
        <v>21471</v>
      </c>
      <c r="AE100" s="224">
        <v>27002</v>
      </c>
      <c r="AF100" s="224">
        <v>16697</v>
      </c>
      <c r="AG100" s="224">
        <v>38120</v>
      </c>
      <c r="AH100" s="224">
        <v>22728</v>
      </c>
      <c r="AI100" s="224">
        <v>40935</v>
      </c>
      <c r="AJ100" s="222">
        <f t="shared" si="158"/>
        <v>22461</v>
      </c>
      <c r="AK100" s="224">
        <v>10671</v>
      </c>
      <c r="AL100" s="224">
        <v>11790</v>
      </c>
      <c r="AM100" s="222">
        <f t="shared" si="159"/>
        <v>361970</v>
      </c>
      <c r="AN100" s="224">
        <v>18636</v>
      </c>
      <c r="AO100" s="224">
        <v>19401</v>
      </c>
      <c r="AP100" s="224">
        <v>34031</v>
      </c>
      <c r="AQ100" s="224">
        <v>12592</v>
      </c>
      <c r="AR100" s="224">
        <v>45058</v>
      </c>
      <c r="AS100" s="224">
        <v>13096</v>
      </c>
      <c r="AT100" s="224">
        <v>71227</v>
      </c>
      <c r="AU100" s="224">
        <v>71470</v>
      </c>
      <c r="AV100" s="224">
        <v>50002</v>
      </c>
      <c r="AW100" s="224">
        <v>26457</v>
      </c>
      <c r="AX100" s="222">
        <f t="shared" si="160"/>
        <v>361279</v>
      </c>
      <c r="AY100" s="224">
        <v>34901</v>
      </c>
      <c r="AZ100" s="224">
        <v>148581</v>
      </c>
      <c r="BA100" s="224">
        <v>49312</v>
      </c>
      <c r="BB100" s="224">
        <v>92654</v>
      </c>
      <c r="BC100" s="224">
        <v>35831</v>
      </c>
      <c r="BD100" s="222">
        <f t="shared" si="161"/>
        <v>631296</v>
      </c>
      <c r="BE100" s="224">
        <v>110883</v>
      </c>
      <c r="BF100" s="224">
        <v>76699</v>
      </c>
      <c r="BG100" s="224">
        <v>78301</v>
      </c>
      <c r="BH100" s="224">
        <v>68442</v>
      </c>
      <c r="BI100" s="224">
        <v>79326</v>
      </c>
      <c r="BJ100" s="224">
        <v>78405</v>
      </c>
      <c r="BK100" s="224">
        <v>73435</v>
      </c>
      <c r="BL100" s="224">
        <v>65805</v>
      </c>
      <c r="BM100" s="222">
        <f t="shared" si="162"/>
        <v>216759</v>
      </c>
      <c r="BN100" s="224">
        <v>45437</v>
      </c>
      <c r="BO100" s="224">
        <v>38454</v>
      </c>
      <c r="BP100" s="224">
        <v>35084</v>
      </c>
      <c r="BQ100" s="224">
        <v>20092</v>
      </c>
      <c r="BR100" s="224">
        <v>77692</v>
      </c>
      <c r="BS100" s="222">
        <f t="shared" si="163"/>
        <v>404276</v>
      </c>
      <c r="BT100" s="224">
        <v>25626</v>
      </c>
      <c r="BU100" s="224">
        <v>47547</v>
      </c>
      <c r="BV100" s="224">
        <v>17701</v>
      </c>
      <c r="BW100" s="224">
        <v>9821</v>
      </c>
      <c r="BX100" s="224">
        <v>32291</v>
      </c>
      <c r="BY100" s="224">
        <v>94195</v>
      </c>
      <c r="BZ100" s="224">
        <v>29228</v>
      </c>
      <c r="CA100" s="224">
        <v>23318</v>
      </c>
      <c r="CB100" s="224">
        <v>45492</v>
      </c>
      <c r="CC100" s="224">
        <v>25727</v>
      </c>
      <c r="CD100" s="224">
        <v>28304</v>
      </c>
      <c r="CE100" s="224">
        <v>25026</v>
      </c>
      <c r="CF100" s="222">
        <f t="shared" si="164"/>
        <v>378662</v>
      </c>
      <c r="CG100" s="224">
        <v>11336</v>
      </c>
      <c r="CH100" s="224">
        <v>26525</v>
      </c>
      <c r="CI100" s="224">
        <v>20219</v>
      </c>
      <c r="CJ100" s="224">
        <v>50969</v>
      </c>
      <c r="CK100" s="224">
        <v>72167</v>
      </c>
      <c r="CL100" s="224">
        <v>14418</v>
      </c>
      <c r="CM100" s="224">
        <v>69781</v>
      </c>
      <c r="CN100" s="224">
        <v>14220</v>
      </c>
      <c r="CO100" s="224">
        <v>5523</v>
      </c>
      <c r="CP100" s="224">
        <v>17205</v>
      </c>
      <c r="CQ100" s="224">
        <v>32657</v>
      </c>
      <c r="CR100" s="224">
        <v>26784</v>
      </c>
      <c r="CS100" s="224">
        <v>16858</v>
      </c>
      <c r="CT100" s="222">
        <f t="shared" si="165"/>
        <v>234328</v>
      </c>
      <c r="CU100" s="224">
        <v>80388</v>
      </c>
      <c r="CV100" s="224">
        <v>49545</v>
      </c>
      <c r="CW100" s="224">
        <v>19825</v>
      </c>
      <c r="CX100" s="224">
        <v>36635</v>
      </c>
      <c r="CY100" s="224">
        <v>47935</v>
      </c>
      <c r="CZ100" s="222">
        <f t="shared" si="166"/>
        <v>320248</v>
      </c>
      <c r="DA100" s="224">
        <v>12510</v>
      </c>
      <c r="DB100" s="224">
        <v>10157</v>
      </c>
      <c r="DC100" s="224">
        <v>67948</v>
      </c>
      <c r="DD100" s="224">
        <v>120563</v>
      </c>
      <c r="DE100" s="224">
        <v>72726</v>
      </c>
      <c r="DF100" s="224">
        <v>36344</v>
      </c>
      <c r="DG100" s="222">
        <f t="shared" si="167"/>
        <v>3979481</v>
      </c>
      <c r="DH100" s="222">
        <f t="shared" si="168"/>
        <v>66211</v>
      </c>
      <c r="DI100" s="225">
        <v>27495</v>
      </c>
      <c r="DJ100" s="224">
        <v>28516</v>
      </c>
      <c r="DK100" s="224">
        <v>10200</v>
      </c>
      <c r="DL100" s="226">
        <f t="shared" si="170"/>
        <v>53970</v>
      </c>
      <c r="DM100" s="225">
        <v>49376</v>
      </c>
      <c r="DN100" s="228">
        <v>4594</v>
      </c>
      <c r="DO100" s="222">
        <f t="shared" si="169"/>
        <v>4099662</v>
      </c>
    </row>
    <row r="101" spans="1:119" s="4" customFormat="1" ht="16.5" customHeight="1" x14ac:dyDescent="0.15">
      <c r="A101" s="62" t="s">
        <v>59</v>
      </c>
      <c r="B101" s="222">
        <f t="shared" si="154"/>
        <v>866295</v>
      </c>
      <c r="C101" s="224">
        <v>66069</v>
      </c>
      <c r="D101" s="224">
        <v>48303</v>
      </c>
      <c r="E101" s="224">
        <v>44913</v>
      </c>
      <c r="F101" s="224">
        <v>21562</v>
      </c>
      <c r="G101" s="224">
        <v>62305</v>
      </c>
      <c r="H101" s="224">
        <v>128580</v>
      </c>
      <c r="I101" s="224">
        <v>90503</v>
      </c>
      <c r="J101" s="224">
        <v>30319</v>
      </c>
      <c r="K101" s="224">
        <v>79828</v>
      </c>
      <c r="L101" s="224">
        <v>167028</v>
      </c>
      <c r="M101" s="224">
        <v>48787</v>
      </c>
      <c r="N101" s="224">
        <v>78098</v>
      </c>
      <c r="O101" s="222">
        <f t="shared" si="155"/>
        <v>353515</v>
      </c>
      <c r="P101" s="224">
        <v>61971</v>
      </c>
      <c r="Q101" s="224">
        <v>58796</v>
      </c>
      <c r="R101" s="224">
        <v>32843</v>
      </c>
      <c r="S101" s="224">
        <v>31839</v>
      </c>
      <c r="T101" s="224">
        <v>31034</v>
      </c>
      <c r="U101" s="224">
        <v>75878</v>
      </c>
      <c r="V101" s="224">
        <v>45503</v>
      </c>
      <c r="W101" s="224">
        <v>15651</v>
      </c>
      <c r="X101" s="222">
        <f t="shared" si="156"/>
        <v>411099</v>
      </c>
      <c r="Y101" s="224">
        <v>85073</v>
      </c>
      <c r="Z101" s="224">
        <v>115207</v>
      </c>
      <c r="AA101" s="224">
        <v>106607</v>
      </c>
      <c r="AB101" s="224">
        <v>104212</v>
      </c>
      <c r="AC101" s="222">
        <f t="shared" si="157"/>
        <v>311970</v>
      </c>
      <c r="AD101" s="224">
        <v>41514</v>
      </c>
      <c r="AE101" s="224">
        <v>49420</v>
      </c>
      <c r="AF101" s="224">
        <v>32289</v>
      </c>
      <c r="AG101" s="224">
        <v>70503</v>
      </c>
      <c r="AH101" s="224">
        <v>43195</v>
      </c>
      <c r="AI101" s="224">
        <v>75049</v>
      </c>
      <c r="AJ101" s="222">
        <f t="shared" si="158"/>
        <v>43214</v>
      </c>
      <c r="AK101" s="224">
        <v>20333</v>
      </c>
      <c r="AL101" s="224">
        <v>22881</v>
      </c>
      <c r="AM101" s="222">
        <f t="shared" si="159"/>
        <v>626208</v>
      </c>
      <c r="AN101" s="224">
        <v>33385</v>
      </c>
      <c r="AO101" s="224">
        <v>36935</v>
      </c>
      <c r="AP101" s="224">
        <v>62984</v>
      </c>
      <c r="AQ101" s="224">
        <v>23389</v>
      </c>
      <c r="AR101" s="224">
        <v>79750</v>
      </c>
      <c r="AS101" s="224">
        <v>23802</v>
      </c>
      <c r="AT101" s="224">
        <v>115637</v>
      </c>
      <c r="AU101" s="224">
        <v>116680</v>
      </c>
      <c r="AV101" s="224">
        <v>84183</v>
      </c>
      <c r="AW101" s="224">
        <v>49463</v>
      </c>
      <c r="AX101" s="222">
        <f t="shared" si="160"/>
        <v>633034</v>
      </c>
      <c r="AY101" s="224">
        <v>63145</v>
      </c>
      <c r="AZ101" s="224">
        <v>256799</v>
      </c>
      <c r="BA101" s="224">
        <v>85053</v>
      </c>
      <c r="BB101" s="224">
        <v>163134</v>
      </c>
      <c r="BC101" s="224">
        <v>64903</v>
      </c>
      <c r="BD101" s="222">
        <f t="shared" si="161"/>
        <v>1026911</v>
      </c>
      <c r="BE101" s="224">
        <v>201095</v>
      </c>
      <c r="BF101" s="224">
        <v>123069</v>
      </c>
      <c r="BG101" s="224">
        <v>131191</v>
      </c>
      <c r="BH101" s="224">
        <v>108477</v>
      </c>
      <c r="BI101" s="224">
        <v>131710</v>
      </c>
      <c r="BJ101" s="224">
        <v>116530</v>
      </c>
      <c r="BK101" s="224">
        <v>114379</v>
      </c>
      <c r="BL101" s="224">
        <v>100460</v>
      </c>
      <c r="BM101" s="222">
        <f t="shared" si="162"/>
        <v>398715</v>
      </c>
      <c r="BN101" s="224">
        <v>85535</v>
      </c>
      <c r="BO101" s="224">
        <v>68132</v>
      </c>
      <c r="BP101" s="224">
        <v>66037</v>
      </c>
      <c r="BQ101" s="224">
        <v>38587</v>
      </c>
      <c r="BR101" s="224">
        <v>140424</v>
      </c>
      <c r="BS101" s="222">
        <f t="shared" si="163"/>
        <v>772953</v>
      </c>
      <c r="BT101" s="224">
        <v>47234</v>
      </c>
      <c r="BU101" s="224">
        <v>99449</v>
      </c>
      <c r="BV101" s="224">
        <v>34505</v>
      </c>
      <c r="BW101" s="224">
        <v>18819</v>
      </c>
      <c r="BX101" s="224">
        <v>64247</v>
      </c>
      <c r="BY101" s="224">
        <v>173385</v>
      </c>
      <c r="BZ101" s="224">
        <v>57668</v>
      </c>
      <c r="CA101" s="224">
        <v>45594</v>
      </c>
      <c r="CB101" s="224">
        <v>85376</v>
      </c>
      <c r="CC101" s="224">
        <v>46340</v>
      </c>
      <c r="CD101" s="224">
        <v>51176</v>
      </c>
      <c r="CE101" s="224">
        <v>49160</v>
      </c>
      <c r="CF101" s="222">
        <f t="shared" si="164"/>
        <v>721231</v>
      </c>
      <c r="CG101" s="224">
        <v>21331</v>
      </c>
      <c r="CH101" s="224">
        <v>53514</v>
      </c>
      <c r="CI101" s="224">
        <v>39235</v>
      </c>
      <c r="CJ101" s="224">
        <v>96145</v>
      </c>
      <c r="CK101" s="224">
        <v>125754</v>
      </c>
      <c r="CL101" s="224">
        <v>27453</v>
      </c>
      <c r="CM101" s="224">
        <v>138942</v>
      </c>
      <c r="CN101" s="224">
        <v>27403</v>
      </c>
      <c r="CO101" s="224">
        <v>10439</v>
      </c>
      <c r="CP101" s="224">
        <v>32318</v>
      </c>
      <c r="CQ101" s="224">
        <v>67014</v>
      </c>
      <c r="CR101" s="224">
        <v>50495</v>
      </c>
      <c r="CS101" s="224">
        <v>31188</v>
      </c>
      <c r="CT101" s="222">
        <f t="shared" si="165"/>
        <v>433203</v>
      </c>
      <c r="CU101" s="224">
        <v>147070</v>
      </c>
      <c r="CV101" s="224">
        <v>89058</v>
      </c>
      <c r="CW101" s="224">
        <v>35880</v>
      </c>
      <c r="CX101" s="224">
        <v>66952</v>
      </c>
      <c r="CY101" s="224">
        <v>94243</v>
      </c>
      <c r="CZ101" s="222">
        <f t="shared" si="166"/>
        <v>607099</v>
      </c>
      <c r="DA101" s="224">
        <v>23171</v>
      </c>
      <c r="DB101" s="224">
        <v>18890</v>
      </c>
      <c r="DC101" s="224">
        <v>130480</v>
      </c>
      <c r="DD101" s="224">
        <v>221822</v>
      </c>
      <c r="DE101" s="224">
        <v>145513</v>
      </c>
      <c r="DF101" s="224">
        <v>67223</v>
      </c>
      <c r="DG101" s="222">
        <f t="shared" si="167"/>
        <v>7205447</v>
      </c>
      <c r="DH101" s="222">
        <f t="shared" si="168"/>
        <v>98999</v>
      </c>
      <c r="DI101" s="225">
        <v>43441</v>
      </c>
      <c r="DJ101" s="224">
        <v>43647</v>
      </c>
      <c r="DK101" s="224">
        <v>11911</v>
      </c>
      <c r="DL101" s="226">
        <f t="shared" si="170"/>
        <v>72596</v>
      </c>
      <c r="DM101" s="225">
        <v>67669</v>
      </c>
      <c r="DN101" s="228">
        <v>4927</v>
      </c>
      <c r="DO101" s="222">
        <f t="shared" si="169"/>
        <v>7377042</v>
      </c>
    </row>
    <row r="102" spans="1:119" s="4" customFormat="1" ht="16.5" customHeight="1" x14ac:dyDescent="0.15">
      <c r="A102" s="62" t="s">
        <v>60</v>
      </c>
      <c r="B102" s="222">
        <f t="shared" si="154"/>
        <v>496944</v>
      </c>
      <c r="C102" s="224">
        <v>35596</v>
      </c>
      <c r="D102" s="224">
        <v>28399</v>
      </c>
      <c r="E102" s="224">
        <v>24747</v>
      </c>
      <c r="F102" s="224">
        <v>12479</v>
      </c>
      <c r="G102" s="224">
        <v>35809</v>
      </c>
      <c r="H102" s="224">
        <v>73806</v>
      </c>
      <c r="I102" s="224">
        <v>53117</v>
      </c>
      <c r="J102" s="224">
        <v>16562</v>
      </c>
      <c r="K102" s="224">
        <v>43357</v>
      </c>
      <c r="L102" s="224">
        <v>101501</v>
      </c>
      <c r="M102" s="224">
        <v>28200</v>
      </c>
      <c r="N102" s="224">
        <v>43371</v>
      </c>
      <c r="O102" s="222">
        <f t="shared" si="155"/>
        <v>196164</v>
      </c>
      <c r="P102" s="224">
        <v>33386</v>
      </c>
      <c r="Q102" s="224">
        <v>33032</v>
      </c>
      <c r="R102" s="224">
        <v>18814</v>
      </c>
      <c r="S102" s="224">
        <v>17916</v>
      </c>
      <c r="T102" s="224">
        <v>16385</v>
      </c>
      <c r="U102" s="224">
        <v>43833</v>
      </c>
      <c r="V102" s="224">
        <v>24063</v>
      </c>
      <c r="W102" s="224">
        <v>8735</v>
      </c>
      <c r="X102" s="222">
        <f t="shared" si="156"/>
        <v>224022</v>
      </c>
      <c r="Y102" s="224">
        <v>46979</v>
      </c>
      <c r="Z102" s="224">
        <v>63160</v>
      </c>
      <c r="AA102" s="224">
        <v>58490</v>
      </c>
      <c r="AB102" s="224">
        <v>55393</v>
      </c>
      <c r="AC102" s="222">
        <f t="shared" si="157"/>
        <v>173707</v>
      </c>
      <c r="AD102" s="224">
        <v>23445</v>
      </c>
      <c r="AE102" s="224">
        <v>26141</v>
      </c>
      <c r="AF102" s="224">
        <v>18862</v>
      </c>
      <c r="AG102" s="224">
        <v>39812</v>
      </c>
      <c r="AH102" s="224">
        <v>24417</v>
      </c>
      <c r="AI102" s="224">
        <v>41030</v>
      </c>
      <c r="AJ102" s="222">
        <f t="shared" si="158"/>
        <v>27833</v>
      </c>
      <c r="AK102" s="224">
        <v>13595</v>
      </c>
      <c r="AL102" s="224">
        <v>14238</v>
      </c>
      <c r="AM102" s="222">
        <f t="shared" si="159"/>
        <v>342365</v>
      </c>
      <c r="AN102" s="224">
        <v>17138</v>
      </c>
      <c r="AO102" s="224">
        <v>19766</v>
      </c>
      <c r="AP102" s="224">
        <v>32367</v>
      </c>
      <c r="AQ102" s="224">
        <v>12720</v>
      </c>
      <c r="AR102" s="224">
        <v>42556</v>
      </c>
      <c r="AS102" s="224">
        <v>11859</v>
      </c>
      <c r="AT102" s="224">
        <v>64836</v>
      </c>
      <c r="AU102" s="224">
        <v>67086</v>
      </c>
      <c r="AV102" s="224">
        <v>47858</v>
      </c>
      <c r="AW102" s="224">
        <v>26179</v>
      </c>
      <c r="AX102" s="222">
        <f t="shared" si="160"/>
        <v>306736</v>
      </c>
      <c r="AY102" s="224">
        <v>31046</v>
      </c>
      <c r="AZ102" s="224">
        <v>126038</v>
      </c>
      <c r="BA102" s="224">
        <v>40225</v>
      </c>
      <c r="BB102" s="224">
        <v>76721</v>
      </c>
      <c r="BC102" s="224">
        <v>32706</v>
      </c>
      <c r="BD102" s="222">
        <f t="shared" si="161"/>
        <v>560125</v>
      </c>
      <c r="BE102" s="224">
        <v>113387</v>
      </c>
      <c r="BF102" s="224">
        <v>61183</v>
      </c>
      <c r="BG102" s="224">
        <v>77880</v>
      </c>
      <c r="BH102" s="224">
        <v>61563</v>
      </c>
      <c r="BI102" s="224">
        <v>77319</v>
      </c>
      <c r="BJ102" s="224">
        <v>56545</v>
      </c>
      <c r="BK102" s="224">
        <v>63473</v>
      </c>
      <c r="BL102" s="224">
        <v>48775</v>
      </c>
      <c r="BM102" s="222">
        <f t="shared" si="162"/>
        <v>212199</v>
      </c>
      <c r="BN102" s="224">
        <v>44105</v>
      </c>
      <c r="BO102" s="224">
        <v>34306</v>
      </c>
      <c r="BP102" s="224">
        <v>37569</v>
      </c>
      <c r="BQ102" s="224">
        <v>21742</v>
      </c>
      <c r="BR102" s="224">
        <v>74477</v>
      </c>
      <c r="BS102" s="222">
        <f t="shared" si="163"/>
        <v>433858</v>
      </c>
      <c r="BT102" s="224">
        <v>27058</v>
      </c>
      <c r="BU102" s="224">
        <v>54637</v>
      </c>
      <c r="BV102" s="224">
        <v>20034</v>
      </c>
      <c r="BW102" s="224">
        <v>10096</v>
      </c>
      <c r="BX102" s="224">
        <v>35955</v>
      </c>
      <c r="BY102" s="224">
        <v>92177</v>
      </c>
      <c r="BZ102" s="224">
        <v>31674</v>
      </c>
      <c r="CA102" s="224">
        <v>27011</v>
      </c>
      <c r="CB102" s="224">
        <v>51917</v>
      </c>
      <c r="CC102" s="224">
        <v>26424</v>
      </c>
      <c r="CD102" s="224">
        <v>29204</v>
      </c>
      <c r="CE102" s="224">
        <v>27671</v>
      </c>
      <c r="CF102" s="222">
        <f t="shared" si="164"/>
        <v>409534</v>
      </c>
      <c r="CG102" s="224">
        <v>11946</v>
      </c>
      <c r="CH102" s="224">
        <v>29820</v>
      </c>
      <c r="CI102" s="224">
        <v>23815</v>
      </c>
      <c r="CJ102" s="224">
        <v>52342</v>
      </c>
      <c r="CK102" s="224">
        <v>70281</v>
      </c>
      <c r="CL102" s="224">
        <v>16147</v>
      </c>
      <c r="CM102" s="224">
        <v>77985</v>
      </c>
      <c r="CN102" s="224">
        <v>15831</v>
      </c>
      <c r="CO102" s="224">
        <v>5891</v>
      </c>
      <c r="CP102" s="224">
        <v>18993</v>
      </c>
      <c r="CQ102" s="224">
        <v>39641</v>
      </c>
      <c r="CR102" s="224">
        <v>29585</v>
      </c>
      <c r="CS102" s="224">
        <v>17257</v>
      </c>
      <c r="CT102" s="222">
        <f t="shared" si="165"/>
        <v>235043</v>
      </c>
      <c r="CU102" s="224">
        <v>77060</v>
      </c>
      <c r="CV102" s="224">
        <v>50354</v>
      </c>
      <c r="CW102" s="224">
        <v>20524</v>
      </c>
      <c r="CX102" s="224">
        <v>37616</v>
      </c>
      <c r="CY102" s="224">
        <v>49489</v>
      </c>
      <c r="CZ102" s="222">
        <f t="shared" si="166"/>
        <v>379663</v>
      </c>
      <c r="DA102" s="224">
        <v>13702</v>
      </c>
      <c r="DB102" s="224">
        <v>10632</v>
      </c>
      <c r="DC102" s="224">
        <v>88695</v>
      </c>
      <c r="DD102" s="224">
        <v>134686</v>
      </c>
      <c r="DE102" s="224">
        <v>93003</v>
      </c>
      <c r="DF102" s="224">
        <v>38945</v>
      </c>
      <c r="DG102" s="222">
        <f t="shared" si="167"/>
        <v>3998193</v>
      </c>
      <c r="DH102" s="222">
        <f t="shared" si="168"/>
        <v>52505</v>
      </c>
      <c r="DI102" s="225">
        <v>22815</v>
      </c>
      <c r="DJ102" s="224">
        <v>25355</v>
      </c>
      <c r="DK102" s="224">
        <v>4335</v>
      </c>
      <c r="DL102" s="226">
        <f t="shared" si="170"/>
        <v>34870</v>
      </c>
      <c r="DM102" s="225">
        <v>32932</v>
      </c>
      <c r="DN102" s="228">
        <v>1938</v>
      </c>
      <c r="DO102" s="222">
        <f t="shared" si="169"/>
        <v>4085568</v>
      </c>
    </row>
    <row r="103" spans="1:119" s="4" customFormat="1" ht="16.5" customHeight="1" x14ac:dyDescent="0.15">
      <c r="A103" s="62" t="s">
        <v>61</v>
      </c>
      <c r="B103" s="222">
        <f t="shared" si="154"/>
        <v>274662</v>
      </c>
      <c r="C103" s="224">
        <v>18687</v>
      </c>
      <c r="D103" s="224">
        <v>17384</v>
      </c>
      <c r="E103" s="224">
        <v>13791</v>
      </c>
      <c r="F103" s="224">
        <v>7713</v>
      </c>
      <c r="G103" s="224">
        <v>19020</v>
      </c>
      <c r="H103" s="224">
        <v>38246</v>
      </c>
      <c r="I103" s="224">
        <v>30654</v>
      </c>
      <c r="J103" s="224">
        <v>9672</v>
      </c>
      <c r="K103" s="224">
        <v>24247</v>
      </c>
      <c r="L103" s="224">
        <v>57472</v>
      </c>
      <c r="M103" s="224">
        <v>15850</v>
      </c>
      <c r="N103" s="224">
        <v>21926</v>
      </c>
      <c r="O103" s="222">
        <f t="shared" si="155"/>
        <v>112732</v>
      </c>
      <c r="P103" s="224">
        <v>19588</v>
      </c>
      <c r="Q103" s="224">
        <v>17709</v>
      </c>
      <c r="R103" s="224">
        <v>11236</v>
      </c>
      <c r="S103" s="224">
        <v>10834</v>
      </c>
      <c r="T103" s="224">
        <v>8586</v>
      </c>
      <c r="U103" s="224">
        <v>26151</v>
      </c>
      <c r="V103" s="224">
        <v>13942</v>
      </c>
      <c r="W103" s="224">
        <v>4686</v>
      </c>
      <c r="X103" s="222">
        <f t="shared" si="156"/>
        <v>129122</v>
      </c>
      <c r="Y103" s="224">
        <v>27577</v>
      </c>
      <c r="Z103" s="224">
        <v>36182</v>
      </c>
      <c r="AA103" s="224">
        <v>34228</v>
      </c>
      <c r="AB103" s="224">
        <v>31135</v>
      </c>
      <c r="AC103" s="222">
        <f t="shared" si="157"/>
        <v>105582</v>
      </c>
      <c r="AD103" s="224">
        <v>13936</v>
      </c>
      <c r="AE103" s="224">
        <v>16454</v>
      </c>
      <c r="AF103" s="224">
        <v>11542</v>
      </c>
      <c r="AG103" s="224">
        <v>24518</v>
      </c>
      <c r="AH103" s="224">
        <v>15566</v>
      </c>
      <c r="AI103" s="224">
        <v>23566</v>
      </c>
      <c r="AJ103" s="222">
        <f t="shared" si="158"/>
        <v>12456</v>
      </c>
      <c r="AK103" s="224">
        <v>5970</v>
      </c>
      <c r="AL103" s="224">
        <v>6486</v>
      </c>
      <c r="AM103" s="222">
        <f t="shared" si="159"/>
        <v>182291</v>
      </c>
      <c r="AN103" s="224">
        <v>9706</v>
      </c>
      <c r="AO103" s="224">
        <v>11598</v>
      </c>
      <c r="AP103" s="224">
        <v>17798</v>
      </c>
      <c r="AQ103" s="224">
        <v>7351</v>
      </c>
      <c r="AR103" s="224">
        <v>24186</v>
      </c>
      <c r="AS103" s="224">
        <v>7172</v>
      </c>
      <c r="AT103" s="224">
        <v>31994</v>
      </c>
      <c r="AU103" s="224">
        <v>33215</v>
      </c>
      <c r="AV103" s="224">
        <v>23906</v>
      </c>
      <c r="AW103" s="224">
        <v>15365</v>
      </c>
      <c r="AX103" s="222">
        <f t="shared" si="160"/>
        <v>170037</v>
      </c>
      <c r="AY103" s="224">
        <v>17900</v>
      </c>
      <c r="AZ103" s="224">
        <v>70256</v>
      </c>
      <c r="BA103" s="224">
        <v>20902</v>
      </c>
      <c r="BB103" s="224">
        <v>42566</v>
      </c>
      <c r="BC103" s="224">
        <v>18413</v>
      </c>
      <c r="BD103" s="222">
        <f t="shared" si="161"/>
        <v>298701</v>
      </c>
      <c r="BE103" s="224">
        <v>60753</v>
      </c>
      <c r="BF103" s="224">
        <v>30811</v>
      </c>
      <c r="BG103" s="224">
        <v>39559</v>
      </c>
      <c r="BH103" s="224">
        <v>32313</v>
      </c>
      <c r="BI103" s="224">
        <v>45070</v>
      </c>
      <c r="BJ103" s="224">
        <v>27146</v>
      </c>
      <c r="BK103" s="224">
        <v>36831</v>
      </c>
      <c r="BL103" s="224">
        <v>26218</v>
      </c>
      <c r="BM103" s="222">
        <f t="shared" si="162"/>
        <v>124483</v>
      </c>
      <c r="BN103" s="224">
        <v>26376</v>
      </c>
      <c r="BO103" s="224">
        <v>18411</v>
      </c>
      <c r="BP103" s="224">
        <v>23404</v>
      </c>
      <c r="BQ103" s="224">
        <v>14130</v>
      </c>
      <c r="BR103" s="224">
        <v>42162</v>
      </c>
      <c r="BS103" s="222">
        <f t="shared" si="163"/>
        <v>259074</v>
      </c>
      <c r="BT103" s="224">
        <v>16397</v>
      </c>
      <c r="BU103" s="224">
        <v>30679</v>
      </c>
      <c r="BV103" s="224">
        <v>12708</v>
      </c>
      <c r="BW103" s="224">
        <v>6978</v>
      </c>
      <c r="BX103" s="224">
        <v>21867</v>
      </c>
      <c r="BY103" s="224">
        <v>52919</v>
      </c>
      <c r="BZ103" s="224">
        <v>17579</v>
      </c>
      <c r="CA103" s="224">
        <v>16002</v>
      </c>
      <c r="CB103" s="224">
        <v>30679</v>
      </c>
      <c r="CC103" s="224">
        <v>16587</v>
      </c>
      <c r="CD103" s="224">
        <v>18892</v>
      </c>
      <c r="CE103" s="224">
        <v>17787</v>
      </c>
      <c r="CF103" s="222">
        <f t="shared" si="164"/>
        <v>238139</v>
      </c>
      <c r="CG103" s="224">
        <v>7855</v>
      </c>
      <c r="CH103" s="224">
        <v>17103</v>
      </c>
      <c r="CI103" s="224">
        <v>15064</v>
      </c>
      <c r="CJ103" s="224">
        <v>28488</v>
      </c>
      <c r="CK103" s="224">
        <v>39879</v>
      </c>
      <c r="CL103" s="224">
        <v>10496</v>
      </c>
      <c r="CM103" s="224">
        <v>42086</v>
      </c>
      <c r="CN103" s="224">
        <v>9953</v>
      </c>
      <c r="CO103" s="224">
        <v>3701</v>
      </c>
      <c r="CP103" s="224">
        <v>11782</v>
      </c>
      <c r="CQ103" s="224">
        <v>22052</v>
      </c>
      <c r="CR103" s="224">
        <v>19301</v>
      </c>
      <c r="CS103" s="224">
        <v>10379</v>
      </c>
      <c r="CT103" s="222">
        <f t="shared" si="165"/>
        <v>141477</v>
      </c>
      <c r="CU103" s="224">
        <v>43215</v>
      </c>
      <c r="CV103" s="224">
        <v>33741</v>
      </c>
      <c r="CW103" s="224">
        <v>13810</v>
      </c>
      <c r="CX103" s="224">
        <v>23410</v>
      </c>
      <c r="CY103" s="224">
        <v>27301</v>
      </c>
      <c r="CZ103" s="222">
        <f t="shared" si="166"/>
        <v>200939</v>
      </c>
      <c r="DA103" s="224">
        <v>7296</v>
      </c>
      <c r="DB103" s="224">
        <v>6253</v>
      </c>
      <c r="DC103" s="224">
        <v>50348</v>
      </c>
      <c r="DD103" s="224">
        <v>70447</v>
      </c>
      <c r="DE103" s="224">
        <v>46175</v>
      </c>
      <c r="DF103" s="224">
        <v>20420</v>
      </c>
      <c r="DG103" s="222">
        <f t="shared" si="167"/>
        <v>2249695</v>
      </c>
      <c r="DH103" s="222">
        <f t="shared" si="168"/>
        <v>25922</v>
      </c>
      <c r="DI103" s="225">
        <v>11352</v>
      </c>
      <c r="DJ103" s="224">
        <v>12812</v>
      </c>
      <c r="DK103" s="224">
        <v>1758</v>
      </c>
      <c r="DL103" s="226">
        <f t="shared" si="170"/>
        <v>12351</v>
      </c>
      <c r="DM103" s="225">
        <v>11844</v>
      </c>
      <c r="DN103" s="228">
        <v>507</v>
      </c>
      <c r="DO103" s="222">
        <f t="shared" si="169"/>
        <v>2287968</v>
      </c>
    </row>
    <row r="104" spans="1:119" s="4" customFormat="1" ht="16.5" customHeight="1" x14ac:dyDescent="0.15">
      <c r="A104" s="65" t="s">
        <v>62</v>
      </c>
      <c r="B104" s="222">
        <f t="shared" si="154"/>
        <v>7803316</v>
      </c>
      <c r="C104" s="224">
        <v>646690</v>
      </c>
      <c r="D104" s="224">
        <v>316424</v>
      </c>
      <c r="E104" s="224">
        <v>319190</v>
      </c>
      <c r="F104" s="224">
        <v>139648</v>
      </c>
      <c r="G104" s="224">
        <v>503498</v>
      </c>
      <c r="H104" s="224">
        <v>1238932</v>
      </c>
      <c r="I104" s="224">
        <v>738780</v>
      </c>
      <c r="J104" s="224">
        <v>223172</v>
      </c>
      <c r="K104" s="224">
        <v>638540</v>
      </c>
      <c r="L104" s="224">
        <v>1803206</v>
      </c>
      <c r="M104" s="224">
        <v>422268</v>
      </c>
      <c r="N104" s="224">
        <v>812968</v>
      </c>
      <c r="O104" s="222">
        <f t="shared" si="155"/>
        <v>2706262</v>
      </c>
      <c r="P104" s="224">
        <v>512372</v>
      </c>
      <c r="Q104" s="224">
        <v>527908</v>
      </c>
      <c r="R104" s="224">
        <v>250816</v>
      </c>
      <c r="S104" s="224">
        <v>191780</v>
      </c>
      <c r="T104" s="224">
        <v>228906</v>
      </c>
      <c r="U104" s="224">
        <v>531728</v>
      </c>
      <c r="V104" s="224">
        <v>324148</v>
      </c>
      <c r="W104" s="224">
        <v>138604</v>
      </c>
      <c r="X104" s="222">
        <f t="shared" si="156"/>
        <v>3242986</v>
      </c>
      <c r="Y104" s="224">
        <v>574892</v>
      </c>
      <c r="Z104" s="224">
        <v>881302</v>
      </c>
      <c r="AA104" s="224">
        <v>1056072</v>
      </c>
      <c r="AB104" s="224">
        <v>730720</v>
      </c>
      <c r="AC104" s="222">
        <f t="shared" si="157"/>
        <v>2477816</v>
      </c>
      <c r="AD104" s="224">
        <v>286978</v>
      </c>
      <c r="AE104" s="224">
        <v>419228</v>
      </c>
      <c r="AF104" s="224">
        <v>208724</v>
      </c>
      <c r="AG104" s="224">
        <v>581374</v>
      </c>
      <c r="AH104" s="224">
        <v>318252</v>
      </c>
      <c r="AI104" s="224">
        <v>663260</v>
      </c>
      <c r="AJ104" s="222">
        <f t="shared" si="158"/>
        <v>333868</v>
      </c>
      <c r="AK104" s="224">
        <v>157046</v>
      </c>
      <c r="AL104" s="224">
        <v>176822</v>
      </c>
      <c r="AM104" s="222">
        <f t="shared" si="159"/>
        <v>5370004</v>
      </c>
      <c r="AN104" s="224">
        <v>258298</v>
      </c>
      <c r="AO104" s="224">
        <v>300232</v>
      </c>
      <c r="AP104" s="224">
        <v>545330</v>
      </c>
      <c r="AQ104" s="224">
        <v>165404</v>
      </c>
      <c r="AR104" s="224">
        <v>710822</v>
      </c>
      <c r="AS104" s="224">
        <v>179656</v>
      </c>
      <c r="AT104" s="224">
        <v>1012654</v>
      </c>
      <c r="AU104" s="224">
        <v>1099586</v>
      </c>
      <c r="AV104" s="224">
        <v>748290</v>
      </c>
      <c r="AW104" s="224">
        <v>349732</v>
      </c>
      <c r="AX104" s="222">
        <f t="shared" si="160"/>
        <v>5779566</v>
      </c>
      <c r="AY104" s="224">
        <v>513954</v>
      </c>
      <c r="AZ104" s="224">
        <v>2498442</v>
      </c>
      <c r="BA104" s="224">
        <v>805586</v>
      </c>
      <c r="BB104" s="224">
        <v>1408834</v>
      </c>
      <c r="BC104" s="224">
        <v>552750</v>
      </c>
      <c r="BD104" s="222">
        <f t="shared" si="161"/>
        <v>11832140</v>
      </c>
      <c r="BE104" s="224">
        <v>2017234</v>
      </c>
      <c r="BF104" s="224">
        <v>1381070</v>
      </c>
      <c r="BG104" s="224">
        <v>1405750</v>
      </c>
      <c r="BH104" s="224">
        <v>1290914</v>
      </c>
      <c r="BI104" s="224">
        <v>1532580</v>
      </c>
      <c r="BJ104" s="224">
        <v>1645542</v>
      </c>
      <c r="BK104" s="224">
        <v>1352144</v>
      </c>
      <c r="BL104" s="224">
        <v>1206906</v>
      </c>
      <c r="BM104" s="222">
        <f t="shared" si="162"/>
        <v>3189798</v>
      </c>
      <c r="BN104" s="224">
        <v>662828</v>
      </c>
      <c r="BO104" s="224">
        <v>584632</v>
      </c>
      <c r="BP104" s="224">
        <v>478046</v>
      </c>
      <c r="BQ104" s="224">
        <v>270112</v>
      </c>
      <c r="BR104" s="224">
        <v>1194180</v>
      </c>
      <c r="BS104" s="222">
        <f t="shared" si="163"/>
        <v>5772888</v>
      </c>
      <c r="BT104" s="224">
        <v>336428</v>
      </c>
      <c r="BU104" s="224">
        <v>618308</v>
      </c>
      <c r="BV104" s="224">
        <v>233202</v>
      </c>
      <c r="BW104" s="224">
        <v>112984</v>
      </c>
      <c r="BX104" s="224">
        <v>394162</v>
      </c>
      <c r="BY104" s="224">
        <v>1570608</v>
      </c>
      <c r="BZ104" s="224">
        <v>398084</v>
      </c>
      <c r="CA104" s="224">
        <v>316950</v>
      </c>
      <c r="CB104" s="224">
        <v>655450</v>
      </c>
      <c r="CC104" s="224">
        <v>363482</v>
      </c>
      <c r="CD104" s="224">
        <v>421060</v>
      </c>
      <c r="CE104" s="224">
        <v>352170</v>
      </c>
      <c r="CF104" s="222">
        <f t="shared" si="164"/>
        <v>5718160</v>
      </c>
      <c r="CG104" s="224">
        <v>149442</v>
      </c>
      <c r="CH104" s="224">
        <v>357928</v>
      </c>
      <c r="CI104" s="224">
        <v>274546</v>
      </c>
      <c r="CJ104" s="224">
        <v>720742</v>
      </c>
      <c r="CK104" s="224">
        <v>1361882</v>
      </c>
      <c r="CL104" s="224">
        <v>185068</v>
      </c>
      <c r="CM104" s="224">
        <v>1123060</v>
      </c>
      <c r="CN104" s="224">
        <v>167656</v>
      </c>
      <c r="CO104" s="224">
        <v>75616</v>
      </c>
      <c r="CP104" s="224">
        <v>218494</v>
      </c>
      <c r="CQ104" s="224">
        <v>454444</v>
      </c>
      <c r="CR104" s="224">
        <v>372374</v>
      </c>
      <c r="CS104" s="224">
        <v>256908</v>
      </c>
      <c r="CT104" s="222">
        <f t="shared" si="165"/>
        <v>3698952</v>
      </c>
      <c r="CU104" s="224">
        <v>1394402</v>
      </c>
      <c r="CV104" s="224">
        <v>795418</v>
      </c>
      <c r="CW104" s="224">
        <v>300600</v>
      </c>
      <c r="CX104" s="224">
        <v>543840</v>
      </c>
      <c r="CY104" s="224">
        <v>664692</v>
      </c>
      <c r="CZ104" s="222">
        <f t="shared" si="166"/>
        <v>4831956</v>
      </c>
      <c r="DA104" s="224">
        <v>161224</v>
      </c>
      <c r="DB104" s="224">
        <v>138462</v>
      </c>
      <c r="DC104" s="224">
        <v>1018740</v>
      </c>
      <c r="DD104" s="224">
        <v>1945572</v>
      </c>
      <c r="DE104" s="224">
        <v>1029276</v>
      </c>
      <c r="DF104" s="224">
        <v>538682</v>
      </c>
      <c r="DG104" s="222">
        <f t="shared" si="167"/>
        <v>62757712</v>
      </c>
      <c r="DH104" s="222">
        <f t="shared" si="168"/>
        <v>953042</v>
      </c>
      <c r="DI104" s="225">
        <v>342430</v>
      </c>
      <c r="DJ104" s="224">
        <v>328324</v>
      </c>
      <c r="DK104" s="224">
        <v>282288</v>
      </c>
      <c r="DL104" s="226">
        <f t="shared" si="170"/>
        <v>1083604</v>
      </c>
      <c r="DM104" s="225">
        <v>817186</v>
      </c>
      <c r="DN104" s="228">
        <v>266418</v>
      </c>
      <c r="DO104" s="222">
        <f t="shared" si="169"/>
        <v>64794358</v>
      </c>
    </row>
    <row r="105" spans="1:119" s="4" customFormat="1" ht="16.5" customHeight="1" x14ac:dyDescent="0.15">
      <c r="A105" s="62" t="s">
        <v>35</v>
      </c>
      <c r="B105" s="222">
        <f t="shared" si="154"/>
        <v>542974</v>
      </c>
      <c r="C105" s="224">
        <v>46934</v>
      </c>
      <c r="D105" s="224">
        <v>17447</v>
      </c>
      <c r="E105" s="224">
        <v>18508</v>
      </c>
      <c r="F105" s="224">
        <v>6556</v>
      </c>
      <c r="G105" s="224">
        <v>34239</v>
      </c>
      <c r="H105" s="224">
        <v>86466</v>
      </c>
      <c r="I105" s="224">
        <v>51422</v>
      </c>
      <c r="J105" s="224">
        <v>12747</v>
      </c>
      <c r="K105" s="224">
        <v>39341</v>
      </c>
      <c r="L105" s="224">
        <v>141366</v>
      </c>
      <c r="M105" s="224">
        <v>26911</v>
      </c>
      <c r="N105" s="224">
        <v>61037</v>
      </c>
      <c r="O105" s="222">
        <f t="shared" si="155"/>
        <v>165509</v>
      </c>
      <c r="P105" s="224">
        <v>31626</v>
      </c>
      <c r="Q105" s="224">
        <v>36113</v>
      </c>
      <c r="R105" s="224">
        <v>15129</v>
      </c>
      <c r="S105" s="224">
        <v>9722</v>
      </c>
      <c r="T105" s="224">
        <v>13425</v>
      </c>
      <c r="U105" s="224">
        <v>30918</v>
      </c>
      <c r="V105" s="224">
        <v>19717</v>
      </c>
      <c r="W105" s="224">
        <v>8859</v>
      </c>
      <c r="X105" s="222">
        <f t="shared" si="156"/>
        <v>199027</v>
      </c>
      <c r="Y105" s="224">
        <v>33159</v>
      </c>
      <c r="Z105" s="224">
        <v>50963</v>
      </c>
      <c r="AA105" s="224">
        <v>72335</v>
      </c>
      <c r="AB105" s="224">
        <v>42570</v>
      </c>
      <c r="AC105" s="222">
        <f t="shared" si="157"/>
        <v>160519</v>
      </c>
      <c r="AD105" s="224">
        <v>16797</v>
      </c>
      <c r="AE105" s="224">
        <v>29441</v>
      </c>
      <c r="AF105" s="224">
        <v>10871</v>
      </c>
      <c r="AG105" s="224">
        <v>37606</v>
      </c>
      <c r="AH105" s="224">
        <v>18570</v>
      </c>
      <c r="AI105" s="224">
        <v>47234</v>
      </c>
      <c r="AJ105" s="222">
        <f t="shared" si="158"/>
        <v>19164</v>
      </c>
      <c r="AK105" s="224">
        <v>9101</v>
      </c>
      <c r="AL105" s="224">
        <v>10063</v>
      </c>
      <c r="AM105" s="222">
        <f t="shared" si="159"/>
        <v>342667</v>
      </c>
      <c r="AN105" s="224">
        <v>16077</v>
      </c>
      <c r="AO105" s="224">
        <v>19753</v>
      </c>
      <c r="AP105" s="224">
        <v>37170</v>
      </c>
      <c r="AQ105" s="224">
        <v>9332</v>
      </c>
      <c r="AR105" s="224">
        <v>45063</v>
      </c>
      <c r="AS105" s="224">
        <v>10548</v>
      </c>
      <c r="AT105" s="224">
        <v>63865</v>
      </c>
      <c r="AU105" s="224">
        <v>71753</v>
      </c>
      <c r="AV105" s="224">
        <v>49366</v>
      </c>
      <c r="AW105" s="224">
        <v>19740</v>
      </c>
      <c r="AX105" s="222">
        <f t="shared" si="160"/>
        <v>415754</v>
      </c>
      <c r="AY105" s="224">
        <v>34680</v>
      </c>
      <c r="AZ105" s="224">
        <v>187460</v>
      </c>
      <c r="BA105" s="224">
        <v>59877</v>
      </c>
      <c r="BB105" s="224">
        <v>98045</v>
      </c>
      <c r="BC105" s="224">
        <v>35692</v>
      </c>
      <c r="BD105" s="222">
        <f t="shared" si="161"/>
        <v>954673</v>
      </c>
      <c r="BE105" s="224">
        <v>124048</v>
      </c>
      <c r="BF105" s="224">
        <v>111544</v>
      </c>
      <c r="BG105" s="224">
        <v>110093</v>
      </c>
      <c r="BH105" s="224">
        <v>108422</v>
      </c>
      <c r="BI105" s="224">
        <v>121996</v>
      </c>
      <c r="BJ105" s="224">
        <v>157343</v>
      </c>
      <c r="BK105" s="224">
        <v>111495</v>
      </c>
      <c r="BL105" s="224">
        <v>109732</v>
      </c>
      <c r="BM105" s="222">
        <f t="shared" si="162"/>
        <v>206708</v>
      </c>
      <c r="BN105" s="224">
        <v>40110</v>
      </c>
      <c r="BO105" s="224">
        <v>40522</v>
      </c>
      <c r="BP105" s="224">
        <v>27507</v>
      </c>
      <c r="BQ105" s="224">
        <v>15071</v>
      </c>
      <c r="BR105" s="224">
        <v>83498</v>
      </c>
      <c r="BS105" s="222">
        <f t="shared" si="163"/>
        <v>336459</v>
      </c>
      <c r="BT105" s="224">
        <v>18561</v>
      </c>
      <c r="BU105" s="224">
        <v>32434</v>
      </c>
      <c r="BV105" s="224">
        <v>12103</v>
      </c>
      <c r="BW105" s="224">
        <v>5160</v>
      </c>
      <c r="BX105" s="224">
        <v>19125</v>
      </c>
      <c r="BY105" s="224">
        <v>102261</v>
      </c>
      <c r="BZ105" s="224">
        <v>22162</v>
      </c>
      <c r="CA105" s="224">
        <v>18529</v>
      </c>
      <c r="CB105" s="224">
        <v>38146</v>
      </c>
      <c r="CC105" s="224">
        <v>21805</v>
      </c>
      <c r="CD105" s="224">
        <v>25585</v>
      </c>
      <c r="CE105" s="224">
        <v>20588</v>
      </c>
      <c r="CF105" s="222">
        <f t="shared" si="164"/>
        <v>355456</v>
      </c>
      <c r="CG105" s="224">
        <v>8080</v>
      </c>
      <c r="CH105" s="224">
        <v>20319</v>
      </c>
      <c r="CI105" s="224">
        <v>14519</v>
      </c>
      <c r="CJ105" s="224">
        <v>45791</v>
      </c>
      <c r="CK105" s="224">
        <v>95034</v>
      </c>
      <c r="CL105" s="224">
        <v>9490</v>
      </c>
      <c r="CM105" s="224">
        <v>73163</v>
      </c>
      <c r="CN105" s="224">
        <v>7994</v>
      </c>
      <c r="CO105" s="224">
        <v>3862</v>
      </c>
      <c r="CP105" s="224">
        <v>11265</v>
      </c>
      <c r="CQ105" s="224">
        <v>27670</v>
      </c>
      <c r="CR105" s="224">
        <v>21603</v>
      </c>
      <c r="CS105" s="224">
        <v>16666</v>
      </c>
      <c r="CT105" s="222">
        <f t="shared" si="165"/>
        <v>245483</v>
      </c>
      <c r="CU105" s="224">
        <v>100590</v>
      </c>
      <c r="CV105" s="224">
        <v>50337</v>
      </c>
      <c r="CW105" s="224">
        <v>19190</v>
      </c>
      <c r="CX105" s="224">
        <v>35727</v>
      </c>
      <c r="CY105" s="224">
        <v>39639</v>
      </c>
      <c r="CZ105" s="222">
        <f t="shared" si="166"/>
        <v>320393</v>
      </c>
      <c r="DA105" s="224">
        <v>8988</v>
      </c>
      <c r="DB105" s="224">
        <v>8122</v>
      </c>
      <c r="DC105" s="224">
        <v>64729</v>
      </c>
      <c r="DD105" s="224">
        <v>139776</v>
      </c>
      <c r="DE105" s="224">
        <v>62077</v>
      </c>
      <c r="DF105" s="224">
        <v>36701</v>
      </c>
      <c r="DG105" s="222">
        <f t="shared" si="167"/>
        <v>4264786</v>
      </c>
      <c r="DH105" s="222">
        <f t="shared" si="168"/>
        <v>79237</v>
      </c>
      <c r="DI105" s="225">
        <v>22189</v>
      </c>
      <c r="DJ105" s="224">
        <v>19220</v>
      </c>
      <c r="DK105" s="224">
        <v>37828</v>
      </c>
      <c r="DL105" s="226">
        <f t="shared" si="170"/>
        <v>122745</v>
      </c>
      <c r="DM105" s="225">
        <v>70633</v>
      </c>
      <c r="DN105" s="228">
        <v>52112</v>
      </c>
      <c r="DO105" s="222">
        <f t="shared" si="169"/>
        <v>4466768</v>
      </c>
    </row>
    <row r="106" spans="1:119" s="4" customFormat="1" ht="16.5" customHeight="1" x14ac:dyDescent="0.15">
      <c r="A106" s="62" t="s">
        <v>36</v>
      </c>
      <c r="B106" s="222">
        <f t="shared" si="154"/>
        <v>1099910</v>
      </c>
      <c r="C106" s="224">
        <v>98431</v>
      </c>
      <c r="D106" s="224">
        <v>39026</v>
      </c>
      <c r="E106" s="224">
        <v>42062</v>
      </c>
      <c r="F106" s="224">
        <v>15838</v>
      </c>
      <c r="G106" s="224">
        <v>73312</v>
      </c>
      <c r="H106" s="224">
        <v>182182</v>
      </c>
      <c r="I106" s="224">
        <v>105629</v>
      </c>
      <c r="J106" s="224">
        <v>29550</v>
      </c>
      <c r="K106" s="224">
        <v>82494</v>
      </c>
      <c r="L106" s="224">
        <v>257464</v>
      </c>
      <c r="M106" s="224">
        <v>56516</v>
      </c>
      <c r="N106" s="224">
        <v>117406</v>
      </c>
      <c r="O106" s="222">
        <f t="shared" si="155"/>
        <v>362356</v>
      </c>
      <c r="P106" s="224">
        <v>67312</v>
      </c>
      <c r="Q106" s="224">
        <v>74943</v>
      </c>
      <c r="R106" s="224">
        <v>34105</v>
      </c>
      <c r="S106" s="224">
        <v>22453</v>
      </c>
      <c r="T106" s="224">
        <v>31220</v>
      </c>
      <c r="U106" s="224">
        <v>69313</v>
      </c>
      <c r="V106" s="224">
        <v>44017</v>
      </c>
      <c r="W106" s="224">
        <v>18993</v>
      </c>
      <c r="X106" s="222">
        <f t="shared" si="156"/>
        <v>448760</v>
      </c>
      <c r="Y106" s="224">
        <v>78225</v>
      </c>
      <c r="Z106" s="224">
        <v>116666</v>
      </c>
      <c r="AA106" s="224">
        <v>155239</v>
      </c>
      <c r="AB106" s="224">
        <v>98630</v>
      </c>
      <c r="AC106" s="222">
        <f t="shared" si="157"/>
        <v>347147</v>
      </c>
      <c r="AD106" s="224">
        <v>36083</v>
      </c>
      <c r="AE106" s="224">
        <v>62744</v>
      </c>
      <c r="AF106" s="224">
        <v>25306</v>
      </c>
      <c r="AG106" s="224">
        <v>79880</v>
      </c>
      <c r="AH106" s="224">
        <v>43811</v>
      </c>
      <c r="AI106" s="224">
        <v>99323</v>
      </c>
      <c r="AJ106" s="222">
        <f t="shared" si="158"/>
        <v>39338</v>
      </c>
      <c r="AK106" s="224">
        <v>18330</v>
      </c>
      <c r="AL106" s="224">
        <v>21008</v>
      </c>
      <c r="AM106" s="222">
        <f t="shared" si="159"/>
        <v>713323</v>
      </c>
      <c r="AN106" s="224">
        <v>35352</v>
      </c>
      <c r="AO106" s="224">
        <v>43410</v>
      </c>
      <c r="AP106" s="224">
        <v>75871</v>
      </c>
      <c r="AQ106" s="224">
        <v>20551</v>
      </c>
      <c r="AR106" s="224">
        <v>93939</v>
      </c>
      <c r="AS106" s="224">
        <v>23805</v>
      </c>
      <c r="AT106" s="224">
        <v>131006</v>
      </c>
      <c r="AU106" s="224">
        <v>142516</v>
      </c>
      <c r="AV106" s="224">
        <v>101690</v>
      </c>
      <c r="AW106" s="224">
        <v>45183</v>
      </c>
      <c r="AX106" s="222">
        <f t="shared" si="160"/>
        <v>870223</v>
      </c>
      <c r="AY106" s="224">
        <v>76513</v>
      </c>
      <c r="AZ106" s="224">
        <v>377478</v>
      </c>
      <c r="BA106" s="224">
        <v>124641</v>
      </c>
      <c r="BB106" s="224">
        <v>213708</v>
      </c>
      <c r="BC106" s="224">
        <v>77883</v>
      </c>
      <c r="BD106" s="222">
        <f t="shared" si="161"/>
        <v>1724163</v>
      </c>
      <c r="BE106" s="224">
        <v>209362</v>
      </c>
      <c r="BF106" s="224">
        <v>223882</v>
      </c>
      <c r="BG106" s="224">
        <v>221110</v>
      </c>
      <c r="BH106" s="224">
        <v>199818</v>
      </c>
      <c r="BI106" s="224">
        <v>214796</v>
      </c>
      <c r="BJ106" s="224">
        <v>262079</v>
      </c>
      <c r="BK106" s="224">
        <v>194710</v>
      </c>
      <c r="BL106" s="224">
        <v>198406</v>
      </c>
      <c r="BM106" s="222">
        <f t="shared" si="162"/>
        <v>451516</v>
      </c>
      <c r="BN106" s="224">
        <v>91808</v>
      </c>
      <c r="BO106" s="224">
        <v>90131</v>
      </c>
      <c r="BP106" s="224">
        <v>62409</v>
      </c>
      <c r="BQ106" s="224">
        <v>35679</v>
      </c>
      <c r="BR106" s="224">
        <v>171489</v>
      </c>
      <c r="BS106" s="222">
        <f t="shared" si="163"/>
        <v>746532</v>
      </c>
      <c r="BT106" s="224">
        <v>42088</v>
      </c>
      <c r="BU106" s="224">
        <v>76728</v>
      </c>
      <c r="BV106" s="224">
        <v>28051</v>
      </c>
      <c r="BW106" s="224">
        <v>12427</v>
      </c>
      <c r="BX106" s="224">
        <v>45860</v>
      </c>
      <c r="BY106" s="224">
        <v>212622</v>
      </c>
      <c r="BZ106" s="224">
        <v>50970</v>
      </c>
      <c r="CA106" s="224">
        <v>41582</v>
      </c>
      <c r="CB106" s="224">
        <v>83743</v>
      </c>
      <c r="CC106" s="224">
        <v>51440</v>
      </c>
      <c r="CD106" s="224">
        <v>56774</v>
      </c>
      <c r="CE106" s="224">
        <v>44247</v>
      </c>
      <c r="CF106" s="222">
        <f t="shared" si="164"/>
        <v>752943</v>
      </c>
      <c r="CG106" s="224">
        <v>18307</v>
      </c>
      <c r="CH106" s="224">
        <v>46999</v>
      </c>
      <c r="CI106" s="224">
        <v>33035</v>
      </c>
      <c r="CJ106" s="224">
        <v>98566</v>
      </c>
      <c r="CK106" s="224">
        <v>182406</v>
      </c>
      <c r="CL106" s="224">
        <v>22758</v>
      </c>
      <c r="CM106" s="224">
        <v>149075</v>
      </c>
      <c r="CN106" s="224">
        <v>19138</v>
      </c>
      <c r="CO106" s="224">
        <v>9212</v>
      </c>
      <c r="CP106" s="224">
        <v>25835</v>
      </c>
      <c r="CQ106" s="224">
        <v>59090</v>
      </c>
      <c r="CR106" s="224">
        <v>50279</v>
      </c>
      <c r="CS106" s="224">
        <v>38243</v>
      </c>
      <c r="CT106" s="222">
        <f t="shared" si="165"/>
        <v>541655</v>
      </c>
      <c r="CU106" s="224">
        <v>206436</v>
      </c>
      <c r="CV106" s="224">
        <v>118264</v>
      </c>
      <c r="CW106" s="224">
        <v>44543</v>
      </c>
      <c r="CX106" s="224">
        <v>78899</v>
      </c>
      <c r="CY106" s="224">
        <v>93513</v>
      </c>
      <c r="CZ106" s="222">
        <f t="shared" si="166"/>
        <v>636618</v>
      </c>
      <c r="DA106" s="224">
        <v>20268</v>
      </c>
      <c r="DB106" s="224">
        <v>18007</v>
      </c>
      <c r="DC106" s="224">
        <v>127337</v>
      </c>
      <c r="DD106" s="224">
        <v>266042</v>
      </c>
      <c r="DE106" s="224">
        <v>128237</v>
      </c>
      <c r="DF106" s="224">
        <v>76727</v>
      </c>
      <c r="DG106" s="222">
        <f t="shared" si="167"/>
        <v>8734484</v>
      </c>
      <c r="DH106" s="222">
        <f t="shared" si="168"/>
        <v>165987</v>
      </c>
      <c r="DI106" s="225">
        <v>54238</v>
      </c>
      <c r="DJ106" s="224">
        <v>45140</v>
      </c>
      <c r="DK106" s="224">
        <v>66609</v>
      </c>
      <c r="DL106" s="226">
        <f t="shared" si="170"/>
        <v>230267</v>
      </c>
      <c r="DM106" s="225">
        <v>147091</v>
      </c>
      <c r="DN106" s="228">
        <v>83176</v>
      </c>
      <c r="DO106" s="222">
        <f t="shared" si="169"/>
        <v>9130738</v>
      </c>
    </row>
    <row r="107" spans="1:119" s="4" customFormat="1" ht="16.5" customHeight="1" x14ac:dyDescent="0.15">
      <c r="A107" s="62" t="s">
        <v>37</v>
      </c>
      <c r="B107" s="222">
        <f t="shared" si="154"/>
        <v>931768</v>
      </c>
      <c r="C107" s="224">
        <v>67519</v>
      </c>
      <c r="D107" s="224">
        <v>30351</v>
      </c>
      <c r="E107" s="224">
        <v>28944</v>
      </c>
      <c r="F107" s="224">
        <v>12058</v>
      </c>
      <c r="G107" s="224">
        <v>51849</v>
      </c>
      <c r="H107" s="224">
        <v>154868</v>
      </c>
      <c r="I107" s="224">
        <v>88171</v>
      </c>
      <c r="J107" s="224">
        <v>21243</v>
      </c>
      <c r="K107" s="224">
        <v>80917</v>
      </c>
      <c r="L107" s="224">
        <v>267683</v>
      </c>
      <c r="M107" s="224">
        <v>46137</v>
      </c>
      <c r="N107" s="224">
        <v>82028</v>
      </c>
      <c r="O107" s="222">
        <f t="shared" si="155"/>
        <v>298437</v>
      </c>
      <c r="P107" s="224">
        <v>71375</v>
      </c>
      <c r="Q107" s="224">
        <v>67146</v>
      </c>
      <c r="R107" s="224">
        <v>24455</v>
      </c>
      <c r="S107" s="224">
        <v>17317</v>
      </c>
      <c r="T107" s="224">
        <v>21766</v>
      </c>
      <c r="U107" s="224">
        <v>49923</v>
      </c>
      <c r="V107" s="224">
        <v>30133</v>
      </c>
      <c r="W107" s="224">
        <v>16322</v>
      </c>
      <c r="X107" s="222">
        <f t="shared" si="156"/>
        <v>375347</v>
      </c>
      <c r="Y107" s="224">
        <v>55689</v>
      </c>
      <c r="Z107" s="224">
        <v>100867</v>
      </c>
      <c r="AA107" s="224">
        <v>145249</v>
      </c>
      <c r="AB107" s="224">
        <v>73542</v>
      </c>
      <c r="AC107" s="222">
        <f t="shared" si="157"/>
        <v>269822</v>
      </c>
      <c r="AD107" s="224">
        <v>26966</v>
      </c>
      <c r="AE107" s="224">
        <v>41792</v>
      </c>
      <c r="AF107" s="224">
        <v>19703</v>
      </c>
      <c r="AG107" s="224">
        <v>72555</v>
      </c>
      <c r="AH107" s="224">
        <v>30843</v>
      </c>
      <c r="AI107" s="224">
        <v>77963</v>
      </c>
      <c r="AJ107" s="222">
        <f t="shared" si="158"/>
        <v>32642</v>
      </c>
      <c r="AK107" s="224">
        <v>13556</v>
      </c>
      <c r="AL107" s="224">
        <v>19086</v>
      </c>
      <c r="AM107" s="222">
        <f t="shared" si="159"/>
        <v>637439</v>
      </c>
      <c r="AN107" s="224">
        <v>26686</v>
      </c>
      <c r="AO107" s="224">
        <v>35031</v>
      </c>
      <c r="AP107" s="224">
        <v>73416</v>
      </c>
      <c r="AQ107" s="224">
        <v>16030</v>
      </c>
      <c r="AR107" s="224">
        <v>100489</v>
      </c>
      <c r="AS107" s="224">
        <v>18014</v>
      </c>
      <c r="AT107" s="224">
        <v>110411</v>
      </c>
      <c r="AU107" s="224">
        <v>143581</v>
      </c>
      <c r="AV107" s="224">
        <v>78718</v>
      </c>
      <c r="AW107" s="224">
        <v>35063</v>
      </c>
      <c r="AX107" s="222">
        <f t="shared" si="160"/>
        <v>739099</v>
      </c>
      <c r="AY107" s="224">
        <v>55556</v>
      </c>
      <c r="AZ107" s="224">
        <v>349918</v>
      </c>
      <c r="BA107" s="224">
        <v>91606</v>
      </c>
      <c r="BB107" s="224">
        <v>167118</v>
      </c>
      <c r="BC107" s="224">
        <v>74901</v>
      </c>
      <c r="BD107" s="222">
        <f t="shared" si="161"/>
        <v>1566311</v>
      </c>
      <c r="BE107" s="224">
        <v>305933</v>
      </c>
      <c r="BF107" s="224">
        <v>173502</v>
      </c>
      <c r="BG107" s="224">
        <v>168168</v>
      </c>
      <c r="BH107" s="224">
        <v>167605</v>
      </c>
      <c r="BI107" s="224">
        <v>198416</v>
      </c>
      <c r="BJ107" s="224">
        <v>214921</v>
      </c>
      <c r="BK107" s="224">
        <v>181961</v>
      </c>
      <c r="BL107" s="224">
        <v>155805</v>
      </c>
      <c r="BM107" s="222">
        <f t="shared" si="162"/>
        <v>372061</v>
      </c>
      <c r="BN107" s="224">
        <v>86564</v>
      </c>
      <c r="BO107" s="224">
        <v>61145</v>
      </c>
      <c r="BP107" s="224">
        <v>46387</v>
      </c>
      <c r="BQ107" s="224">
        <v>26789</v>
      </c>
      <c r="BR107" s="224">
        <v>151176</v>
      </c>
      <c r="BS107" s="222">
        <f t="shared" si="163"/>
        <v>643284</v>
      </c>
      <c r="BT107" s="224">
        <v>33212</v>
      </c>
      <c r="BU107" s="224">
        <v>61134</v>
      </c>
      <c r="BV107" s="224">
        <v>22866</v>
      </c>
      <c r="BW107" s="224">
        <v>9309</v>
      </c>
      <c r="BX107" s="224">
        <v>33684</v>
      </c>
      <c r="BY107" s="224">
        <v>211889</v>
      </c>
      <c r="BZ107" s="224">
        <v>34960</v>
      </c>
      <c r="CA107" s="224">
        <v>30159</v>
      </c>
      <c r="CB107" s="224">
        <v>68758</v>
      </c>
      <c r="CC107" s="224">
        <v>35437</v>
      </c>
      <c r="CD107" s="224">
        <v>59001</v>
      </c>
      <c r="CE107" s="224">
        <v>42875</v>
      </c>
      <c r="CF107" s="222">
        <f t="shared" si="164"/>
        <v>669259</v>
      </c>
      <c r="CG107" s="224">
        <v>13520</v>
      </c>
      <c r="CH107" s="224">
        <v>33888</v>
      </c>
      <c r="CI107" s="224">
        <v>24390</v>
      </c>
      <c r="CJ107" s="224">
        <v>77183</v>
      </c>
      <c r="CK107" s="224">
        <v>201448</v>
      </c>
      <c r="CL107" s="224">
        <v>15321</v>
      </c>
      <c r="CM107" s="224">
        <v>151171</v>
      </c>
      <c r="CN107" s="224">
        <v>13878</v>
      </c>
      <c r="CO107" s="224">
        <v>7626</v>
      </c>
      <c r="CP107" s="224">
        <v>21910</v>
      </c>
      <c r="CQ107" s="224">
        <v>46088</v>
      </c>
      <c r="CR107" s="224">
        <v>37487</v>
      </c>
      <c r="CS107" s="224">
        <v>25349</v>
      </c>
      <c r="CT107" s="222">
        <f t="shared" si="165"/>
        <v>437390</v>
      </c>
      <c r="CU107" s="224">
        <v>175118</v>
      </c>
      <c r="CV107" s="224">
        <v>104424</v>
      </c>
      <c r="CW107" s="224">
        <v>32213</v>
      </c>
      <c r="CX107" s="224">
        <v>61953</v>
      </c>
      <c r="CY107" s="224">
        <v>63682</v>
      </c>
      <c r="CZ107" s="222">
        <f t="shared" si="166"/>
        <v>531043</v>
      </c>
      <c r="DA107" s="224">
        <v>14203</v>
      </c>
      <c r="DB107" s="224">
        <v>12375</v>
      </c>
      <c r="DC107" s="224">
        <v>108562</v>
      </c>
      <c r="DD107" s="224">
        <v>237395</v>
      </c>
      <c r="DE107" s="224">
        <v>100690</v>
      </c>
      <c r="DF107" s="224">
        <v>57818</v>
      </c>
      <c r="DG107" s="222">
        <f t="shared" si="167"/>
        <v>7503902</v>
      </c>
      <c r="DH107" s="222">
        <f t="shared" si="168"/>
        <v>122577</v>
      </c>
      <c r="DI107" s="225">
        <v>40149</v>
      </c>
      <c r="DJ107" s="224">
        <v>36086</v>
      </c>
      <c r="DK107" s="224">
        <v>46342</v>
      </c>
      <c r="DL107" s="226">
        <f t="shared" si="170"/>
        <v>153589</v>
      </c>
      <c r="DM107" s="225">
        <v>110752</v>
      </c>
      <c r="DN107" s="228">
        <v>42837</v>
      </c>
      <c r="DO107" s="222">
        <f t="shared" si="169"/>
        <v>7780068</v>
      </c>
    </row>
    <row r="108" spans="1:119" s="4" customFormat="1" ht="16.5" customHeight="1" x14ac:dyDescent="0.15">
      <c r="A108" s="62" t="s">
        <v>38</v>
      </c>
      <c r="B108" s="222">
        <f t="shared" si="154"/>
        <v>3919230</v>
      </c>
      <c r="C108" s="224">
        <v>332126</v>
      </c>
      <c r="D108" s="224">
        <v>154169</v>
      </c>
      <c r="E108" s="224">
        <v>157795</v>
      </c>
      <c r="F108" s="224">
        <v>68059</v>
      </c>
      <c r="G108" s="224">
        <v>250503</v>
      </c>
      <c r="H108" s="224">
        <v>617196</v>
      </c>
      <c r="I108" s="224">
        <v>354779</v>
      </c>
      <c r="J108" s="224">
        <v>109629</v>
      </c>
      <c r="K108" s="224">
        <v>318121</v>
      </c>
      <c r="L108" s="224">
        <v>907307</v>
      </c>
      <c r="M108" s="224">
        <v>215163</v>
      </c>
      <c r="N108" s="224">
        <v>434383</v>
      </c>
      <c r="O108" s="222">
        <f t="shared" si="155"/>
        <v>1327687</v>
      </c>
      <c r="P108" s="224">
        <v>254381</v>
      </c>
      <c r="Q108" s="224">
        <v>258498</v>
      </c>
      <c r="R108" s="224">
        <v>124420</v>
      </c>
      <c r="S108" s="224">
        <v>91622</v>
      </c>
      <c r="T108" s="224">
        <v>113496</v>
      </c>
      <c r="U108" s="224">
        <v>258056</v>
      </c>
      <c r="V108" s="224">
        <v>158500</v>
      </c>
      <c r="W108" s="224">
        <v>68714</v>
      </c>
      <c r="X108" s="222">
        <f t="shared" si="156"/>
        <v>1595007</v>
      </c>
      <c r="Y108" s="224">
        <v>276799</v>
      </c>
      <c r="Z108" s="224">
        <v>434729</v>
      </c>
      <c r="AA108" s="224">
        <v>524216</v>
      </c>
      <c r="AB108" s="224">
        <v>359263</v>
      </c>
      <c r="AC108" s="222">
        <f t="shared" si="157"/>
        <v>1221724</v>
      </c>
      <c r="AD108" s="224">
        <v>140880</v>
      </c>
      <c r="AE108" s="224">
        <v>208886</v>
      </c>
      <c r="AF108" s="224">
        <v>100934</v>
      </c>
      <c r="AG108" s="224">
        <v>288086</v>
      </c>
      <c r="AH108" s="224">
        <v>155463</v>
      </c>
      <c r="AI108" s="224">
        <v>327475</v>
      </c>
      <c r="AJ108" s="222">
        <f t="shared" si="158"/>
        <v>173383</v>
      </c>
      <c r="AK108" s="224">
        <v>82994</v>
      </c>
      <c r="AL108" s="224">
        <v>90389</v>
      </c>
      <c r="AM108" s="222">
        <f t="shared" si="159"/>
        <v>2732413</v>
      </c>
      <c r="AN108" s="224">
        <v>130371</v>
      </c>
      <c r="AO108" s="224">
        <v>147231</v>
      </c>
      <c r="AP108" s="224">
        <v>271239</v>
      </c>
      <c r="AQ108" s="224">
        <v>81722</v>
      </c>
      <c r="AR108" s="224">
        <v>353193</v>
      </c>
      <c r="AS108" s="224">
        <v>88528</v>
      </c>
      <c r="AT108" s="224">
        <v>529667</v>
      </c>
      <c r="AU108" s="224">
        <v>571122</v>
      </c>
      <c r="AV108" s="224">
        <v>386591</v>
      </c>
      <c r="AW108" s="224">
        <v>172749</v>
      </c>
      <c r="AX108" s="222">
        <f t="shared" si="160"/>
        <v>2906438</v>
      </c>
      <c r="AY108" s="224">
        <v>253995</v>
      </c>
      <c r="AZ108" s="224">
        <v>1255694</v>
      </c>
      <c r="BA108" s="224">
        <v>413598</v>
      </c>
      <c r="BB108" s="224">
        <v>710236</v>
      </c>
      <c r="BC108" s="224">
        <v>272915</v>
      </c>
      <c r="BD108" s="222">
        <f t="shared" si="161"/>
        <v>6298071</v>
      </c>
      <c r="BE108" s="224">
        <v>1153965</v>
      </c>
      <c r="BF108" s="224">
        <v>718837</v>
      </c>
      <c r="BG108" s="224">
        <v>720276</v>
      </c>
      <c r="BH108" s="224">
        <v>658318</v>
      </c>
      <c r="BI108" s="224">
        <v>843069</v>
      </c>
      <c r="BJ108" s="224">
        <v>857516</v>
      </c>
      <c r="BK108" s="224">
        <v>720528</v>
      </c>
      <c r="BL108" s="224">
        <v>625562</v>
      </c>
      <c r="BM108" s="222">
        <f t="shared" si="162"/>
        <v>1579465</v>
      </c>
      <c r="BN108" s="224">
        <v>325991</v>
      </c>
      <c r="BO108" s="224">
        <v>295847</v>
      </c>
      <c r="BP108" s="224">
        <v>233043</v>
      </c>
      <c r="BQ108" s="224">
        <v>128206</v>
      </c>
      <c r="BR108" s="224">
        <v>596378</v>
      </c>
      <c r="BS108" s="222">
        <f t="shared" si="163"/>
        <v>2877275</v>
      </c>
      <c r="BT108" s="224">
        <v>167409</v>
      </c>
      <c r="BU108" s="224">
        <v>299346</v>
      </c>
      <c r="BV108" s="224">
        <v>112730</v>
      </c>
      <c r="BW108" s="224">
        <v>54629</v>
      </c>
      <c r="BX108" s="224">
        <v>191899</v>
      </c>
      <c r="BY108" s="224">
        <v>807960</v>
      </c>
      <c r="BZ108" s="224">
        <v>201340</v>
      </c>
      <c r="CA108" s="224">
        <v>155171</v>
      </c>
      <c r="CB108" s="224">
        <v>332546</v>
      </c>
      <c r="CC108" s="224">
        <v>179150</v>
      </c>
      <c r="CD108" s="224">
        <v>202446</v>
      </c>
      <c r="CE108" s="224">
        <v>172649</v>
      </c>
      <c r="CF108" s="222">
        <f t="shared" si="164"/>
        <v>2846859</v>
      </c>
      <c r="CG108" s="224">
        <v>73040</v>
      </c>
      <c r="CH108" s="224">
        <v>175317</v>
      </c>
      <c r="CI108" s="224">
        <v>131191</v>
      </c>
      <c r="CJ108" s="224">
        <v>358825</v>
      </c>
      <c r="CK108" s="224">
        <v>702876</v>
      </c>
      <c r="CL108" s="224">
        <v>90474</v>
      </c>
      <c r="CM108" s="224">
        <v>557415</v>
      </c>
      <c r="CN108" s="224">
        <v>80770</v>
      </c>
      <c r="CO108" s="224">
        <v>36398</v>
      </c>
      <c r="CP108" s="224">
        <v>107288</v>
      </c>
      <c r="CQ108" s="224">
        <v>222657</v>
      </c>
      <c r="CR108" s="224">
        <v>183787</v>
      </c>
      <c r="CS108" s="224">
        <v>126821</v>
      </c>
      <c r="CT108" s="222">
        <f t="shared" si="165"/>
        <v>1817462</v>
      </c>
      <c r="CU108" s="224">
        <v>706292</v>
      </c>
      <c r="CV108" s="224">
        <v>381150</v>
      </c>
      <c r="CW108" s="224">
        <v>143155</v>
      </c>
      <c r="CX108" s="224">
        <v>263138</v>
      </c>
      <c r="CY108" s="224">
        <v>323727</v>
      </c>
      <c r="CZ108" s="222">
        <f t="shared" si="166"/>
        <v>2436748</v>
      </c>
      <c r="DA108" s="224">
        <v>79350</v>
      </c>
      <c r="DB108" s="224">
        <v>69124</v>
      </c>
      <c r="DC108" s="224">
        <v>520485</v>
      </c>
      <c r="DD108" s="224">
        <v>988458</v>
      </c>
      <c r="DE108" s="224">
        <v>509257</v>
      </c>
      <c r="DF108" s="224">
        <v>270074</v>
      </c>
      <c r="DG108" s="222">
        <f t="shared" si="167"/>
        <v>31731762</v>
      </c>
      <c r="DH108" s="222">
        <f t="shared" si="168"/>
        <v>496438</v>
      </c>
      <c r="DI108" s="225">
        <v>187692</v>
      </c>
      <c r="DJ108" s="224">
        <v>181103</v>
      </c>
      <c r="DK108" s="224">
        <v>127643</v>
      </c>
      <c r="DL108" s="226">
        <f t="shared" si="170"/>
        <v>532886</v>
      </c>
      <c r="DM108" s="225">
        <v>432643</v>
      </c>
      <c r="DN108" s="228">
        <v>100243</v>
      </c>
      <c r="DO108" s="222">
        <f t="shared" si="169"/>
        <v>32761086</v>
      </c>
    </row>
    <row r="109" spans="1:119" s="4" customFormat="1" ht="16.5" customHeight="1" x14ac:dyDescent="0.15">
      <c r="A109" s="62" t="s">
        <v>39</v>
      </c>
      <c r="B109" s="222">
        <f t="shared" si="154"/>
        <v>1637901</v>
      </c>
      <c r="C109" s="224">
        <v>120352</v>
      </c>
      <c r="D109" s="224">
        <v>94086</v>
      </c>
      <c r="E109" s="224">
        <v>83451</v>
      </c>
      <c r="F109" s="224">
        <v>41754</v>
      </c>
      <c r="G109" s="224">
        <v>117134</v>
      </c>
      <c r="H109" s="224">
        <v>240632</v>
      </c>
      <c r="I109" s="224">
        <v>174274</v>
      </c>
      <c r="J109" s="224">
        <v>56553</v>
      </c>
      <c r="K109" s="224">
        <v>147432</v>
      </c>
      <c r="L109" s="224">
        <v>326001</v>
      </c>
      <c r="M109" s="224">
        <v>92837</v>
      </c>
      <c r="N109" s="224">
        <v>143395</v>
      </c>
      <c r="O109" s="222">
        <f t="shared" si="155"/>
        <v>662411</v>
      </c>
      <c r="P109" s="224">
        <v>114945</v>
      </c>
      <c r="Q109" s="224">
        <v>109537</v>
      </c>
      <c r="R109" s="224">
        <v>62893</v>
      </c>
      <c r="S109" s="224">
        <v>60589</v>
      </c>
      <c r="T109" s="224">
        <v>56005</v>
      </c>
      <c r="U109" s="224">
        <v>145862</v>
      </c>
      <c r="V109" s="224">
        <v>83508</v>
      </c>
      <c r="W109" s="224">
        <v>29072</v>
      </c>
      <c r="X109" s="222">
        <f t="shared" si="156"/>
        <v>764243</v>
      </c>
      <c r="Y109" s="224">
        <v>159629</v>
      </c>
      <c r="Z109" s="224">
        <v>214549</v>
      </c>
      <c r="AA109" s="224">
        <v>199325</v>
      </c>
      <c r="AB109" s="224">
        <v>190740</v>
      </c>
      <c r="AC109" s="222">
        <f t="shared" si="157"/>
        <v>591259</v>
      </c>
      <c r="AD109" s="224">
        <v>78895</v>
      </c>
      <c r="AE109" s="224">
        <v>92015</v>
      </c>
      <c r="AF109" s="224">
        <v>62693</v>
      </c>
      <c r="AG109" s="224">
        <v>134833</v>
      </c>
      <c r="AH109" s="224">
        <v>83178</v>
      </c>
      <c r="AI109" s="224">
        <v>139645</v>
      </c>
      <c r="AJ109" s="222">
        <f t="shared" si="158"/>
        <v>83503</v>
      </c>
      <c r="AK109" s="224">
        <v>39898</v>
      </c>
      <c r="AL109" s="224">
        <v>43605</v>
      </c>
      <c r="AM109" s="222">
        <f t="shared" si="159"/>
        <v>1150864</v>
      </c>
      <c r="AN109" s="224">
        <v>60229</v>
      </c>
      <c r="AO109" s="224">
        <v>68299</v>
      </c>
      <c r="AP109" s="224">
        <v>113149</v>
      </c>
      <c r="AQ109" s="224">
        <v>43460</v>
      </c>
      <c r="AR109" s="224">
        <v>146492</v>
      </c>
      <c r="AS109" s="224">
        <v>42833</v>
      </c>
      <c r="AT109" s="224">
        <v>212467</v>
      </c>
      <c r="AU109" s="224">
        <v>216981</v>
      </c>
      <c r="AV109" s="224">
        <v>155947</v>
      </c>
      <c r="AW109" s="224">
        <v>91007</v>
      </c>
      <c r="AX109" s="222">
        <f t="shared" si="160"/>
        <v>1109807</v>
      </c>
      <c r="AY109" s="224">
        <v>112091</v>
      </c>
      <c r="AZ109" s="224">
        <v>453093</v>
      </c>
      <c r="BA109" s="224">
        <v>146180</v>
      </c>
      <c r="BB109" s="224">
        <v>282421</v>
      </c>
      <c r="BC109" s="224">
        <v>116022</v>
      </c>
      <c r="BD109" s="222">
        <f t="shared" si="161"/>
        <v>1885737</v>
      </c>
      <c r="BE109" s="224">
        <v>375235</v>
      </c>
      <c r="BF109" s="224">
        <v>215063</v>
      </c>
      <c r="BG109" s="224">
        <v>248630</v>
      </c>
      <c r="BH109" s="224">
        <v>202353</v>
      </c>
      <c r="BI109" s="224">
        <v>254099</v>
      </c>
      <c r="BJ109" s="224">
        <v>200221</v>
      </c>
      <c r="BK109" s="224">
        <v>214683</v>
      </c>
      <c r="BL109" s="224">
        <v>175453</v>
      </c>
      <c r="BM109" s="222">
        <f t="shared" si="162"/>
        <v>735397</v>
      </c>
      <c r="BN109" s="224">
        <v>156016</v>
      </c>
      <c r="BO109" s="224">
        <v>120849</v>
      </c>
      <c r="BP109" s="224">
        <v>127010</v>
      </c>
      <c r="BQ109" s="224">
        <v>74459</v>
      </c>
      <c r="BR109" s="224">
        <v>257063</v>
      </c>
      <c r="BS109" s="222">
        <f t="shared" si="163"/>
        <v>1465885</v>
      </c>
      <c r="BT109" s="224">
        <v>90689</v>
      </c>
      <c r="BU109" s="224">
        <v>184765</v>
      </c>
      <c r="BV109" s="224">
        <v>67247</v>
      </c>
      <c r="BW109" s="224">
        <v>35893</v>
      </c>
      <c r="BX109" s="224">
        <v>122069</v>
      </c>
      <c r="BY109" s="224">
        <v>318481</v>
      </c>
      <c r="BZ109" s="224">
        <v>106921</v>
      </c>
      <c r="CA109" s="224">
        <v>88607</v>
      </c>
      <c r="CB109" s="224">
        <v>167972</v>
      </c>
      <c r="CC109" s="224">
        <v>89351</v>
      </c>
      <c r="CD109" s="224">
        <v>99272</v>
      </c>
      <c r="CE109" s="224">
        <v>94618</v>
      </c>
      <c r="CF109" s="222">
        <f t="shared" si="164"/>
        <v>1368904</v>
      </c>
      <c r="CG109" s="224">
        <v>41132</v>
      </c>
      <c r="CH109" s="224">
        <v>100437</v>
      </c>
      <c r="CI109" s="224">
        <v>78114</v>
      </c>
      <c r="CJ109" s="224">
        <v>176975</v>
      </c>
      <c r="CK109" s="224">
        <v>235914</v>
      </c>
      <c r="CL109" s="224">
        <v>54096</v>
      </c>
      <c r="CM109" s="224">
        <v>259013</v>
      </c>
      <c r="CN109" s="224">
        <v>53187</v>
      </c>
      <c r="CO109" s="224">
        <v>20031</v>
      </c>
      <c r="CP109" s="224">
        <v>63093</v>
      </c>
      <c r="CQ109" s="224">
        <v>128707</v>
      </c>
      <c r="CR109" s="224">
        <v>99381</v>
      </c>
      <c r="CS109" s="224">
        <v>58824</v>
      </c>
      <c r="CT109" s="222">
        <f t="shared" si="165"/>
        <v>809723</v>
      </c>
      <c r="CU109" s="224">
        <v>267345</v>
      </c>
      <c r="CV109" s="224">
        <v>173153</v>
      </c>
      <c r="CW109" s="224">
        <v>70214</v>
      </c>
      <c r="CX109" s="224">
        <v>127978</v>
      </c>
      <c r="CY109" s="224">
        <v>171033</v>
      </c>
      <c r="CZ109" s="222">
        <f t="shared" si="166"/>
        <v>1187701</v>
      </c>
      <c r="DA109" s="224">
        <v>44169</v>
      </c>
      <c r="DB109" s="224">
        <v>35775</v>
      </c>
      <c r="DC109" s="224">
        <v>269523</v>
      </c>
      <c r="DD109" s="224">
        <v>426955</v>
      </c>
      <c r="DE109" s="224">
        <v>284691</v>
      </c>
      <c r="DF109" s="224">
        <v>126588</v>
      </c>
      <c r="DG109" s="222">
        <f t="shared" si="167"/>
        <v>13453335</v>
      </c>
      <c r="DH109" s="222">
        <f t="shared" si="168"/>
        <v>177426</v>
      </c>
      <c r="DI109" s="225">
        <v>77608</v>
      </c>
      <c r="DJ109" s="224">
        <v>81814</v>
      </c>
      <c r="DK109" s="224">
        <v>18004</v>
      </c>
      <c r="DL109" s="226">
        <f t="shared" si="170"/>
        <v>119817</v>
      </c>
      <c r="DM109" s="225">
        <v>112445</v>
      </c>
      <c r="DN109" s="228">
        <v>7372</v>
      </c>
      <c r="DO109" s="222">
        <f t="shared" si="169"/>
        <v>13750578</v>
      </c>
    </row>
    <row r="110" spans="1:119" s="4" customFormat="1" ht="16.5" customHeight="1" x14ac:dyDescent="0.15">
      <c r="A110" s="48" t="s">
        <v>40</v>
      </c>
      <c r="B110" s="222">
        <f t="shared" si="154"/>
        <v>771606</v>
      </c>
      <c r="C110" s="224">
        <v>54283</v>
      </c>
      <c r="D110" s="224">
        <v>45783</v>
      </c>
      <c r="E110" s="224">
        <v>38538</v>
      </c>
      <c r="F110" s="224">
        <v>20192</v>
      </c>
      <c r="G110" s="224">
        <v>54829</v>
      </c>
      <c r="H110" s="224">
        <v>112052</v>
      </c>
      <c r="I110" s="224">
        <v>83771</v>
      </c>
      <c r="J110" s="224">
        <v>26234</v>
      </c>
      <c r="K110" s="224">
        <v>67604</v>
      </c>
      <c r="L110" s="224">
        <v>158973</v>
      </c>
      <c r="M110" s="224">
        <v>44050</v>
      </c>
      <c r="N110" s="224">
        <v>65297</v>
      </c>
      <c r="O110" s="222">
        <f t="shared" si="155"/>
        <v>308896</v>
      </c>
      <c r="P110" s="224">
        <v>52974</v>
      </c>
      <c r="Q110" s="224">
        <v>50741</v>
      </c>
      <c r="R110" s="224">
        <v>30050</v>
      </c>
      <c r="S110" s="224">
        <v>28750</v>
      </c>
      <c r="T110" s="224">
        <v>24971</v>
      </c>
      <c r="U110" s="224">
        <v>69984</v>
      </c>
      <c r="V110" s="224">
        <v>38005</v>
      </c>
      <c r="W110" s="224">
        <v>13421</v>
      </c>
      <c r="X110" s="222">
        <f t="shared" si="156"/>
        <v>353144</v>
      </c>
      <c r="Y110" s="224">
        <v>74556</v>
      </c>
      <c r="Z110" s="224">
        <v>99342</v>
      </c>
      <c r="AA110" s="224">
        <v>92718</v>
      </c>
      <c r="AB110" s="224">
        <v>86528</v>
      </c>
      <c r="AC110" s="222">
        <f t="shared" si="157"/>
        <v>279289</v>
      </c>
      <c r="AD110" s="224">
        <v>37381</v>
      </c>
      <c r="AE110" s="224">
        <v>42595</v>
      </c>
      <c r="AF110" s="224">
        <v>30404</v>
      </c>
      <c r="AG110" s="224">
        <v>64330</v>
      </c>
      <c r="AH110" s="224">
        <v>39983</v>
      </c>
      <c r="AI110" s="224">
        <v>64596</v>
      </c>
      <c r="AJ110" s="222">
        <f t="shared" si="158"/>
        <v>40289</v>
      </c>
      <c r="AK110" s="224">
        <v>19565</v>
      </c>
      <c r="AL110" s="224">
        <v>20724</v>
      </c>
      <c r="AM110" s="222">
        <f t="shared" si="159"/>
        <v>524656</v>
      </c>
      <c r="AN110" s="224">
        <v>26844</v>
      </c>
      <c r="AO110" s="224">
        <v>31364</v>
      </c>
      <c r="AP110" s="224">
        <v>50165</v>
      </c>
      <c r="AQ110" s="224">
        <v>20071</v>
      </c>
      <c r="AR110" s="224">
        <v>66742</v>
      </c>
      <c r="AS110" s="224">
        <v>19031</v>
      </c>
      <c r="AT110" s="224">
        <v>96830</v>
      </c>
      <c r="AU110" s="224">
        <v>100301</v>
      </c>
      <c r="AV110" s="224">
        <v>71764</v>
      </c>
      <c r="AW110" s="224">
        <v>41544</v>
      </c>
      <c r="AX110" s="222">
        <f t="shared" si="160"/>
        <v>476773</v>
      </c>
      <c r="AY110" s="224">
        <v>48946</v>
      </c>
      <c r="AZ110" s="224">
        <v>196294</v>
      </c>
      <c r="BA110" s="224">
        <v>61127</v>
      </c>
      <c r="BB110" s="224">
        <v>119287</v>
      </c>
      <c r="BC110" s="224">
        <v>51119</v>
      </c>
      <c r="BD110" s="222">
        <f t="shared" si="161"/>
        <v>858826</v>
      </c>
      <c r="BE110" s="224">
        <v>174140</v>
      </c>
      <c r="BF110" s="224">
        <v>91994</v>
      </c>
      <c r="BG110" s="224">
        <v>117439</v>
      </c>
      <c r="BH110" s="224">
        <v>93876</v>
      </c>
      <c r="BI110" s="224">
        <v>122389</v>
      </c>
      <c r="BJ110" s="224">
        <v>83691</v>
      </c>
      <c r="BK110" s="224">
        <v>100304</v>
      </c>
      <c r="BL110" s="224">
        <v>74993</v>
      </c>
      <c r="BM110" s="222">
        <f t="shared" si="162"/>
        <v>336682</v>
      </c>
      <c r="BN110" s="224">
        <v>70481</v>
      </c>
      <c r="BO110" s="224">
        <v>52717</v>
      </c>
      <c r="BP110" s="224">
        <v>60973</v>
      </c>
      <c r="BQ110" s="224">
        <v>35872</v>
      </c>
      <c r="BR110" s="224">
        <v>116639</v>
      </c>
      <c r="BS110" s="222">
        <f t="shared" si="163"/>
        <v>692932</v>
      </c>
      <c r="BT110" s="224">
        <v>43455</v>
      </c>
      <c r="BU110" s="224">
        <v>85316</v>
      </c>
      <c r="BV110" s="224">
        <v>32742</v>
      </c>
      <c r="BW110" s="224">
        <v>17074</v>
      </c>
      <c r="BX110" s="224">
        <v>57822</v>
      </c>
      <c r="BY110" s="224">
        <v>145096</v>
      </c>
      <c r="BZ110" s="224">
        <v>49253</v>
      </c>
      <c r="CA110" s="224">
        <v>43013</v>
      </c>
      <c r="CB110" s="224">
        <v>82596</v>
      </c>
      <c r="CC110" s="224">
        <v>43011</v>
      </c>
      <c r="CD110" s="224">
        <v>48096</v>
      </c>
      <c r="CE110" s="224">
        <v>45458</v>
      </c>
      <c r="CF110" s="222">
        <f t="shared" si="164"/>
        <v>647673</v>
      </c>
      <c r="CG110" s="224">
        <v>19801</v>
      </c>
      <c r="CH110" s="224">
        <v>46923</v>
      </c>
      <c r="CI110" s="224">
        <v>38879</v>
      </c>
      <c r="CJ110" s="224">
        <v>80830</v>
      </c>
      <c r="CK110" s="224">
        <v>110160</v>
      </c>
      <c r="CL110" s="224">
        <v>26643</v>
      </c>
      <c r="CM110" s="224">
        <v>120071</v>
      </c>
      <c r="CN110" s="224">
        <v>25784</v>
      </c>
      <c r="CO110" s="224">
        <v>9592</v>
      </c>
      <c r="CP110" s="224">
        <v>30775</v>
      </c>
      <c r="CQ110" s="224">
        <v>61693</v>
      </c>
      <c r="CR110" s="224">
        <v>48886</v>
      </c>
      <c r="CS110" s="224">
        <v>27636</v>
      </c>
      <c r="CT110" s="222">
        <f t="shared" si="165"/>
        <v>376520</v>
      </c>
      <c r="CU110" s="224">
        <v>120275</v>
      </c>
      <c r="CV110" s="224">
        <v>84095</v>
      </c>
      <c r="CW110" s="224">
        <v>34334</v>
      </c>
      <c r="CX110" s="224">
        <v>61026</v>
      </c>
      <c r="CY110" s="224">
        <v>76790</v>
      </c>
      <c r="CZ110" s="222">
        <f t="shared" si="166"/>
        <v>580602</v>
      </c>
      <c r="DA110" s="224">
        <v>20998</v>
      </c>
      <c r="DB110" s="224">
        <v>16885</v>
      </c>
      <c r="DC110" s="224">
        <v>139043</v>
      </c>
      <c r="DD110" s="224">
        <v>205133</v>
      </c>
      <c r="DE110" s="224">
        <v>139178</v>
      </c>
      <c r="DF110" s="224">
        <v>59365</v>
      </c>
      <c r="DG110" s="222">
        <f t="shared" si="167"/>
        <v>6247888</v>
      </c>
      <c r="DH110" s="222">
        <f t="shared" si="168"/>
        <v>78427</v>
      </c>
      <c r="DI110" s="225">
        <v>34167</v>
      </c>
      <c r="DJ110" s="224">
        <v>38167</v>
      </c>
      <c r="DK110" s="224">
        <v>6093</v>
      </c>
      <c r="DL110" s="226">
        <f t="shared" si="170"/>
        <v>47221</v>
      </c>
      <c r="DM110" s="225">
        <v>44776</v>
      </c>
      <c r="DN110" s="228">
        <v>2445</v>
      </c>
      <c r="DO110" s="222">
        <f t="shared" si="169"/>
        <v>6373536</v>
      </c>
    </row>
    <row r="111" spans="1:119" s="4" customFormat="1" ht="16.5" customHeight="1" x14ac:dyDescent="0.15">
      <c r="A111" s="179" t="s">
        <v>41</v>
      </c>
      <c r="B111" s="223">
        <f t="shared" si="154"/>
        <v>497587</v>
      </c>
      <c r="C111" s="229">
        <v>34225</v>
      </c>
      <c r="D111" s="229">
        <v>30684</v>
      </c>
      <c r="E111" s="229">
        <v>24817</v>
      </c>
      <c r="F111" s="229">
        <v>13739</v>
      </c>
      <c r="G111" s="229">
        <v>34888</v>
      </c>
      <c r="H111" s="229">
        <v>70307</v>
      </c>
      <c r="I111" s="229">
        <v>55551</v>
      </c>
      <c r="J111" s="229">
        <v>17542</v>
      </c>
      <c r="K111" s="229">
        <v>44122</v>
      </c>
      <c r="L111" s="229">
        <v>102744</v>
      </c>
      <c r="M111" s="229">
        <v>28393</v>
      </c>
      <c r="N111" s="229">
        <v>40575</v>
      </c>
      <c r="O111" s="223">
        <f t="shared" si="155"/>
        <v>203728</v>
      </c>
      <c r="P111" s="229">
        <v>34790</v>
      </c>
      <c r="Q111" s="229">
        <v>33060</v>
      </c>
      <c r="R111" s="229">
        <v>19732</v>
      </c>
      <c r="S111" s="229">
        <v>19486</v>
      </c>
      <c r="T111" s="229">
        <v>16152</v>
      </c>
      <c r="U111" s="229">
        <v>46373</v>
      </c>
      <c r="V111" s="229">
        <v>25315</v>
      </c>
      <c r="W111" s="229">
        <v>8820</v>
      </c>
      <c r="X111" s="223">
        <f t="shared" si="156"/>
        <v>237637</v>
      </c>
      <c r="Y111" s="229">
        <v>50299</v>
      </c>
      <c r="Z111" s="229">
        <v>67044</v>
      </c>
      <c r="AA111" s="229">
        <v>62438</v>
      </c>
      <c r="AB111" s="229">
        <v>57856</v>
      </c>
      <c r="AC111" s="223">
        <f t="shared" si="157"/>
        <v>187505</v>
      </c>
      <c r="AD111" s="229">
        <v>24943</v>
      </c>
      <c r="AE111" s="229">
        <v>28717</v>
      </c>
      <c r="AF111" s="229">
        <v>20492</v>
      </c>
      <c r="AG111" s="229">
        <v>43131</v>
      </c>
      <c r="AH111" s="229">
        <v>27559</v>
      </c>
      <c r="AI111" s="229">
        <v>42663</v>
      </c>
      <c r="AJ111" s="223">
        <f t="shared" si="158"/>
        <v>24184</v>
      </c>
      <c r="AK111" s="229">
        <v>11632</v>
      </c>
      <c r="AL111" s="229">
        <v>12552</v>
      </c>
      <c r="AM111" s="223">
        <f t="shared" si="159"/>
        <v>343996</v>
      </c>
      <c r="AN111" s="229">
        <v>18175</v>
      </c>
      <c r="AO111" s="229">
        <v>20810</v>
      </c>
      <c r="AP111" s="229">
        <v>33132</v>
      </c>
      <c r="AQ111" s="229">
        <v>13571</v>
      </c>
      <c r="AR111" s="229">
        <v>45006</v>
      </c>
      <c r="AS111" s="229">
        <v>13022</v>
      </c>
      <c r="AT111" s="229">
        <v>62704</v>
      </c>
      <c r="AU111" s="229">
        <v>63738</v>
      </c>
      <c r="AV111" s="229">
        <v>45363</v>
      </c>
      <c r="AW111" s="229">
        <v>28475</v>
      </c>
      <c r="AX111" s="223">
        <f t="shared" si="160"/>
        <v>316936</v>
      </c>
      <c r="AY111" s="229">
        <v>32544</v>
      </c>
      <c r="AZ111" s="229">
        <v>131566</v>
      </c>
      <c r="BA111" s="229">
        <v>39169</v>
      </c>
      <c r="BB111" s="229">
        <v>79983</v>
      </c>
      <c r="BC111" s="229">
        <v>33674</v>
      </c>
      <c r="BD111" s="223">
        <f t="shared" si="161"/>
        <v>546230</v>
      </c>
      <c r="BE111" s="229">
        <v>109244</v>
      </c>
      <c r="BF111" s="229">
        <v>57566</v>
      </c>
      <c r="BG111" s="229">
        <v>74459</v>
      </c>
      <c r="BH111" s="229">
        <v>59916</v>
      </c>
      <c r="BI111" s="229">
        <v>79611</v>
      </c>
      <c r="BJ111" s="229">
        <v>51825</v>
      </c>
      <c r="BK111" s="229">
        <v>65511</v>
      </c>
      <c r="BL111" s="229">
        <v>48098</v>
      </c>
      <c r="BM111" s="223">
        <f t="shared" si="162"/>
        <v>224975</v>
      </c>
      <c r="BN111" s="229">
        <v>47097</v>
      </c>
      <c r="BO111" s="229">
        <v>33986</v>
      </c>
      <c r="BP111" s="229">
        <v>42204</v>
      </c>
      <c r="BQ111" s="229">
        <v>24824</v>
      </c>
      <c r="BR111" s="229">
        <v>76864</v>
      </c>
      <c r="BS111" s="223">
        <f t="shared" si="163"/>
        <v>459094</v>
      </c>
      <c r="BT111" s="229">
        <v>29131</v>
      </c>
      <c r="BU111" s="229">
        <v>55292</v>
      </c>
      <c r="BV111" s="229">
        <v>22198</v>
      </c>
      <c r="BW111" s="229">
        <v>11943</v>
      </c>
      <c r="BX111" s="229">
        <v>38638</v>
      </c>
      <c r="BY111" s="229">
        <v>93624</v>
      </c>
      <c r="BZ111" s="229">
        <v>32052</v>
      </c>
      <c r="CA111" s="229">
        <v>28326</v>
      </c>
      <c r="CB111" s="229">
        <v>55070</v>
      </c>
      <c r="CC111" s="229">
        <v>29168</v>
      </c>
      <c r="CD111" s="229">
        <v>32981</v>
      </c>
      <c r="CE111" s="229">
        <v>30671</v>
      </c>
      <c r="CF111" s="223">
        <f t="shared" si="164"/>
        <v>421210</v>
      </c>
      <c r="CG111" s="229">
        <v>13426</v>
      </c>
      <c r="CH111" s="229">
        <v>30100</v>
      </c>
      <c r="CI111" s="229">
        <v>26666</v>
      </c>
      <c r="CJ111" s="229">
        <v>50677</v>
      </c>
      <c r="CK111" s="229">
        <v>70928</v>
      </c>
      <c r="CL111" s="229">
        <v>18030</v>
      </c>
      <c r="CM111" s="229">
        <v>75563</v>
      </c>
      <c r="CN111" s="229">
        <v>17380</v>
      </c>
      <c r="CO111" s="229">
        <v>6546</v>
      </c>
      <c r="CP111" s="229">
        <v>20637</v>
      </c>
      <c r="CQ111" s="229">
        <v>39492</v>
      </c>
      <c r="CR111" s="229">
        <v>33465</v>
      </c>
      <c r="CS111" s="229">
        <v>18300</v>
      </c>
      <c r="CT111" s="223">
        <f t="shared" si="165"/>
        <v>253202</v>
      </c>
      <c r="CU111" s="229">
        <v>79175</v>
      </c>
      <c r="CV111" s="229">
        <v>58095</v>
      </c>
      <c r="CW111" s="229">
        <v>24074</v>
      </c>
      <c r="CX111" s="229">
        <v>41352</v>
      </c>
      <c r="CY111" s="229">
        <v>50506</v>
      </c>
      <c r="CZ111" s="223">
        <f t="shared" si="166"/>
        <v>365644</v>
      </c>
      <c r="DA111" s="229">
        <v>13386</v>
      </c>
      <c r="DB111" s="229">
        <v>11099</v>
      </c>
      <c r="DC111" s="229">
        <v>89569</v>
      </c>
      <c r="DD111" s="229">
        <v>128303</v>
      </c>
      <c r="DE111" s="229">
        <v>85869</v>
      </c>
      <c r="DF111" s="229">
        <v>37418</v>
      </c>
      <c r="DG111" s="223">
        <f t="shared" si="167"/>
        <v>4081928</v>
      </c>
      <c r="DH111" s="223">
        <f t="shared" si="168"/>
        <v>48583</v>
      </c>
      <c r="DI111" s="230">
        <v>20928</v>
      </c>
      <c r="DJ111" s="229">
        <v>24265</v>
      </c>
      <c r="DK111" s="229">
        <v>3390</v>
      </c>
      <c r="DL111" s="231">
        <f t="shared" si="170"/>
        <v>26463</v>
      </c>
      <c r="DM111" s="230">
        <v>25277</v>
      </c>
      <c r="DN111" s="232">
        <v>1186</v>
      </c>
      <c r="DO111" s="223">
        <f t="shared" si="169"/>
        <v>4156974</v>
      </c>
    </row>
    <row r="112" spans="1:119" customFormat="1" ht="16.5" customHeight="1" x14ac:dyDescent="0.2">
      <c r="A112" s="132" t="s">
        <v>490</v>
      </c>
      <c r="C112" s="1"/>
    </row>
    <row r="113" spans="1:119" customFormat="1" ht="16.5" customHeight="1" x14ac:dyDescent="0.15">
      <c r="A113" s="132"/>
    </row>
    <row r="114" spans="1:119" ht="16.5" customHeight="1" x14ac:dyDescent="0.2">
      <c r="A114" s="29" t="s">
        <v>227</v>
      </c>
    </row>
    <row r="115" spans="1:119" ht="16.5" customHeight="1" x14ac:dyDescent="0.2">
      <c r="A115" s="35" t="s">
        <v>494</v>
      </c>
    </row>
    <row r="116" spans="1:119" ht="16.5" customHeight="1" x14ac:dyDescent="0.2">
      <c r="A116" s="37" t="s">
        <v>495</v>
      </c>
    </row>
    <row r="117" spans="1:119" ht="32.25" customHeight="1" x14ac:dyDescent="0.2">
      <c r="A117" s="233"/>
      <c r="B117" s="220" t="s">
        <v>577</v>
      </c>
      <c r="C117" s="234" t="s">
        <v>578</v>
      </c>
      <c r="D117" s="234" t="s">
        <v>579</v>
      </c>
      <c r="E117" s="234" t="s">
        <v>580</v>
      </c>
      <c r="F117" s="234" t="s">
        <v>581</v>
      </c>
      <c r="G117" s="234" t="s">
        <v>582</v>
      </c>
      <c r="H117" s="234" t="s">
        <v>583</v>
      </c>
      <c r="I117" s="234" t="s">
        <v>584</v>
      </c>
      <c r="J117" s="234" t="s">
        <v>585</v>
      </c>
      <c r="K117" s="234" t="s">
        <v>586</v>
      </c>
      <c r="L117" s="234" t="s">
        <v>587</v>
      </c>
      <c r="M117" s="234" t="s">
        <v>588</v>
      </c>
      <c r="N117" s="234" t="s">
        <v>589</v>
      </c>
      <c r="O117" s="220" t="s">
        <v>590</v>
      </c>
      <c r="P117" s="234" t="s">
        <v>591</v>
      </c>
      <c r="Q117" s="234" t="s">
        <v>592</v>
      </c>
      <c r="R117" s="234" t="s">
        <v>593</v>
      </c>
      <c r="S117" s="234" t="s">
        <v>594</v>
      </c>
      <c r="T117" s="234" t="s">
        <v>595</v>
      </c>
      <c r="U117" s="234" t="s">
        <v>596</v>
      </c>
      <c r="V117" s="234" t="s">
        <v>597</v>
      </c>
      <c r="W117" s="234" t="s">
        <v>598</v>
      </c>
      <c r="X117" s="220" t="s">
        <v>599</v>
      </c>
      <c r="Y117" s="234" t="s">
        <v>600</v>
      </c>
      <c r="Z117" s="234" t="s">
        <v>601</v>
      </c>
      <c r="AA117" s="234" t="s">
        <v>602</v>
      </c>
      <c r="AB117" s="234" t="s">
        <v>603</v>
      </c>
      <c r="AC117" s="220" t="s">
        <v>604</v>
      </c>
      <c r="AD117" s="234" t="s">
        <v>605</v>
      </c>
      <c r="AE117" s="234" t="s">
        <v>606</v>
      </c>
      <c r="AF117" s="234" t="s">
        <v>607</v>
      </c>
      <c r="AG117" s="234" t="s">
        <v>608</v>
      </c>
      <c r="AH117" s="234" t="s">
        <v>609</v>
      </c>
      <c r="AI117" s="234" t="s">
        <v>610</v>
      </c>
      <c r="AJ117" s="220" t="s">
        <v>611</v>
      </c>
      <c r="AK117" s="234" t="s">
        <v>612</v>
      </c>
      <c r="AL117" s="234" t="s">
        <v>613</v>
      </c>
      <c r="AM117" s="220" t="s">
        <v>614</v>
      </c>
      <c r="AN117" s="234" t="s">
        <v>615</v>
      </c>
      <c r="AO117" s="234" t="s">
        <v>616</v>
      </c>
      <c r="AP117" s="234" t="s">
        <v>617</v>
      </c>
      <c r="AQ117" s="234" t="s">
        <v>618</v>
      </c>
      <c r="AR117" s="234" t="s">
        <v>619</v>
      </c>
      <c r="AS117" s="234" t="s">
        <v>620</v>
      </c>
      <c r="AT117" s="234" t="s">
        <v>621</v>
      </c>
      <c r="AU117" s="234" t="s">
        <v>622</v>
      </c>
      <c r="AV117" s="234" t="s">
        <v>623</v>
      </c>
      <c r="AW117" s="234" t="s">
        <v>624</v>
      </c>
      <c r="AX117" s="220" t="s">
        <v>625</v>
      </c>
      <c r="AY117" s="234" t="s">
        <v>626</v>
      </c>
      <c r="AZ117" s="234" t="s">
        <v>627</v>
      </c>
      <c r="BA117" s="234" t="s">
        <v>628</v>
      </c>
      <c r="BB117" s="234" t="s">
        <v>629</v>
      </c>
      <c r="BC117" s="234" t="s">
        <v>630</v>
      </c>
      <c r="BD117" s="221" t="s">
        <v>631</v>
      </c>
      <c r="BE117" s="234" t="s">
        <v>632</v>
      </c>
      <c r="BF117" s="234" t="s">
        <v>633</v>
      </c>
      <c r="BG117" s="234" t="s">
        <v>634</v>
      </c>
      <c r="BH117" s="234" t="s">
        <v>635</v>
      </c>
      <c r="BI117" s="234" t="s">
        <v>636</v>
      </c>
      <c r="BJ117" s="234" t="s">
        <v>637</v>
      </c>
      <c r="BK117" s="234" t="s">
        <v>638</v>
      </c>
      <c r="BL117" s="234" t="s">
        <v>639</v>
      </c>
      <c r="BM117" s="220" t="s">
        <v>640</v>
      </c>
      <c r="BN117" s="234" t="s">
        <v>641</v>
      </c>
      <c r="BO117" s="234" t="s">
        <v>642</v>
      </c>
      <c r="BP117" s="234" t="s">
        <v>643</v>
      </c>
      <c r="BQ117" s="234" t="s">
        <v>644</v>
      </c>
      <c r="BR117" s="234" t="s">
        <v>645</v>
      </c>
      <c r="BS117" s="220" t="s">
        <v>646</v>
      </c>
      <c r="BT117" s="234" t="s">
        <v>647</v>
      </c>
      <c r="BU117" s="234" t="s">
        <v>648</v>
      </c>
      <c r="BV117" s="234" t="s">
        <v>649</v>
      </c>
      <c r="BW117" s="234" t="s">
        <v>650</v>
      </c>
      <c r="BX117" s="234" t="s">
        <v>651</v>
      </c>
      <c r="BY117" s="234" t="s">
        <v>652</v>
      </c>
      <c r="BZ117" s="234" t="s">
        <v>653</v>
      </c>
      <c r="CA117" s="234" t="s">
        <v>654</v>
      </c>
      <c r="CB117" s="234" t="s">
        <v>655</v>
      </c>
      <c r="CC117" s="234" t="s">
        <v>656</v>
      </c>
      <c r="CD117" s="234" t="s">
        <v>657</v>
      </c>
      <c r="CE117" s="234" t="s">
        <v>658</v>
      </c>
      <c r="CF117" s="220" t="s">
        <v>659</v>
      </c>
      <c r="CG117" s="234" t="s">
        <v>660</v>
      </c>
      <c r="CH117" s="234" t="s">
        <v>661</v>
      </c>
      <c r="CI117" s="234" t="s">
        <v>662</v>
      </c>
      <c r="CJ117" s="234" t="s">
        <v>663</v>
      </c>
      <c r="CK117" s="234" t="s">
        <v>664</v>
      </c>
      <c r="CL117" s="234" t="s">
        <v>665</v>
      </c>
      <c r="CM117" s="234" t="s">
        <v>666</v>
      </c>
      <c r="CN117" s="234" t="s">
        <v>667</v>
      </c>
      <c r="CO117" s="234" t="s">
        <v>668</v>
      </c>
      <c r="CP117" s="234" t="s">
        <v>669</v>
      </c>
      <c r="CQ117" s="234" t="s">
        <v>670</v>
      </c>
      <c r="CR117" s="234" t="s">
        <v>671</v>
      </c>
      <c r="CS117" s="234" t="s">
        <v>672</v>
      </c>
      <c r="CT117" s="220" t="s">
        <v>673</v>
      </c>
      <c r="CU117" s="234" t="s">
        <v>674</v>
      </c>
      <c r="CV117" s="234" t="s">
        <v>675</v>
      </c>
      <c r="CW117" s="234" t="s">
        <v>676</v>
      </c>
      <c r="CX117" s="234" t="s">
        <v>677</v>
      </c>
      <c r="CY117" s="234" t="s">
        <v>678</v>
      </c>
      <c r="CZ117" s="220" t="s">
        <v>679</v>
      </c>
      <c r="DA117" s="234" t="s">
        <v>680</v>
      </c>
      <c r="DB117" s="234" t="s">
        <v>681</v>
      </c>
      <c r="DC117" s="234" t="s">
        <v>682</v>
      </c>
      <c r="DD117" s="234" t="s">
        <v>683</v>
      </c>
      <c r="DE117" s="234" t="s">
        <v>684</v>
      </c>
      <c r="DF117" s="234" t="s">
        <v>685</v>
      </c>
      <c r="DG117" s="220" t="s">
        <v>686</v>
      </c>
      <c r="DH117" s="220" t="s">
        <v>687</v>
      </c>
      <c r="DI117" s="234" t="s">
        <v>688</v>
      </c>
      <c r="DJ117" s="234" t="s">
        <v>689</v>
      </c>
      <c r="DK117" s="234" t="s">
        <v>690</v>
      </c>
      <c r="DL117" s="220" t="s">
        <v>691</v>
      </c>
      <c r="DM117" s="234" t="s">
        <v>692</v>
      </c>
      <c r="DN117" s="235" t="s">
        <v>693</v>
      </c>
      <c r="DO117" s="220" t="s">
        <v>694</v>
      </c>
    </row>
    <row r="118" spans="1:119" s="4" customFormat="1" ht="16.5" customHeight="1" x14ac:dyDescent="0.15">
      <c r="A118" s="61" t="s">
        <v>78</v>
      </c>
      <c r="B118" s="252">
        <v>21840</v>
      </c>
      <c r="C118" s="253">
        <v>22640</v>
      </c>
      <c r="D118" s="253">
        <v>19750</v>
      </c>
      <c r="E118" s="253">
        <v>20150</v>
      </c>
      <c r="F118" s="253">
        <v>19880</v>
      </c>
      <c r="G118" s="253">
        <v>20440</v>
      </c>
      <c r="H118" s="253">
        <v>22260</v>
      </c>
      <c r="I118" s="253">
        <v>20220</v>
      </c>
      <c r="J118" s="253">
        <v>20140</v>
      </c>
      <c r="K118" s="253">
        <v>21330</v>
      </c>
      <c r="L118" s="253">
        <v>22410</v>
      </c>
      <c r="M118" s="253">
        <v>22460</v>
      </c>
      <c r="N118" s="253">
        <v>25700</v>
      </c>
      <c r="O118" s="252">
        <v>20860</v>
      </c>
      <c r="P118" s="253">
        <v>21680</v>
      </c>
      <c r="Q118" s="253">
        <v>21900</v>
      </c>
      <c r="R118" s="253">
        <v>21050</v>
      </c>
      <c r="S118" s="253">
        <v>19810</v>
      </c>
      <c r="T118" s="253">
        <v>20090</v>
      </c>
      <c r="U118" s="253">
        <v>20230</v>
      </c>
      <c r="V118" s="253">
        <v>20230</v>
      </c>
      <c r="W118" s="253">
        <v>21310</v>
      </c>
      <c r="X118" s="252">
        <v>21060</v>
      </c>
      <c r="Y118" s="253">
        <v>20590</v>
      </c>
      <c r="Z118" s="253">
        <v>21030</v>
      </c>
      <c r="AA118" s="253">
        <v>21470</v>
      </c>
      <c r="AB118" s="253">
        <v>20940</v>
      </c>
      <c r="AC118" s="252">
        <v>20890</v>
      </c>
      <c r="AD118" s="253">
        <v>20240</v>
      </c>
      <c r="AE118" s="253">
        <v>21360</v>
      </c>
      <c r="AF118" s="253">
        <v>19620</v>
      </c>
      <c r="AG118" s="253">
        <v>21100</v>
      </c>
      <c r="AH118" s="253">
        <v>20720</v>
      </c>
      <c r="AI118" s="253">
        <v>21280</v>
      </c>
      <c r="AJ118" s="252">
        <v>20000</v>
      </c>
      <c r="AK118" s="253">
        <v>20860</v>
      </c>
      <c r="AL118" s="253">
        <v>19260</v>
      </c>
      <c r="AM118" s="252">
        <v>21030</v>
      </c>
      <c r="AN118" s="253">
        <v>19040</v>
      </c>
      <c r="AO118" s="253">
        <v>19820</v>
      </c>
      <c r="AP118" s="253">
        <v>21020</v>
      </c>
      <c r="AQ118" s="253">
        <v>19700</v>
      </c>
      <c r="AR118" s="253">
        <v>20990</v>
      </c>
      <c r="AS118" s="253">
        <v>19890</v>
      </c>
      <c r="AT118" s="253">
        <v>21050</v>
      </c>
      <c r="AU118" s="253">
        <v>22090</v>
      </c>
      <c r="AV118" s="253">
        <v>22490</v>
      </c>
      <c r="AW118" s="253">
        <v>19660</v>
      </c>
      <c r="AX118" s="252">
        <v>19520</v>
      </c>
      <c r="AY118" s="253">
        <v>19100</v>
      </c>
      <c r="AZ118" s="253">
        <v>19490</v>
      </c>
      <c r="BA118" s="253">
        <v>21500</v>
      </c>
      <c r="BB118" s="253">
        <v>18610</v>
      </c>
      <c r="BC118" s="253">
        <v>19720</v>
      </c>
      <c r="BD118" s="252">
        <v>23230</v>
      </c>
      <c r="BE118" s="253">
        <v>27400</v>
      </c>
      <c r="BF118" s="253">
        <v>22820</v>
      </c>
      <c r="BG118" s="253">
        <v>26130</v>
      </c>
      <c r="BH118" s="253">
        <v>23360</v>
      </c>
      <c r="BI118" s="253">
        <v>27090</v>
      </c>
      <c r="BJ118" s="253">
        <v>17310</v>
      </c>
      <c r="BK118" s="253">
        <v>22290</v>
      </c>
      <c r="BL118" s="253">
        <v>21470</v>
      </c>
      <c r="BM118" s="252">
        <v>20600</v>
      </c>
      <c r="BN118" s="253">
        <v>20880</v>
      </c>
      <c r="BO118" s="253">
        <v>21060</v>
      </c>
      <c r="BP118" s="253">
        <v>20300</v>
      </c>
      <c r="BQ118" s="253">
        <v>19530</v>
      </c>
      <c r="BR118" s="253">
        <v>20620</v>
      </c>
      <c r="BS118" s="252">
        <v>20670</v>
      </c>
      <c r="BT118" s="253">
        <v>20070</v>
      </c>
      <c r="BU118" s="253">
        <v>20610</v>
      </c>
      <c r="BV118" s="253">
        <v>20410</v>
      </c>
      <c r="BW118" s="253">
        <v>18820</v>
      </c>
      <c r="BX118" s="253">
        <v>19540</v>
      </c>
      <c r="BY118" s="253">
        <v>21710</v>
      </c>
      <c r="BZ118" s="253">
        <v>20800</v>
      </c>
      <c r="CA118" s="253">
        <v>19300</v>
      </c>
      <c r="CB118" s="253">
        <v>21250</v>
      </c>
      <c r="CC118" s="253">
        <v>20180</v>
      </c>
      <c r="CD118" s="253">
        <v>20350</v>
      </c>
      <c r="CE118" s="253">
        <v>20400</v>
      </c>
      <c r="CF118" s="252">
        <v>20180</v>
      </c>
      <c r="CG118" s="253">
        <v>19190</v>
      </c>
      <c r="CH118" s="253">
        <v>18560</v>
      </c>
      <c r="CI118" s="253">
        <v>20090</v>
      </c>
      <c r="CJ118" s="253">
        <v>19490</v>
      </c>
      <c r="CK118" s="253">
        <v>22510</v>
      </c>
      <c r="CL118" s="253">
        <v>20130</v>
      </c>
      <c r="CM118" s="253">
        <v>19850</v>
      </c>
      <c r="CN118" s="253">
        <v>20220</v>
      </c>
      <c r="CO118" s="253">
        <v>19770</v>
      </c>
      <c r="CP118" s="253">
        <v>19910</v>
      </c>
      <c r="CQ118" s="253">
        <v>18880</v>
      </c>
      <c r="CR118" s="253">
        <v>19880</v>
      </c>
      <c r="CS118" s="253">
        <v>19560</v>
      </c>
      <c r="CT118" s="252">
        <v>20980</v>
      </c>
      <c r="CU118" s="253">
        <v>21910</v>
      </c>
      <c r="CV118" s="253">
        <v>20440</v>
      </c>
      <c r="CW118" s="253">
        <v>20170</v>
      </c>
      <c r="CX118" s="253">
        <v>20490</v>
      </c>
      <c r="CY118" s="253">
        <v>20720</v>
      </c>
      <c r="CZ118" s="252">
        <v>20800</v>
      </c>
      <c r="DA118" s="253">
        <v>19940</v>
      </c>
      <c r="DB118" s="253">
        <v>20350</v>
      </c>
      <c r="DC118" s="253">
        <v>21590</v>
      </c>
      <c r="DD118" s="253">
        <v>20800</v>
      </c>
      <c r="DE118" s="253">
        <v>21050</v>
      </c>
      <c r="DF118" s="253">
        <v>19400</v>
      </c>
      <c r="DG118" s="252">
        <v>21110</v>
      </c>
      <c r="DH118" s="254" t="s">
        <v>696</v>
      </c>
      <c r="DI118" s="304" t="s">
        <v>696</v>
      </c>
      <c r="DJ118" s="303">
        <v>17580</v>
      </c>
      <c r="DK118" s="303" t="s">
        <v>696</v>
      </c>
      <c r="DL118" s="254" t="s">
        <v>696</v>
      </c>
      <c r="DM118" s="304">
        <v>15020</v>
      </c>
      <c r="DN118" s="255" t="s">
        <v>696</v>
      </c>
      <c r="DO118" s="254" t="s">
        <v>696</v>
      </c>
    </row>
    <row r="119" spans="1:119" s="16" customFormat="1" ht="16.5" customHeight="1" x14ac:dyDescent="0.15">
      <c r="A119" s="115" t="s">
        <v>174</v>
      </c>
      <c r="B119" s="240">
        <v>3.4</v>
      </c>
      <c r="C119" s="241">
        <v>3.4</v>
      </c>
      <c r="D119" s="241">
        <v>3</v>
      </c>
      <c r="E119" s="241">
        <v>2.9</v>
      </c>
      <c r="F119" s="241">
        <v>2.8</v>
      </c>
      <c r="G119" s="241">
        <v>3.1</v>
      </c>
      <c r="H119" s="241">
        <v>3.1</v>
      </c>
      <c r="I119" s="241">
        <v>3</v>
      </c>
      <c r="J119" s="241">
        <v>2.7</v>
      </c>
      <c r="K119" s="241">
        <v>3.1</v>
      </c>
      <c r="L119" s="241">
        <v>3.7</v>
      </c>
      <c r="M119" s="241">
        <v>3</v>
      </c>
      <c r="N119" s="241">
        <v>4.2</v>
      </c>
      <c r="O119" s="240">
        <v>3</v>
      </c>
      <c r="P119" s="241">
        <v>3</v>
      </c>
      <c r="Q119" s="241">
        <v>3.2</v>
      </c>
      <c r="R119" s="241">
        <v>3</v>
      </c>
      <c r="S119" s="241">
        <v>2.9</v>
      </c>
      <c r="T119" s="241">
        <v>2.8</v>
      </c>
      <c r="U119" s="241">
        <v>2.9</v>
      </c>
      <c r="V119" s="241">
        <v>2.9</v>
      </c>
      <c r="W119" s="241">
        <v>3.3</v>
      </c>
      <c r="X119" s="240">
        <v>2.8</v>
      </c>
      <c r="Y119" s="241">
        <v>2.8</v>
      </c>
      <c r="Z119" s="241">
        <v>2.8</v>
      </c>
      <c r="AA119" s="241">
        <v>2.9</v>
      </c>
      <c r="AB119" s="241">
        <v>2.8</v>
      </c>
      <c r="AC119" s="240">
        <v>3</v>
      </c>
      <c r="AD119" s="241">
        <v>3</v>
      </c>
      <c r="AE119" s="241">
        <v>3</v>
      </c>
      <c r="AF119" s="241">
        <v>2.8</v>
      </c>
      <c r="AG119" s="241">
        <v>3.1</v>
      </c>
      <c r="AH119" s="241">
        <v>2.9</v>
      </c>
      <c r="AI119" s="241">
        <v>3.1</v>
      </c>
      <c r="AJ119" s="240">
        <v>3.6</v>
      </c>
      <c r="AK119" s="241">
        <v>3.6</v>
      </c>
      <c r="AL119" s="241">
        <v>3.6</v>
      </c>
      <c r="AM119" s="240">
        <v>3.3</v>
      </c>
      <c r="AN119" s="241">
        <v>3.1</v>
      </c>
      <c r="AO119" s="241">
        <v>3.2</v>
      </c>
      <c r="AP119" s="241">
        <v>3.4</v>
      </c>
      <c r="AQ119" s="241">
        <v>2.8</v>
      </c>
      <c r="AR119" s="241">
        <v>3.3</v>
      </c>
      <c r="AS119" s="241">
        <v>2.9</v>
      </c>
      <c r="AT119" s="241">
        <v>3.4</v>
      </c>
      <c r="AU119" s="241">
        <v>3.3</v>
      </c>
      <c r="AV119" s="241">
        <v>3.6</v>
      </c>
      <c r="AW119" s="241">
        <v>2.9</v>
      </c>
      <c r="AX119" s="240">
        <v>3.2</v>
      </c>
      <c r="AY119" s="241">
        <v>3.1</v>
      </c>
      <c r="AZ119" s="241">
        <v>3.4</v>
      </c>
      <c r="BA119" s="241">
        <v>3.1</v>
      </c>
      <c r="BB119" s="241">
        <v>3</v>
      </c>
      <c r="BC119" s="241">
        <v>3.1</v>
      </c>
      <c r="BD119" s="240">
        <v>4.4000000000000004</v>
      </c>
      <c r="BE119" s="241">
        <v>6.3</v>
      </c>
      <c r="BF119" s="241">
        <v>3.2</v>
      </c>
      <c r="BG119" s="241">
        <v>3.9</v>
      </c>
      <c r="BH119" s="241">
        <v>3.5</v>
      </c>
      <c r="BI119" s="241">
        <v>4.9000000000000004</v>
      </c>
      <c r="BJ119" s="241">
        <v>3.8</v>
      </c>
      <c r="BK119" s="241">
        <v>4.0999999999999996</v>
      </c>
      <c r="BL119" s="241">
        <v>3.6</v>
      </c>
      <c r="BM119" s="240">
        <v>3</v>
      </c>
      <c r="BN119" s="241">
        <v>3</v>
      </c>
      <c r="BO119" s="241">
        <v>2.9</v>
      </c>
      <c r="BP119" s="241">
        <v>2.8</v>
      </c>
      <c r="BQ119" s="241">
        <v>2.9</v>
      </c>
      <c r="BR119" s="241">
        <v>3.1</v>
      </c>
      <c r="BS119" s="240">
        <v>3.1</v>
      </c>
      <c r="BT119" s="242">
        <v>3</v>
      </c>
      <c r="BU119" s="241">
        <v>3</v>
      </c>
      <c r="BV119" s="241">
        <v>2.9</v>
      </c>
      <c r="BW119" s="241">
        <v>3</v>
      </c>
      <c r="BX119" s="241">
        <v>3</v>
      </c>
      <c r="BY119" s="241">
        <v>3.2</v>
      </c>
      <c r="BZ119" s="241">
        <v>2.8</v>
      </c>
      <c r="CA119" s="241">
        <v>3.1</v>
      </c>
      <c r="CB119" s="241">
        <v>3.1</v>
      </c>
      <c r="CC119" s="241">
        <v>2.8</v>
      </c>
      <c r="CD119" s="241">
        <v>3</v>
      </c>
      <c r="CE119" s="241">
        <v>3.1</v>
      </c>
      <c r="CF119" s="240">
        <v>3.4</v>
      </c>
      <c r="CG119" s="241">
        <v>3.1</v>
      </c>
      <c r="CH119" s="241">
        <v>3.2</v>
      </c>
      <c r="CI119" s="241">
        <v>2.9</v>
      </c>
      <c r="CJ119" s="241">
        <v>3.4</v>
      </c>
      <c r="CK119" s="241">
        <v>3.4</v>
      </c>
      <c r="CL119" s="241">
        <v>3.1</v>
      </c>
      <c r="CM119" s="241">
        <v>3.6</v>
      </c>
      <c r="CN119" s="241">
        <v>3.1</v>
      </c>
      <c r="CO119" s="241">
        <v>2.9</v>
      </c>
      <c r="CP119" s="241">
        <v>2.9</v>
      </c>
      <c r="CQ119" s="241">
        <v>3.3</v>
      </c>
      <c r="CR119" s="241">
        <v>3</v>
      </c>
      <c r="CS119" s="241">
        <v>3</v>
      </c>
      <c r="CT119" s="240">
        <v>2.8</v>
      </c>
      <c r="CU119" s="241">
        <v>2.9</v>
      </c>
      <c r="CV119" s="241">
        <v>2.8</v>
      </c>
      <c r="CW119" s="241">
        <v>2.6</v>
      </c>
      <c r="CX119" s="241">
        <v>2.8</v>
      </c>
      <c r="CY119" s="241">
        <v>2.6</v>
      </c>
      <c r="CZ119" s="240">
        <v>3.6</v>
      </c>
      <c r="DA119" s="241">
        <v>3.2</v>
      </c>
      <c r="DB119" s="241">
        <v>3</v>
      </c>
      <c r="DC119" s="241">
        <v>3.8</v>
      </c>
      <c r="DD119" s="241">
        <v>3.8</v>
      </c>
      <c r="DE119" s="241">
        <v>3.4</v>
      </c>
      <c r="DF119" s="241">
        <v>3.4</v>
      </c>
      <c r="DG119" s="240">
        <v>3.4</v>
      </c>
      <c r="DH119" s="243" t="s">
        <v>696</v>
      </c>
      <c r="DI119" s="244" t="s">
        <v>696</v>
      </c>
      <c r="DJ119" s="245">
        <v>4.2</v>
      </c>
      <c r="DK119" s="245" t="s">
        <v>696</v>
      </c>
      <c r="DL119" s="243" t="s">
        <v>696</v>
      </c>
      <c r="DM119" s="245">
        <v>4.4000000000000004</v>
      </c>
      <c r="DN119" s="246" t="s">
        <v>696</v>
      </c>
      <c r="DO119" s="243" t="s">
        <v>696</v>
      </c>
    </row>
    <row r="120" spans="1:119" s="16" customFormat="1" ht="16.5" customHeight="1" x14ac:dyDescent="0.15">
      <c r="A120" s="115" t="s">
        <v>86</v>
      </c>
      <c r="B120" s="240">
        <v>12.5</v>
      </c>
      <c r="C120" s="241">
        <v>10.5</v>
      </c>
      <c r="D120" s="241">
        <v>15.4</v>
      </c>
      <c r="E120" s="241">
        <v>14.3</v>
      </c>
      <c r="F120" s="241">
        <v>13.2</v>
      </c>
      <c r="G120" s="241">
        <v>14.7</v>
      </c>
      <c r="H120" s="241">
        <v>11.2</v>
      </c>
      <c r="I120" s="241">
        <v>14.7</v>
      </c>
      <c r="J120" s="241">
        <v>12.1</v>
      </c>
      <c r="K120" s="241">
        <v>12.7</v>
      </c>
      <c r="L120" s="241">
        <v>13.8</v>
      </c>
      <c r="M120" s="241">
        <v>9.8000000000000007</v>
      </c>
      <c r="N120" s="241">
        <v>9.1</v>
      </c>
      <c r="O120" s="240">
        <v>12.8</v>
      </c>
      <c r="P120" s="241">
        <v>11.3</v>
      </c>
      <c r="Q120" s="241">
        <v>11.9</v>
      </c>
      <c r="R120" s="241">
        <v>11.9</v>
      </c>
      <c r="S120" s="241">
        <v>15.5</v>
      </c>
      <c r="T120" s="241">
        <v>13.4</v>
      </c>
      <c r="U120" s="241">
        <v>12.9</v>
      </c>
      <c r="V120" s="241">
        <v>14.4</v>
      </c>
      <c r="W120" s="241">
        <v>14.2</v>
      </c>
      <c r="X120" s="240">
        <v>10.9</v>
      </c>
      <c r="Y120" s="241">
        <v>11.8</v>
      </c>
      <c r="Z120" s="241">
        <v>10.6</v>
      </c>
      <c r="AA120" s="241">
        <v>10.5</v>
      </c>
      <c r="AB120" s="241">
        <v>11.2</v>
      </c>
      <c r="AC120" s="240">
        <v>13.2</v>
      </c>
      <c r="AD120" s="241">
        <v>14.7</v>
      </c>
      <c r="AE120" s="241">
        <v>12.4</v>
      </c>
      <c r="AF120" s="241">
        <v>14.5</v>
      </c>
      <c r="AG120" s="241">
        <v>12.8</v>
      </c>
      <c r="AH120" s="241">
        <v>12.7</v>
      </c>
      <c r="AI120" s="241">
        <v>13.4</v>
      </c>
      <c r="AJ120" s="240">
        <v>18.7</v>
      </c>
      <c r="AK120" s="241">
        <v>16.5</v>
      </c>
      <c r="AL120" s="241">
        <v>20.6</v>
      </c>
      <c r="AM120" s="240">
        <v>14.5</v>
      </c>
      <c r="AN120" s="241">
        <v>18.899999999999999</v>
      </c>
      <c r="AO120" s="241">
        <v>16.3</v>
      </c>
      <c r="AP120" s="241">
        <v>14.4</v>
      </c>
      <c r="AQ120" s="241">
        <v>15.1</v>
      </c>
      <c r="AR120" s="241">
        <v>14.7</v>
      </c>
      <c r="AS120" s="241">
        <v>15.1</v>
      </c>
      <c r="AT120" s="241">
        <v>14.9</v>
      </c>
      <c r="AU120" s="241">
        <v>13</v>
      </c>
      <c r="AV120" s="241">
        <v>12.9</v>
      </c>
      <c r="AW120" s="241">
        <v>15.4</v>
      </c>
      <c r="AX120" s="240">
        <v>17.899999999999999</v>
      </c>
      <c r="AY120" s="241">
        <v>18.5</v>
      </c>
      <c r="AZ120" s="241">
        <v>18.8</v>
      </c>
      <c r="BA120" s="241">
        <v>12.9</v>
      </c>
      <c r="BB120" s="241">
        <v>19.3</v>
      </c>
      <c r="BC120" s="241">
        <v>16.600000000000001</v>
      </c>
      <c r="BD120" s="240">
        <v>15.3</v>
      </c>
      <c r="BE120" s="241">
        <v>15.2</v>
      </c>
      <c r="BF120" s="241">
        <v>11.6</v>
      </c>
      <c r="BG120" s="241">
        <v>9.4</v>
      </c>
      <c r="BH120" s="241">
        <v>12.7</v>
      </c>
      <c r="BI120" s="241">
        <v>11.8</v>
      </c>
      <c r="BJ120" s="241">
        <v>27.9</v>
      </c>
      <c r="BK120" s="241">
        <v>16.3</v>
      </c>
      <c r="BL120" s="241">
        <v>16.600000000000001</v>
      </c>
      <c r="BM120" s="240">
        <v>13.4</v>
      </c>
      <c r="BN120" s="241">
        <v>12.3</v>
      </c>
      <c r="BO120" s="241">
        <v>12.5</v>
      </c>
      <c r="BP120" s="241">
        <v>12.1</v>
      </c>
      <c r="BQ120" s="241">
        <v>15.4</v>
      </c>
      <c r="BR120" s="241">
        <v>14.5</v>
      </c>
      <c r="BS120" s="240">
        <v>13.5</v>
      </c>
      <c r="BT120" s="242">
        <v>14.9</v>
      </c>
      <c r="BU120" s="241">
        <v>13</v>
      </c>
      <c r="BV120" s="241">
        <v>12.9</v>
      </c>
      <c r="BW120" s="241">
        <v>18.2</v>
      </c>
      <c r="BX120" s="241">
        <v>16.3</v>
      </c>
      <c r="BY120" s="241">
        <v>12.6</v>
      </c>
      <c r="BZ120" s="241">
        <v>11.7</v>
      </c>
      <c r="CA120" s="241">
        <v>17</v>
      </c>
      <c r="CB120" s="241">
        <v>12.2</v>
      </c>
      <c r="CC120" s="241">
        <v>12.3</v>
      </c>
      <c r="CD120" s="241">
        <v>14</v>
      </c>
      <c r="CE120" s="241">
        <v>15.1</v>
      </c>
      <c r="CF120" s="240">
        <v>16.8</v>
      </c>
      <c r="CG120" s="241">
        <v>18.399999999999999</v>
      </c>
      <c r="CH120" s="241">
        <v>20.8</v>
      </c>
      <c r="CI120" s="241">
        <v>13.9</v>
      </c>
      <c r="CJ120" s="241">
        <v>19.3</v>
      </c>
      <c r="CK120" s="241">
        <v>12.9</v>
      </c>
      <c r="CL120" s="241">
        <v>14.8</v>
      </c>
      <c r="CM120" s="241">
        <v>19.100000000000001</v>
      </c>
      <c r="CN120" s="241">
        <v>14.8</v>
      </c>
      <c r="CO120" s="241">
        <v>14.9</v>
      </c>
      <c r="CP120" s="241">
        <v>15</v>
      </c>
      <c r="CQ120" s="241">
        <v>20.5</v>
      </c>
      <c r="CR120" s="241">
        <v>15.2</v>
      </c>
      <c r="CS120" s="241">
        <v>16.8</v>
      </c>
      <c r="CT120" s="240">
        <v>10.8</v>
      </c>
      <c r="CU120" s="241">
        <v>10.1</v>
      </c>
      <c r="CV120" s="241">
        <v>11.4</v>
      </c>
      <c r="CW120" s="241">
        <v>11.4</v>
      </c>
      <c r="CX120" s="241">
        <v>13</v>
      </c>
      <c r="CY120" s="241">
        <v>9.3000000000000007</v>
      </c>
      <c r="CZ120" s="240">
        <v>17</v>
      </c>
      <c r="DA120" s="241">
        <v>16.600000000000001</v>
      </c>
      <c r="DB120" s="241">
        <v>13.9</v>
      </c>
      <c r="DC120" s="241">
        <v>15.5</v>
      </c>
      <c r="DD120" s="241">
        <v>18.2</v>
      </c>
      <c r="DE120" s="241">
        <v>15.4</v>
      </c>
      <c r="DF120" s="241">
        <v>19.5</v>
      </c>
      <c r="DG120" s="240">
        <v>14.5</v>
      </c>
      <c r="DH120" s="243" t="s">
        <v>696</v>
      </c>
      <c r="DI120" s="244" t="s">
        <v>696</v>
      </c>
      <c r="DJ120" s="245">
        <v>28.6</v>
      </c>
      <c r="DK120" s="245" t="s">
        <v>696</v>
      </c>
      <c r="DL120" s="243" t="s">
        <v>696</v>
      </c>
      <c r="DM120" s="245">
        <v>38.299999999999997</v>
      </c>
      <c r="DN120" s="246" t="s">
        <v>696</v>
      </c>
      <c r="DO120" s="243" t="s">
        <v>696</v>
      </c>
    </row>
    <row r="121" spans="1:119" s="16" customFormat="1" ht="16.5" customHeight="1" x14ac:dyDescent="0.15">
      <c r="A121" s="115" t="s">
        <v>819</v>
      </c>
      <c r="B121" s="240">
        <v>19.7</v>
      </c>
      <c r="C121" s="241">
        <v>14.9</v>
      </c>
      <c r="D121" s="241">
        <v>25.3</v>
      </c>
      <c r="E121" s="241">
        <v>21.8</v>
      </c>
      <c r="F121" s="241">
        <v>19.399999999999999</v>
      </c>
      <c r="G121" s="241">
        <v>20.6</v>
      </c>
      <c r="H121" s="241">
        <v>19.399999999999999</v>
      </c>
      <c r="I121" s="241">
        <v>24</v>
      </c>
      <c r="J121" s="241">
        <v>18.399999999999999</v>
      </c>
      <c r="K121" s="241">
        <v>22.7</v>
      </c>
      <c r="L121" s="241">
        <v>21.1</v>
      </c>
      <c r="M121" s="241">
        <v>15.7</v>
      </c>
      <c r="N121" s="241">
        <v>12.4</v>
      </c>
      <c r="O121" s="240">
        <v>20.399999999999999</v>
      </c>
      <c r="P121" s="241">
        <v>19.7</v>
      </c>
      <c r="Q121" s="241">
        <v>19.8</v>
      </c>
      <c r="R121" s="241">
        <v>17.8</v>
      </c>
      <c r="S121" s="241">
        <v>24.6</v>
      </c>
      <c r="T121" s="241">
        <v>20.399999999999999</v>
      </c>
      <c r="U121" s="241">
        <v>20.100000000000001</v>
      </c>
      <c r="V121" s="241">
        <v>21.7</v>
      </c>
      <c r="W121" s="241">
        <v>22.7</v>
      </c>
      <c r="X121" s="240">
        <v>19.600000000000001</v>
      </c>
      <c r="Y121" s="241">
        <v>18.600000000000001</v>
      </c>
      <c r="Z121" s="241">
        <v>18.899999999999999</v>
      </c>
      <c r="AA121" s="241">
        <v>20.5</v>
      </c>
      <c r="AB121" s="241">
        <v>19.7</v>
      </c>
      <c r="AC121" s="240">
        <v>22.1</v>
      </c>
      <c r="AD121" s="241">
        <v>24.8</v>
      </c>
      <c r="AE121" s="241">
        <v>18.600000000000001</v>
      </c>
      <c r="AF121" s="241">
        <v>25.1</v>
      </c>
      <c r="AG121" s="241">
        <v>23.5</v>
      </c>
      <c r="AH121" s="241">
        <v>20.2</v>
      </c>
      <c r="AI121" s="241">
        <v>21.7</v>
      </c>
      <c r="AJ121" s="240">
        <v>24.8</v>
      </c>
      <c r="AK121" s="241">
        <v>20.6</v>
      </c>
      <c r="AL121" s="241">
        <v>27.8</v>
      </c>
      <c r="AM121" s="240">
        <v>24.4</v>
      </c>
      <c r="AN121" s="241">
        <v>30.6</v>
      </c>
      <c r="AO121" s="241">
        <v>27.5</v>
      </c>
      <c r="AP121" s="241">
        <v>26.1</v>
      </c>
      <c r="AQ121" s="241">
        <v>22.4</v>
      </c>
      <c r="AR121" s="241">
        <v>26.7</v>
      </c>
      <c r="AS121" s="241">
        <v>24.2</v>
      </c>
      <c r="AT121" s="241">
        <v>24.3</v>
      </c>
      <c r="AU121" s="241">
        <v>21.5</v>
      </c>
      <c r="AV121" s="241">
        <v>20.8</v>
      </c>
      <c r="AW121" s="241">
        <v>26.2</v>
      </c>
      <c r="AX121" s="240">
        <v>28.9</v>
      </c>
      <c r="AY121" s="241">
        <v>29.7</v>
      </c>
      <c r="AZ121" s="241">
        <v>29.8</v>
      </c>
      <c r="BA121" s="241">
        <v>19.8</v>
      </c>
      <c r="BB121" s="241">
        <v>31.4</v>
      </c>
      <c r="BC121" s="241">
        <v>29.1</v>
      </c>
      <c r="BD121" s="240">
        <v>19</v>
      </c>
      <c r="BE121" s="241">
        <v>16.5</v>
      </c>
      <c r="BF121" s="241">
        <v>17.100000000000001</v>
      </c>
      <c r="BG121" s="241">
        <v>15.3</v>
      </c>
      <c r="BH121" s="241">
        <v>18.5</v>
      </c>
      <c r="BI121" s="241">
        <v>15.3</v>
      </c>
      <c r="BJ121" s="241">
        <v>30.4</v>
      </c>
      <c r="BK121" s="241">
        <v>21.3</v>
      </c>
      <c r="BL121" s="241">
        <v>20.7</v>
      </c>
      <c r="BM121" s="240">
        <v>22</v>
      </c>
      <c r="BN121" s="241">
        <v>21.1</v>
      </c>
      <c r="BO121" s="241">
        <v>19.7</v>
      </c>
      <c r="BP121" s="241">
        <v>17.899999999999999</v>
      </c>
      <c r="BQ121" s="241">
        <v>23.6</v>
      </c>
      <c r="BR121" s="241">
        <v>24.4</v>
      </c>
      <c r="BS121" s="240">
        <v>23</v>
      </c>
      <c r="BT121" s="242">
        <v>24.4</v>
      </c>
      <c r="BU121" s="241">
        <v>21</v>
      </c>
      <c r="BV121" s="241">
        <v>21.8</v>
      </c>
      <c r="BW121" s="241">
        <v>24.5</v>
      </c>
      <c r="BX121" s="241">
        <v>24.8</v>
      </c>
      <c r="BY121" s="241">
        <v>22.6</v>
      </c>
      <c r="BZ121" s="241">
        <v>18</v>
      </c>
      <c r="CA121" s="241">
        <v>24.8</v>
      </c>
      <c r="CB121" s="241">
        <v>21.2</v>
      </c>
      <c r="CC121" s="241">
        <v>20.2</v>
      </c>
      <c r="CD121" s="241">
        <v>27</v>
      </c>
      <c r="CE121" s="241">
        <v>27.8</v>
      </c>
      <c r="CF121" s="240">
        <v>27.1</v>
      </c>
      <c r="CG121" s="241">
        <v>27.8</v>
      </c>
      <c r="CH121" s="241">
        <v>33.4</v>
      </c>
      <c r="CI121" s="241">
        <v>21.2</v>
      </c>
      <c r="CJ121" s="241">
        <v>29</v>
      </c>
      <c r="CK121" s="241">
        <v>23.8</v>
      </c>
      <c r="CL121" s="241">
        <v>23.4</v>
      </c>
      <c r="CM121" s="241">
        <v>30.3</v>
      </c>
      <c r="CN121" s="241">
        <v>22.1</v>
      </c>
      <c r="CO121" s="241">
        <v>20.399999999999999</v>
      </c>
      <c r="CP121" s="241">
        <v>27.5</v>
      </c>
      <c r="CQ121" s="241">
        <v>33.299999999999997</v>
      </c>
      <c r="CR121" s="241">
        <v>25.8</v>
      </c>
      <c r="CS121" s="241">
        <v>24.8</v>
      </c>
      <c r="CT121" s="240">
        <v>17.899999999999999</v>
      </c>
      <c r="CU121" s="241">
        <v>17.899999999999999</v>
      </c>
      <c r="CV121" s="241">
        <v>19.3</v>
      </c>
      <c r="CW121" s="241">
        <v>16.7</v>
      </c>
      <c r="CX121" s="241">
        <v>21.7</v>
      </c>
      <c r="CY121" s="241">
        <v>12.7</v>
      </c>
      <c r="CZ121" s="240">
        <v>24.8</v>
      </c>
      <c r="DA121" s="241">
        <v>24.6</v>
      </c>
      <c r="DB121" s="241">
        <v>20.100000000000001</v>
      </c>
      <c r="DC121" s="241">
        <v>21.9</v>
      </c>
      <c r="DD121" s="241">
        <v>26.6</v>
      </c>
      <c r="DE121" s="241">
        <v>23.3</v>
      </c>
      <c r="DF121" s="241">
        <v>26.9</v>
      </c>
      <c r="DG121" s="240">
        <v>22.4</v>
      </c>
      <c r="DH121" s="243" t="s">
        <v>696</v>
      </c>
      <c r="DI121" s="244" t="s">
        <v>696</v>
      </c>
      <c r="DJ121" s="245">
        <v>46.9</v>
      </c>
      <c r="DK121" s="245" t="s">
        <v>696</v>
      </c>
      <c r="DL121" s="243" t="s">
        <v>696</v>
      </c>
      <c r="DM121" s="245">
        <v>52.3</v>
      </c>
      <c r="DN121" s="246" t="s">
        <v>696</v>
      </c>
      <c r="DO121" s="243" t="s">
        <v>696</v>
      </c>
    </row>
    <row r="122" spans="1:119" s="16" customFormat="1" ht="16.5" customHeight="1" x14ac:dyDescent="0.15">
      <c r="A122" s="115" t="s">
        <v>820</v>
      </c>
      <c r="B122" s="240">
        <v>8</v>
      </c>
      <c r="C122" s="241">
        <v>6.7</v>
      </c>
      <c r="D122" s="241">
        <v>9.4</v>
      </c>
      <c r="E122" s="241">
        <v>9.3000000000000007</v>
      </c>
      <c r="F122" s="241">
        <v>14.1</v>
      </c>
      <c r="G122" s="241">
        <v>8.6</v>
      </c>
      <c r="H122" s="241">
        <v>7</v>
      </c>
      <c r="I122" s="241">
        <v>8.4</v>
      </c>
      <c r="J122" s="241">
        <v>11</v>
      </c>
      <c r="K122" s="241">
        <v>9</v>
      </c>
      <c r="L122" s="241">
        <v>7.1</v>
      </c>
      <c r="M122" s="241">
        <v>6.5</v>
      </c>
      <c r="N122" s="241">
        <v>6.6</v>
      </c>
      <c r="O122" s="240">
        <v>8.1</v>
      </c>
      <c r="P122" s="241">
        <v>6.9</v>
      </c>
      <c r="Q122" s="241">
        <v>7.2</v>
      </c>
      <c r="R122" s="241">
        <v>8.6999999999999993</v>
      </c>
      <c r="S122" s="241">
        <v>8.5</v>
      </c>
      <c r="T122" s="241">
        <v>9.5</v>
      </c>
      <c r="U122" s="241">
        <v>9.1</v>
      </c>
      <c r="V122" s="241">
        <v>7.3</v>
      </c>
      <c r="W122" s="241">
        <v>7.5</v>
      </c>
      <c r="X122" s="240">
        <v>8.3000000000000007</v>
      </c>
      <c r="Y122" s="241">
        <v>9.6</v>
      </c>
      <c r="Z122" s="241">
        <v>8.1999999999999993</v>
      </c>
      <c r="AA122" s="241">
        <v>7.2</v>
      </c>
      <c r="AB122" s="241">
        <v>8.3000000000000007</v>
      </c>
      <c r="AC122" s="240">
        <v>7.4</v>
      </c>
      <c r="AD122" s="241">
        <v>8.6999999999999993</v>
      </c>
      <c r="AE122" s="241">
        <v>6.4</v>
      </c>
      <c r="AF122" s="241">
        <v>10.5</v>
      </c>
      <c r="AG122" s="241">
        <v>7.5</v>
      </c>
      <c r="AH122" s="241">
        <v>6.9</v>
      </c>
      <c r="AI122" s="241">
        <v>6.1</v>
      </c>
      <c r="AJ122" s="240">
        <v>17.899999999999999</v>
      </c>
      <c r="AK122" s="241">
        <v>16.2</v>
      </c>
      <c r="AL122" s="241">
        <v>19.399999999999999</v>
      </c>
      <c r="AM122" s="240">
        <v>7.8</v>
      </c>
      <c r="AN122" s="241">
        <v>10.9</v>
      </c>
      <c r="AO122" s="241">
        <v>7.4</v>
      </c>
      <c r="AP122" s="241">
        <v>7</v>
      </c>
      <c r="AQ122" s="241">
        <v>10.1</v>
      </c>
      <c r="AR122" s="241">
        <v>7.9</v>
      </c>
      <c r="AS122" s="241">
        <v>10.199999999999999</v>
      </c>
      <c r="AT122" s="241">
        <v>8.8000000000000007</v>
      </c>
      <c r="AU122" s="241">
        <v>6.6</v>
      </c>
      <c r="AV122" s="241">
        <v>6.3</v>
      </c>
      <c r="AW122" s="241">
        <v>8.1999999999999993</v>
      </c>
      <c r="AX122" s="240">
        <v>9.8000000000000007</v>
      </c>
      <c r="AY122" s="241">
        <v>8.6999999999999993</v>
      </c>
      <c r="AZ122" s="241">
        <v>10.199999999999999</v>
      </c>
      <c r="BA122" s="241">
        <v>7</v>
      </c>
      <c r="BB122" s="241">
        <v>11.5</v>
      </c>
      <c r="BC122" s="241">
        <v>9</v>
      </c>
      <c r="BD122" s="240">
        <v>8.1</v>
      </c>
      <c r="BE122" s="241">
        <v>9.6</v>
      </c>
      <c r="BF122" s="241">
        <v>6.3</v>
      </c>
      <c r="BG122" s="241">
        <v>5</v>
      </c>
      <c r="BH122" s="241">
        <v>5</v>
      </c>
      <c r="BI122" s="241">
        <v>7.7</v>
      </c>
      <c r="BJ122" s="241">
        <v>14.2</v>
      </c>
      <c r="BK122" s="241">
        <v>7.9</v>
      </c>
      <c r="BL122" s="241">
        <v>8</v>
      </c>
      <c r="BM122" s="240">
        <v>7.7</v>
      </c>
      <c r="BN122" s="241">
        <v>7</v>
      </c>
      <c r="BO122" s="241">
        <v>6.9</v>
      </c>
      <c r="BP122" s="241">
        <v>9.4</v>
      </c>
      <c r="BQ122" s="241">
        <v>8.8000000000000007</v>
      </c>
      <c r="BR122" s="241">
        <v>7.3</v>
      </c>
      <c r="BS122" s="240">
        <v>10.5</v>
      </c>
      <c r="BT122" s="242">
        <v>11.8</v>
      </c>
      <c r="BU122" s="241">
        <v>9.1999999999999993</v>
      </c>
      <c r="BV122" s="241">
        <v>11.8</v>
      </c>
      <c r="BW122" s="241">
        <v>17.3</v>
      </c>
      <c r="BX122" s="241">
        <v>13.2</v>
      </c>
      <c r="BY122" s="241">
        <v>8.6999999999999993</v>
      </c>
      <c r="BZ122" s="241">
        <v>9.1</v>
      </c>
      <c r="CA122" s="241">
        <v>13.7</v>
      </c>
      <c r="CB122" s="241">
        <v>9.1999999999999993</v>
      </c>
      <c r="CC122" s="241">
        <v>11.2</v>
      </c>
      <c r="CD122" s="241">
        <v>10.5</v>
      </c>
      <c r="CE122" s="241">
        <v>10.7</v>
      </c>
      <c r="CF122" s="240">
        <v>11.9</v>
      </c>
      <c r="CG122" s="241">
        <v>12.8</v>
      </c>
      <c r="CH122" s="241">
        <v>14.3</v>
      </c>
      <c r="CI122" s="241">
        <v>12.7</v>
      </c>
      <c r="CJ122" s="241">
        <v>11.7</v>
      </c>
      <c r="CK122" s="241">
        <v>9.4</v>
      </c>
      <c r="CL122" s="241">
        <v>14.8</v>
      </c>
      <c r="CM122" s="241">
        <v>11.6</v>
      </c>
      <c r="CN122" s="241">
        <v>12.2</v>
      </c>
      <c r="CO122" s="241">
        <v>15.1</v>
      </c>
      <c r="CP122" s="241">
        <v>11.9</v>
      </c>
      <c r="CQ122" s="241">
        <v>12.9</v>
      </c>
      <c r="CR122" s="241">
        <v>11.4</v>
      </c>
      <c r="CS122" s="241">
        <v>14</v>
      </c>
      <c r="CT122" s="240">
        <v>7.4</v>
      </c>
      <c r="CU122" s="241">
        <v>6.8</v>
      </c>
      <c r="CV122" s="241">
        <v>7</v>
      </c>
      <c r="CW122" s="241">
        <v>9</v>
      </c>
      <c r="CX122" s="241">
        <v>6.8</v>
      </c>
      <c r="CY122" s="241">
        <v>8.3000000000000007</v>
      </c>
      <c r="CZ122" s="240">
        <v>10.3</v>
      </c>
      <c r="DA122" s="241">
        <v>10.8</v>
      </c>
      <c r="DB122" s="241">
        <v>9.5</v>
      </c>
      <c r="DC122" s="241">
        <v>10.7</v>
      </c>
      <c r="DD122" s="241">
        <v>10.8</v>
      </c>
      <c r="DE122" s="241">
        <v>8.9</v>
      </c>
      <c r="DF122" s="241">
        <v>11.4</v>
      </c>
      <c r="DG122" s="240">
        <v>9</v>
      </c>
      <c r="DH122" s="243" t="s">
        <v>696</v>
      </c>
      <c r="DI122" s="244" t="s">
        <v>696</v>
      </c>
      <c r="DJ122" s="245">
        <v>29.5</v>
      </c>
      <c r="DK122" s="245" t="s">
        <v>696</v>
      </c>
      <c r="DL122" s="243" t="s">
        <v>696</v>
      </c>
      <c r="DM122" s="245">
        <v>39.1</v>
      </c>
      <c r="DN122" s="246" t="s">
        <v>696</v>
      </c>
      <c r="DO122" s="243" t="s">
        <v>696</v>
      </c>
    </row>
    <row r="123" spans="1:119" s="16" customFormat="1" ht="16.5" customHeight="1" x14ac:dyDescent="0.15">
      <c r="A123" s="64" t="s">
        <v>65</v>
      </c>
      <c r="B123" s="256">
        <v>19.5</v>
      </c>
      <c r="C123" s="257">
        <v>19.7</v>
      </c>
      <c r="D123" s="257">
        <v>19.600000000000001</v>
      </c>
      <c r="E123" s="257">
        <v>19.5</v>
      </c>
      <c r="F123" s="257">
        <v>18</v>
      </c>
      <c r="G123" s="257">
        <v>19</v>
      </c>
      <c r="H123" s="257">
        <v>19</v>
      </c>
      <c r="I123" s="257">
        <v>18.899999999999999</v>
      </c>
      <c r="J123" s="257">
        <v>18</v>
      </c>
      <c r="K123" s="257">
        <v>19.7</v>
      </c>
      <c r="L123" s="257">
        <v>19.7</v>
      </c>
      <c r="M123" s="257">
        <v>18.600000000000001</v>
      </c>
      <c r="N123" s="257">
        <v>21.8</v>
      </c>
      <c r="O123" s="256">
        <v>18.399999999999999</v>
      </c>
      <c r="P123" s="257">
        <v>18.100000000000001</v>
      </c>
      <c r="Q123" s="257">
        <v>18.5</v>
      </c>
      <c r="R123" s="257">
        <v>18</v>
      </c>
      <c r="S123" s="257">
        <v>19.899999999999999</v>
      </c>
      <c r="T123" s="257">
        <v>17.7</v>
      </c>
      <c r="U123" s="257">
        <v>17.8</v>
      </c>
      <c r="V123" s="257">
        <v>19.100000000000001</v>
      </c>
      <c r="W123" s="257">
        <v>19</v>
      </c>
      <c r="X123" s="256">
        <v>18.2</v>
      </c>
      <c r="Y123" s="257">
        <v>18.2</v>
      </c>
      <c r="Z123" s="257">
        <v>18.2</v>
      </c>
      <c r="AA123" s="257">
        <v>18.100000000000001</v>
      </c>
      <c r="AB123" s="257">
        <v>18.5</v>
      </c>
      <c r="AC123" s="256">
        <v>19.5</v>
      </c>
      <c r="AD123" s="257">
        <v>19.3</v>
      </c>
      <c r="AE123" s="257">
        <v>19.3</v>
      </c>
      <c r="AF123" s="257">
        <v>18.600000000000001</v>
      </c>
      <c r="AG123" s="257">
        <v>19.899999999999999</v>
      </c>
      <c r="AH123" s="257">
        <v>19.7</v>
      </c>
      <c r="AI123" s="257">
        <v>19.8</v>
      </c>
      <c r="AJ123" s="256">
        <v>21.5</v>
      </c>
      <c r="AK123" s="257">
        <v>21.1</v>
      </c>
      <c r="AL123" s="257">
        <v>21.9</v>
      </c>
      <c r="AM123" s="256">
        <v>19.600000000000001</v>
      </c>
      <c r="AN123" s="257">
        <v>19.600000000000001</v>
      </c>
      <c r="AO123" s="257">
        <v>19.399999999999999</v>
      </c>
      <c r="AP123" s="257">
        <v>19.5</v>
      </c>
      <c r="AQ123" s="257">
        <v>17.8</v>
      </c>
      <c r="AR123" s="257">
        <v>20.399999999999999</v>
      </c>
      <c r="AS123" s="257">
        <v>18.600000000000001</v>
      </c>
      <c r="AT123" s="257">
        <v>20</v>
      </c>
      <c r="AU123" s="257">
        <v>19.7</v>
      </c>
      <c r="AV123" s="257">
        <v>19.5</v>
      </c>
      <c r="AW123" s="257">
        <v>18.899999999999999</v>
      </c>
      <c r="AX123" s="256">
        <v>18.8</v>
      </c>
      <c r="AY123" s="257">
        <v>19.5</v>
      </c>
      <c r="AZ123" s="257">
        <v>19.2</v>
      </c>
      <c r="BA123" s="257">
        <v>19.100000000000001</v>
      </c>
      <c r="BB123" s="257">
        <v>17.8</v>
      </c>
      <c r="BC123" s="257">
        <v>18.7</v>
      </c>
      <c r="BD123" s="256">
        <v>22.4</v>
      </c>
      <c r="BE123" s="257">
        <v>25.2</v>
      </c>
      <c r="BF123" s="257">
        <v>19.899999999999999</v>
      </c>
      <c r="BG123" s="257">
        <v>19.899999999999999</v>
      </c>
      <c r="BH123" s="257">
        <v>20.7</v>
      </c>
      <c r="BI123" s="257">
        <v>22.5</v>
      </c>
      <c r="BJ123" s="257">
        <v>23</v>
      </c>
      <c r="BK123" s="257">
        <v>22.3</v>
      </c>
      <c r="BL123" s="257">
        <v>21.3</v>
      </c>
      <c r="BM123" s="256">
        <v>18.7</v>
      </c>
      <c r="BN123" s="257">
        <v>18.399999999999999</v>
      </c>
      <c r="BO123" s="257">
        <v>18.8</v>
      </c>
      <c r="BP123" s="257">
        <v>17.5</v>
      </c>
      <c r="BQ123" s="257">
        <v>19.5</v>
      </c>
      <c r="BR123" s="257">
        <v>18.899999999999999</v>
      </c>
      <c r="BS123" s="256">
        <v>19.3</v>
      </c>
      <c r="BT123" s="258">
        <v>19.8</v>
      </c>
      <c r="BU123" s="257">
        <v>18.5</v>
      </c>
      <c r="BV123" s="257">
        <v>18</v>
      </c>
      <c r="BW123" s="257">
        <v>20.3</v>
      </c>
      <c r="BX123" s="257">
        <v>19.8</v>
      </c>
      <c r="BY123" s="257">
        <v>19.7</v>
      </c>
      <c r="BZ123" s="257">
        <v>18.399999999999999</v>
      </c>
      <c r="CA123" s="257">
        <v>19.3</v>
      </c>
      <c r="CB123" s="257">
        <v>19.100000000000001</v>
      </c>
      <c r="CC123" s="257">
        <v>17.899999999999999</v>
      </c>
      <c r="CD123" s="257">
        <v>19.600000000000001</v>
      </c>
      <c r="CE123" s="257">
        <v>20.100000000000001</v>
      </c>
      <c r="CF123" s="256">
        <v>20.399999999999999</v>
      </c>
      <c r="CG123" s="257">
        <v>21.1</v>
      </c>
      <c r="CH123" s="257">
        <v>20.9</v>
      </c>
      <c r="CI123" s="257">
        <v>19.100000000000001</v>
      </c>
      <c r="CJ123" s="257">
        <v>20.9</v>
      </c>
      <c r="CK123" s="257">
        <v>20</v>
      </c>
      <c r="CL123" s="257">
        <v>19.3</v>
      </c>
      <c r="CM123" s="257">
        <v>21.3</v>
      </c>
      <c r="CN123" s="257">
        <v>20</v>
      </c>
      <c r="CO123" s="257">
        <v>18.8</v>
      </c>
      <c r="CP123" s="257">
        <v>19.100000000000001</v>
      </c>
      <c r="CQ123" s="257">
        <v>20.6</v>
      </c>
      <c r="CR123" s="257">
        <v>18.899999999999999</v>
      </c>
      <c r="CS123" s="257">
        <v>19.3</v>
      </c>
      <c r="CT123" s="256">
        <v>17.899999999999999</v>
      </c>
      <c r="CU123" s="257">
        <v>18.399999999999999</v>
      </c>
      <c r="CV123" s="257">
        <v>17.8</v>
      </c>
      <c r="CW123" s="257">
        <v>18</v>
      </c>
      <c r="CX123" s="257">
        <v>19</v>
      </c>
      <c r="CY123" s="257">
        <v>16.2</v>
      </c>
      <c r="CZ123" s="256">
        <v>21.4</v>
      </c>
      <c r="DA123" s="257">
        <v>19.899999999999999</v>
      </c>
      <c r="DB123" s="257">
        <v>19.100000000000001</v>
      </c>
      <c r="DC123" s="257">
        <v>22.1</v>
      </c>
      <c r="DD123" s="257">
        <v>21.7</v>
      </c>
      <c r="DE123" s="257">
        <v>21.2</v>
      </c>
      <c r="DF123" s="257">
        <v>20.8</v>
      </c>
      <c r="DG123" s="256">
        <v>20</v>
      </c>
      <c r="DH123" s="259" t="s">
        <v>696</v>
      </c>
      <c r="DI123" s="364" t="s">
        <v>696</v>
      </c>
      <c r="DJ123" s="308">
        <v>23.5</v>
      </c>
      <c r="DK123" s="308" t="s">
        <v>696</v>
      </c>
      <c r="DL123" s="259" t="s">
        <v>696</v>
      </c>
      <c r="DM123" s="308">
        <v>23.3</v>
      </c>
      <c r="DN123" s="260" t="s">
        <v>696</v>
      </c>
      <c r="DO123" s="259" t="s">
        <v>696</v>
      </c>
    </row>
    <row r="124" spans="1:119" s="121" customFormat="1" ht="16.5" customHeight="1" x14ac:dyDescent="0.15">
      <c r="A124" s="44" t="s">
        <v>182</v>
      </c>
    </row>
    <row r="125" spans="1:119" s="145" customFormat="1" ht="16.5" customHeight="1" x14ac:dyDescent="0.2">
      <c r="A125" s="37"/>
      <c r="B125" s="20"/>
    </row>
    <row r="126" spans="1:119" ht="16.5" customHeight="1" x14ac:dyDescent="0.2">
      <c r="A126" s="29" t="s">
        <v>228</v>
      </c>
      <c r="B126" s="20"/>
    </row>
    <row r="127" spans="1:119" ht="16.5" customHeight="1" x14ac:dyDescent="0.2">
      <c r="A127" s="35" t="s">
        <v>494</v>
      </c>
      <c r="B127" s="20"/>
    </row>
    <row r="128" spans="1:119" ht="16.5" customHeight="1" x14ac:dyDescent="0.2">
      <c r="A128" s="37" t="s">
        <v>496</v>
      </c>
    </row>
    <row r="129" spans="1:138" ht="32.25" customHeight="1" x14ac:dyDescent="0.2">
      <c r="A129" s="233"/>
      <c r="B129" s="220" t="s">
        <v>577</v>
      </c>
      <c r="C129" s="234" t="s">
        <v>578</v>
      </c>
      <c r="D129" s="234" t="s">
        <v>579</v>
      </c>
      <c r="E129" s="234" t="s">
        <v>580</v>
      </c>
      <c r="F129" s="234" t="s">
        <v>581</v>
      </c>
      <c r="G129" s="234" t="s">
        <v>582</v>
      </c>
      <c r="H129" s="234" t="s">
        <v>583</v>
      </c>
      <c r="I129" s="234" t="s">
        <v>584</v>
      </c>
      <c r="J129" s="234" t="s">
        <v>585</v>
      </c>
      <c r="K129" s="234" t="s">
        <v>586</v>
      </c>
      <c r="L129" s="234" t="s">
        <v>587</v>
      </c>
      <c r="M129" s="234" t="s">
        <v>588</v>
      </c>
      <c r="N129" s="234" t="s">
        <v>589</v>
      </c>
      <c r="O129" s="220" t="s">
        <v>590</v>
      </c>
      <c r="P129" s="234" t="s">
        <v>591</v>
      </c>
      <c r="Q129" s="234" t="s">
        <v>592</v>
      </c>
      <c r="R129" s="234" t="s">
        <v>593</v>
      </c>
      <c r="S129" s="234" t="s">
        <v>594</v>
      </c>
      <c r="T129" s="234" t="s">
        <v>595</v>
      </c>
      <c r="U129" s="234" t="s">
        <v>596</v>
      </c>
      <c r="V129" s="234" t="s">
        <v>597</v>
      </c>
      <c r="W129" s="234" t="s">
        <v>598</v>
      </c>
      <c r="X129" s="220" t="s">
        <v>599</v>
      </c>
      <c r="Y129" s="234" t="s">
        <v>600</v>
      </c>
      <c r="Z129" s="234" t="s">
        <v>601</v>
      </c>
      <c r="AA129" s="234" t="s">
        <v>602</v>
      </c>
      <c r="AB129" s="234" t="s">
        <v>603</v>
      </c>
      <c r="AC129" s="220" t="s">
        <v>604</v>
      </c>
      <c r="AD129" s="234" t="s">
        <v>605</v>
      </c>
      <c r="AE129" s="234" t="s">
        <v>606</v>
      </c>
      <c r="AF129" s="234" t="s">
        <v>607</v>
      </c>
      <c r="AG129" s="234" t="s">
        <v>608</v>
      </c>
      <c r="AH129" s="234" t="s">
        <v>609</v>
      </c>
      <c r="AI129" s="234" t="s">
        <v>610</v>
      </c>
      <c r="AJ129" s="220" t="s">
        <v>611</v>
      </c>
      <c r="AK129" s="234" t="s">
        <v>612</v>
      </c>
      <c r="AL129" s="234" t="s">
        <v>613</v>
      </c>
      <c r="AM129" s="220" t="s">
        <v>614</v>
      </c>
      <c r="AN129" s="234" t="s">
        <v>615</v>
      </c>
      <c r="AO129" s="234" t="s">
        <v>616</v>
      </c>
      <c r="AP129" s="234" t="s">
        <v>617</v>
      </c>
      <c r="AQ129" s="234" t="s">
        <v>618</v>
      </c>
      <c r="AR129" s="234" t="s">
        <v>619</v>
      </c>
      <c r="AS129" s="234" t="s">
        <v>620</v>
      </c>
      <c r="AT129" s="234" t="s">
        <v>621</v>
      </c>
      <c r="AU129" s="234" t="s">
        <v>622</v>
      </c>
      <c r="AV129" s="234" t="s">
        <v>623</v>
      </c>
      <c r="AW129" s="234" t="s">
        <v>624</v>
      </c>
      <c r="AX129" s="220" t="s">
        <v>625</v>
      </c>
      <c r="AY129" s="234" t="s">
        <v>626</v>
      </c>
      <c r="AZ129" s="234" t="s">
        <v>627</v>
      </c>
      <c r="BA129" s="234" t="s">
        <v>628</v>
      </c>
      <c r="BB129" s="234" t="s">
        <v>629</v>
      </c>
      <c r="BC129" s="234" t="s">
        <v>630</v>
      </c>
      <c r="BD129" s="221" t="s">
        <v>631</v>
      </c>
      <c r="BE129" s="234" t="s">
        <v>632</v>
      </c>
      <c r="BF129" s="234" t="s">
        <v>633</v>
      </c>
      <c r="BG129" s="234" t="s">
        <v>634</v>
      </c>
      <c r="BH129" s="234" t="s">
        <v>635</v>
      </c>
      <c r="BI129" s="234" t="s">
        <v>636</v>
      </c>
      <c r="BJ129" s="234" t="s">
        <v>637</v>
      </c>
      <c r="BK129" s="234" t="s">
        <v>638</v>
      </c>
      <c r="BL129" s="234" t="s">
        <v>639</v>
      </c>
      <c r="BM129" s="220" t="s">
        <v>640</v>
      </c>
      <c r="BN129" s="234" t="s">
        <v>641</v>
      </c>
      <c r="BO129" s="234" t="s">
        <v>642</v>
      </c>
      <c r="BP129" s="234" t="s">
        <v>643</v>
      </c>
      <c r="BQ129" s="234" t="s">
        <v>644</v>
      </c>
      <c r="BR129" s="234" t="s">
        <v>645</v>
      </c>
      <c r="BS129" s="220" t="s">
        <v>646</v>
      </c>
      <c r="BT129" s="234" t="s">
        <v>647</v>
      </c>
      <c r="BU129" s="234" t="s">
        <v>648</v>
      </c>
      <c r="BV129" s="234" t="s">
        <v>649</v>
      </c>
      <c r="BW129" s="234" t="s">
        <v>650</v>
      </c>
      <c r="BX129" s="234" t="s">
        <v>651</v>
      </c>
      <c r="BY129" s="234" t="s">
        <v>652</v>
      </c>
      <c r="BZ129" s="234" t="s">
        <v>653</v>
      </c>
      <c r="CA129" s="234" t="s">
        <v>654</v>
      </c>
      <c r="CB129" s="234" t="s">
        <v>655</v>
      </c>
      <c r="CC129" s="234" t="s">
        <v>656</v>
      </c>
      <c r="CD129" s="234" t="s">
        <v>657</v>
      </c>
      <c r="CE129" s="234" t="s">
        <v>658</v>
      </c>
      <c r="CF129" s="220" t="s">
        <v>659</v>
      </c>
      <c r="CG129" s="234" t="s">
        <v>660</v>
      </c>
      <c r="CH129" s="234" t="s">
        <v>661</v>
      </c>
      <c r="CI129" s="234" t="s">
        <v>662</v>
      </c>
      <c r="CJ129" s="234" t="s">
        <v>663</v>
      </c>
      <c r="CK129" s="234" t="s">
        <v>664</v>
      </c>
      <c r="CL129" s="234" t="s">
        <v>665</v>
      </c>
      <c r="CM129" s="234" t="s">
        <v>666</v>
      </c>
      <c r="CN129" s="234" t="s">
        <v>667</v>
      </c>
      <c r="CO129" s="234" t="s">
        <v>668</v>
      </c>
      <c r="CP129" s="234" t="s">
        <v>669</v>
      </c>
      <c r="CQ129" s="234" t="s">
        <v>670</v>
      </c>
      <c r="CR129" s="234" t="s">
        <v>671</v>
      </c>
      <c r="CS129" s="234" t="s">
        <v>672</v>
      </c>
      <c r="CT129" s="220" t="s">
        <v>673</v>
      </c>
      <c r="CU129" s="234" t="s">
        <v>674</v>
      </c>
      <c r="CV129" s="234" t="s">
        <v>675</v>
      </c>
      <c r="CW129" s="234" t="s">
        <v>676</v>
      </c>
      <c r="CX129" s="234" t="s">
        <v>677</v>
      </c>
      <c r="CY129" s="234" t="s">
        <v>678</v>
      </c>
      <c r="CZ129" s="220" t="s">
        <v>679</v>
      </c>
      <c r="DA129" s="234" t="s">
        <v>680</v>
      </c>
      <c r="DB129" s="234" t="s">
        <v>681</v>
      </c>
      <c r="DC129" s="234" t="s">
        <v>682</v>
      </c>
      <c r="DD129" s="234" t="s">
        <v>683</v>
      </c>
      <c r="DE129" s="234" t="s">
        <v>684</v>
      </c>
      <c r="DF129" s="234" t="s">
        <v>685</v>
      </c>
      <c r="DG129" s="220" t="s">
        <v>686</v>
      </c>
      <c r="DH129" s="220" t="s">
        <v>687</v>
      </c>
      <c r="DI129" s="234" t="s">
        <v>688</v>
      </c>
      <c r="DJ129" s="234" t="s">
        <v>689</v>
      </c>
      <c r="DK129" s="234" t="s">
        <v>690</v>
      </c>
      <c r="DL129" s="220" t="s">
        <v>691</v>
      </c>
      <c r="DM129" s="234" t="s">
        <v>692</v>
      </c>
      <c r="DN129" s="235" t="s">
        <v>693</v>
      </c>
      <c r="DO129" s="220" t="s">
        <v>694</v>
      </c>
    </row>
    <row r="130" spans="1:138" s="121" customFormat="1" ht="16.5" customHeight="1" x14ac:dyDescent="0.15">
      <c r="A130" s="67" t="s">
        <v>219</v>
      </c>
      <c r="B130" s="252">
        <f t="shared" ref="B130" si="171">SUM(C130:N130)</f>
        <v>3360029</v>
      </c>
      <c r="C130" s="280">
        <v>256670</v>
      </c>
      <c r="D130" s="280">
        <v>158099</v>
      </c>
      <c r="E130" s="280">
        <v>141549</v>
      </c>
      <c r="F130" s="280">
        <v>66469</v>
      </c>
      <c r="G130" s="280">
        <v>219748</v>
      </c>
      <c r="H130" s="280">
        <v>518870</v>
      </c>
      <c r="I130" s="280">
        <v>322928</v>
      </c>
      <c r="J130" s="280">
        <v>100187</v>
      </c>
      <c r="K130" s="280">
        <v>287860</v>
      </c>
      <c r="L130" s="280">
        <v>760469</v>
      </c>
      <c r="M130" s="280">
        <v>188329</v>
      </c>
      <c r="N130" s="280">
        <v>338851</v>
      </c>
      <c r="O130" s="252">
        <f t="shared" ref="O130" si="172">SUM(P130:W130)</f>
        <v>1223240</v>
      </c>
      <c r="P130" s="280">
        <v>227046</v>
      </c>
      <c r="Q130" s="280">
        <v>229242</v>
      </c>
      <c r="R130" s="280">
        <v>114959</v>
      </c>
      <c r="S130" s="280">
        <v>96398</v>
      </c>
      <c r="T130" s="280">
        <v>102697</v>
      </c>
      <c r="U130" s="280">
        <v>245181</v>
      </c>
      <c r="V130" s="280">
        <v>148144</v>
      </c>
      <c r="W130" s="280">
        <v>59573</v>
      </c>
      <c r="X130" s="252">
        <f t="shared" ref="X130" si="173">SUM(Y130:AB130)</f>
        <v>1456371</v>
      </c>
      <c r="Y130" s="280">
        <v>268708</v>
      </c>
      <c r="Z130" s="280">
        <v>408608</v>
      </c>
      <c r="AA130" s="280">
        <v>440840</v>
      </c>
      <c r="AB130" s="280">
        <v>338215</v>
      </c>
      <c r="AC130" s="252">
        <f t="shared" ref="AC130" si="174">SUM(AD130:AI130)</f>
        <v>1120490</v>
      </c>
      <c r="AD130" s="280">
        <v>138223</v>
      </c>
      <c r="AE130" s="280">
        <v>180002</v>
      </c>
      <c r="AF130" s="280">
        <v>101981</v>
      </c>
      <c r="AG130" s="280">
        <v>267590</v>
      </c>
      <c r="AH130" s="280">
        <v>145952</v>
      </c>
      <c r="AI130" s="280">
        <v>286742</v>
      </c>
      <c r="AJ130" s="252">
        <f t="shared" ref="AJ130" si="175">SUM(AK130:AL130)</f>
        <v>123785</v>
      </c>
      <c r="AK130" s="280">
        <v>56900</v>
      </c>
      <c r="AL130" s="280">
        <v>66885</v>
      </c>
      <c r="AM130" s="252">
        <f t="shared" ref="AM130" si="176">SUM(AN130:AW130)</f>
        <v>2332825</v>
      </c>
      <c r="AN130" s="280">
        <v>117216</v>
      </c>
      <c r="AO130" s="280">
        <v>131824</v>
      </c>
      <c r="AP130" s="280">
        <v>241744</v>
      </c>
      <c r="AQ130" s="280">
        <v>78606</v>
      </c>
      <c r="AR130" s="280">
        <v>305282</v>
      </c>
      <c r="AS130" s="280">
        <v>79049</v>
      </c>
      <c r="AT130" s="280">
        <v>432545</v>
      </c>
      <c r="AU130" s="280">
        <v>463346</v>
      </c>
      <c r="AV130" s="280">
        <v>319015</v>
      </c>
      <c r="AW130" s="280">
        <v>164198</v>
      </c>
      <c r="AX130" s="252">
        <f t="shared" ref="AX130" si="177">SUM(AY130:BC130)</f>
        <v>2430437</v>
      </c>
      <c r="AY130" s="280">
        <v>222104</v>
      </c>
      <c r="AZ130" s="280">
        <v>1047368</v>
      </c>
      <c r="BA130" s="280">
        <v>323693</v>
      </c>
      <c r="BB130" s="280">
        <v>603219</v>
      </c>
      <c r="BC130" s="280">
        <v>234053</v>
      </c>
      <c r="BD130" s="252">
        <f t="shared" ref="BD130" si="178">SUM(BE130:BL130)</f>
        <v>4909110</v>
      </c>
      <c r="BE130" s="280">
        <v>1028942</v>
      </c>
      <c r="BF130" s="280">
        <v>538456</v>
      </c>
      <c r="BG130" s="280">
        <v>568185</v>
      </c>
      <c r="BH130" s="280">
        <v>498336</v>
      </c>
      <c r="BI130" s="280">
        <v>681568</v>
      </c>
      <c r="BJ130" s="280">
        <v>584142</v>
      </c>
      <c r="BK130" s="280">
        <v>553209</v>
      </c>
      <c r="BL130" s="280">
        <v>456272</v>
      </c>
      <c r="BM130" s="252">
        <f t="shared" ref="BM130" si="179">SUM(BN130:BR130)</f>
        <v>1415013</v>
      </c>
      <c r="BN130" s="280">
        <v>294854</v>
      </c>
      <c r="BO130" s="280">
        <v>244020</v>
      </c>
      <c r="BP130" s="280">
        <v>221781</v>
      </c>
      <c r="BQ130" s="280">
        <v>123494</v>
      </c>
      <c r="BR130" s="280">
        <v>530864</v>
      </c>
      <c r="BS130" s="252">
        <f t="shared" ref="BS130" si="180">SUM(BT130:CE130)</f>
        <v>2650795</v>
      </c>
      <c r="BT130" s="280">
        <v>157054</v>
      </c>
      <c r="BU130" s="280">
        <v>299499</v>
      </c>
      <c r="BV130" s="280">
        <v>108958</v>
      </c>
      <c r="BW130" s="280">
        <v>55530</v>
      </c>
      <c r="BX130" s="280">
        <v>188309</v>
      </c>
      <c r="BY130" s="280">
        <v>690533</v>
      </c>
      <c r="BZ130" s="280">
        <v>182543</v>
      </c>
      <c r="CA130" s="280">
        <v>147757</v>
      </c>
      <c r="CB130" s="280">
        <v>306240</v>
      </c>
      <c r="CC130" s="280">
        <v>162021</v>
      </c>
      <c r="CD130" s="280">
        <v>185695</v>
      </c>
      <c r="CE130" s="280">
        <v>166656</v>
      </c>
      <c r="CF130" s="252">
        <f t="shared" ref="CF130" si="181">SUM(CG130:CS130)</f>
        <v>2553948</v>
      </c>
      <c r="CG130" s="280">
        <v>68449</v>
      </c>
      <c r="CH130" s="280">
        <v>166190</v>
      </c>
      <c r="CI130" s="280">
        <v>124272</v>
      </c>
      <c r="CJ130" s="280">
        <v>321381</v>
      </c>
      <c r="CK130" s="280">
        <v>578048</v>
      </c>
      <c r="CL130" s="280">
        <v>84688</v>
      </c>
      <c r="CM130" s="280">
        <v>500878</v>
      </c>
      <c r="CN130" s="280">
        <v>79019</v>
      </c>
      <c r="CO130" s="280">
        <v>33235</v>
      </c>
      <c r="CP130" s="280">
        <v>104455</v>
      </c>
      <c r="CQ130" s="280">
        <v>214889</v>
      </c>
      <c r="CR130" s="280">
        <v>169975</v>
      </c>
      <c r="CS130" s="280">
        <v>108469</v>
      </c>
      <c r="CT130" s="252">
        <f t="shared" ref="CT130" si="182">SUM(CU130:CY130)</f>
        <v>1594869</v>
      </c>
      <c r="CU130" s="280">
        <v>593840</v>
      </c>
      <c r="CV130" s="280">
        <v>335128</v>
      </c>
      <c r="CW130" s="280">
        <v>128037</v>
      </c>
      <c r="CX130" s="280">
        <v>241647</v>
      </c>
      <c r="CY130" s="280">
        <v>296217</v>
      </c>
      <c r="CZ130" s="252">
        <f t="shared" ref="CZ130" si="183">SUM(DA130:DF130)</f>
        <v>2238549</v>
      </c>
      <c r="DA130" s="280">
        <v>73922</v>
      </c>
      <c r="DB130" s="280">
        <v>63739</v>
      </c>
      <c r="DC130" s="280">
        <v>518791</v>
      </c>
      <c r="DD130" s="280">
        <v>857588</v>
      </c>
      <c r="DE130" s="280">
        <v>481966</v>
      </c>
      <c r="DF130" s="280">
        <v>242543</v>
      </c>
      <c r="DG130" s="252">
        <v>27409461</v>
      </c>
      <c r="DH130" s="243" t="s">
        <v>696</v>
      </c>
      <c r="DI130" s="302" t="s">
        <v>696</v>
      </c>
      <c r="DJ130" s="280">
        <v>149275</v>
      </c>
      <c r="DK130" s="303" t="s">
        <v>696</v>
      </c>
      <c r="DL130" s="254" t="s">
        <v>696</v>
      </c>
      <c r="DM130" s="280">
        <v>316435</v>
      </c>
      <c r="DN130" s="445">
        <v>66634</v>
      </c>
      <c r="DO130" s="254" t="s">
        <v>696</v>
      </c>
      <c r="DP130" s="28"/>
      <c r="DQ130" s="28"/>
      <c r="DR130" s="28"/>
      <c r="DS130" s="28"/>
      <c r="DT130" s="28"/>
      <c r="DU130" s="28"/>
      <c r="DV130" s="28"/>
      <c r="DW130" s="28"/>
      <c r="DX130" s="28"/>
      <c r="DY130" s="28"/>
      <c r="DZ130" s="4"/>
      <c r="EA130" s="4"/>
      <c r="EB130" s="4"/>
      <c r="EC130" s="4"/>
    </row>
    <row r="131" spans="1:138" s="121" customFormat="1" ht="16.5" customHeight="1" x14ac:dyDescent="0.15">
      <c r="A131" s="68" t="s">
        <v>340</v>
      </c>
      <c r="B131" s="240">
        <v>52.7</v>
      </c>
      <c r="C131" s="241">
        <v>54.1</v>
      </c>
      <c r="D131" s="241">
        <v>44.3</v>
      </c>
      <c r="E131" s="241">
        <v>45.4</v>
      </c>
      <c r="F131" s="241">
        <v>43.4</v>
      </c>
      <c r="G131" s="241">
        <v>47.7</v>
      </c>
      <c r="H131" s="241">
        <v>55.2</v>
      </c>
      <c r="I131" s="241">
        <v>45.6</v>
      </c>
      <c r="J131" s="241">
        <v>43.4</v>
      </c>
      <c r="K131" s="241">
        <v>51.2</v>
      </c>
      <c r="L131" s="241">
        <v>57.5</v>
      </c>
      <c r="M131" s="241">
        <v>57.2</v>
      </c>
      <c r="N131" s="241">
        <v>57.6</v>
      </c>
      <c r="O131" s="240">
        <v>50.6</v>
      </c>
      <c r="P131" s="241">
        <v>54.8</v>
      </c>
      <c r="Q131" s="241">
        <v>54.1</v>
      </c>
      <c r="R131" s="241">
        <v>50.3</v>
      </c>
      <c r="S131" s="241">
        <v>46.3</v>
      </c>
      <c r="T131" s="241">
        <v>45.2</v>
      </c>
      <c r="U131" s="241">
        <v>47.7</v>
      </c>
      <c r="V131" s="241">
        <v>49.3</v>
      </c>
      <c r="W131" s="241">
        <v>52.6</v>
      </c>
      <c r="X131" s="240">
        <v>49.5</v>
      </c>
      <c r="Y131" s="241">
        <v>47.3</v>
      </c>
      <c r="Z131" s="241">
        <v>49.2</v>
      </c>
      <c r="AA131" s="241">
        <v>51.3</v>
      </c>
      <c r="AB131" s="241">
        <v>49.3</v>
      </c>
      <c r="AC131" s="240">
        <v>51.1</v>
      </c>
      <c r="AD131" s="241">
        <v>48.1</v>
      </c>
      <c r="AE131" s="241">
        <v>53.6</v>
      </c>
      <c r="AF131" s="241">
        <v>43.8</v>
      </c>
      <c r="AG131" s="241">
        <v>50.8</v>
      </c>
      <c r="AH131" s="241">
        <v>50</v>
      </c>
      <c r="AI131" s="241">
        <v>54.3</v>
      </c>
      <c r="AJ131" s="240">
        <v>47.6</v>
      </c>
      <c r="AK131" s="241">
        <v>51.8</v>
      </c>
      <c r="AL131" s="241">
        <v>44.1</v>
      </c>
      <c r="AM131" s="240">
        <v>49.8</v>
      </c>
      <c r="AN131" s="241">
        <v>42.3</v>
      </c>
      <c r="AO131" s="241">
        <v>47.4</v>
      </c>
      <c r="AP131" s="241">
        <v>53.1</v>
      </c>
      <c r="AQ131" s="241">
        <v>44.5</v>
      </c>
      <c r="AR131" s="241">
        <v>47.6</v>
      </c>
      <c r="AS131" s="241">
        <v>44.5</v>
      </c>
      <c r="AT131" s="241">
        <v>45.1</v>
      </c>
      <c r="AU131" s="241">
        <v>55.7</v>
      </c>
      <c r="AV131" s="241">
        <v>56.6</v>
      </c>
      <c r="AW131" s="241">
        <v>43.8</v>
      </c>
      <c r="AX131" s="240">
        <v>45.7</v>
      </c>
      <c r="AY131" s="241">
        <v>44.3</v>
      </c>
      <c r="AZ131" s="241">
        <v>45.6</v>
      </c>
      <c r="BA131" s="241">
        <v>54.9</v>
      </c>
      <c r="BB131" s="241">
        <v>41.2</v>
      </c>
      <c r="BC131" s="241">
        <v>46.7</v>
      </c>
      <c r="BD131" s="240">
        <v>63.9</v>
      </c>
      <c r="BE131" s="241">
        <v>69</v>
      </c>
      <c r="BF131" s="241">
        <v>61.8</v>
      </c>
      <c r="BG131" s="241">
        <v>69.8</v>
      </c>
      <c r="BH131" s="241">
        <v>64.900000000000006</v>
      </c>
      <c r="BI131" s="241">
        <v>70.099999999999994</v>
      </c>
      <c r="BJ131" s="241">
        <v>47.9</v>
      </c>
      <c r="BK131" s="241">
        <v>62.3</v>
      </c>
      <c r="BL131" s="241">
        <v>59.9</v>
      </c>
      <c r="BM131" s="240">
        <v>49.2</v>
      </c>
      <c r="BN131" s="241">
        <v>50.2</v>
      </c>
      <c r="BO131" s="241">
        <v>51.9</v>
      </c>
      <c r="BP131" s="241">
        <v>46.2</v>
      </c>
      <c r="BQ131" s="241">
        <v>43.8</v>
      </c>
      <c r="BR131" s="241">
        <v>49.9</v>
      </c>
      <c r="BS131" s="240">
        <v>48.5</v>
      </c>
      <c r="BT131" s="242">
        <v>45.5</v>
      </c>
      <c r="BU131" s="241">
        <v>48.4</v>
      </c>
      <c r="BV131" s="241">
        <v>47.4</v>
      </c>
      <c r="BW131" s="241">
        <v>40.200000000000003</v>
      </c>
      <c r="BX131" s="241">
        <v>42.8</v>
      </c>
      <c r="BY131" s="241">
        <v>53.3</v>
      </c>
      <c r="BZ131" s="241">
        <v>48.8</v>
      </c>
      <c r="CA131" s="241">
        <v>42.1</v>
      </c>
      <c r="CB131" s="241">
        <v>50.8</v>
      </c>
      <c r="CC131" s="241">
        <v>45.5</v>
      </c>
      <c r="CD131" s="241">
        <v>47.2</v>
      </c>
      <c r="CE131" s="241">
        <v>47.7</v>
      </c>
      <c r="CF131" s="240">
        <v>46.6</v>
      </c>
      <c r="CG131" s="241">
        <v>41.2</v>
      </c>
      <c r="CH131" s="241">
        <v>39.700000000000003</v>
      </c>
      <c r="CI131" s="241">
        <v>45</v>
      </c>
      <c r="CJ131" s="241">
        <v>44</v>
      </c>
      <c r="CK131" s="241">
        <v>55.6</v>
      </c>
      <c r="CL131" s="241">
        <v>44.4</v>
      </c>
      <c r="CM131" s="241">
        <v>46.3</v>
      </c>
      <c r="CN131" s="241">
        <v>45.7</v>
      </c>
      <c r="CO131" s="241">
        <v>43.9</v>
      </c>
      <c r="CP131" s="241">
        <v>44.9</v>
      </c>
      <c r="CQ131" s="241">
        <v>42.4</v>
      </c>
      <c r="CR131" s="241">
        <v>43.4</v>
      </c>
      <c r="CS131" s="241">
        <v>42.9</v>
      </c>
      <c r="CT131" s="240">
        <v>49.2</v>
      </c>
      <c r="CU131" s="241">
        <v>53.2</v>
      </c>
      <c r="CV131" s="241">
        <v>45.6</v>
      </c>
      <c r="CW131" s="241">
        <v>45</v>
      </c>
      <c r="CX131" s="241">
        <v>48.1</v>
      </c>
      <c r="CY131" s="241">
        <v>47.9</v>
      </c>
      <c r="CZ131" s="240">
        <v>51.7</v>
      </c>
      <c r="DA131" s="241">
        <v>46.4</v>
      </c>
      <c r="DB131" s="241">
        <v>48.2</v>
      </c>
      <c r="DC131" s="241">
        <v>55.5</v>
      </c>
      <c r="DD131" s="241">
        <v>51.9</v>
      </c>
      <c r="DE131" s="241">
        <v>51.7</v>
      </c>
      <c r="DF131" s="241">
        <v>45.4</v>
      </c>
      <c r="DG131" s="240">
        <v>52.1</v>
      </c>
      <c r="DH131" s="243" t="s">
        <v>696</v>
      </c>
      <c r="DI131" s="244" t="s">
        <v>696</v>
      </c>
      <c r="DJ131" s="241">
        <v>34</v>
      </c>
      <c r="DK131" s="245" t="s">
        <v>696</v>
      </c>
      <c r="DL131" s="243" t="s">
        <v>696</v>
      </c>
      <c r="DM131" s="241">
        <v>28.1</v>
      </c>
      <c r="DN131" s="444">
        <v>12.9</v>
      </c>
      <c r="DO131" s="243" t="s">
        <v>696</v>
      </c>
      <c r="DP131" s="57"/>
      <c r="DQ131" s="57"/>
      <c r="DR131" s="57"/>
      <c r="DS131" s="57"/>
      <c r="DT131" s="57"/>
      <c r="DU131" s="57"/>
      <c r="DV131" s="57"/>
      <c r="DW131" s="57"/>
      <c r="DX131" s="57"/>
      <c r="DY131" s="57"/>
      <c r="DZ131" s="57"/>
      <c r="EA131" s="57"/>
    </row>
    <row r="132" spans="1:138" s="121" customFormat="1" ht="16.5" customHeight="1" x14ac:dyDescent="0.15">
      <c r="A132" s="68" t="s">
        <v>448</v>
      </c>
      <c r="B132" s="222">
        <v>22330</v>
      </c>
      <c r="C132" s="224">
        <v>21830</v>
      </c>
      <c r="D132" s="224">
        <v>19390</v>
      </c>
      <c r="E132" s="224">
        <v>19620</v>
      </c>
      <c r="F132" s="224">
        <v>18370</v>
      </c>
      <c r="G132" s="224">
        <v>20680</v>
      </c>
      <c r="H132" s="224">
        <v>23520</v>
      </c>
      <c r="I132" s="224">
        <v>20480</v>
      </c>
      <c r="J132" s="224">
        <v>18990</v>
      </c>
      <c r="K132" s="224">
        <v>21950</v>
      </c>
      <c r="L132" s="224">
        <v>24520</v>
      </c>
      <c r="M132" s="224">
        <v>21760</v>
      </c>
      <c r="N132" s="224">
        <v>21650</v>
      </c>
      <c r="O132" s="222">
        <v>20520</v>
      </c>
      <c r="P132" s="224">
        <v>21550</v>
      </c>
      <c r="Q132" s="224">
        <v>20270</v>
      </c>
      <c r="R132" s="224">
        <v>20060</v>
      </c>
      <c r="S132" s="224">
        <v>19320</v>
      </c>
      <c r="T132" s="224">
        <v>19780</v>
      </c>
      <c r="U132" s="224">
        <v>20390</v>
      </c>
      <c r="V132" s="224">
        <v>20010</v>
      </c>
      <c r="W132" s="224">
        <v>22490</v>
      </c>
      <c r="X132" s="222">
        <v>20370</v>
      </c>
      <c r="Y132" s="224">
        <v>19560</v>
      </c>
      <c r="Z132" s="224">
        <v>19870</v>
      </c>
      <c r="AA132" s="224">
        <v>21520</v>
      </c>
      <c r="AB132" s="224">
        <v>19740</v>
      </c>
      <c r="AC132" s="222">
        <v>21540</v>
      </c>
      <c r="AD132" s="224">
        <v>20360</v>
      </c>
      <c r="AE132" s="224">
        <v>22460</v>
      </c>
      <c r="AF132" s="224">
        <v>19190</v>
      </c>
      <c r="AG132" s="224">
        <v>21800</v>
      </c>
      <c r="AH132" s="224">
        <v>20920</v>
      </c>
      <c r="AI132" s="224">
        <v>22060</v>
      </c>
      <c r="AJ132" s="222">
        <v>18780</v>
      </c>
      <c r="AK132" s="224">
        <v>19080</v>
      </c>
      <c r="AL132" s="224">
        <v>18460</v>
      </c>
      <c r="AM132" s="222">
        <v>21000</v>
      </c>
      <c r="AN132" s="224">
        <v>20150</v>
      </c>
      <c r="AO132" s="224">
        <v>20030</v>
      </c>
      <c r="AP132" s="224">
        <v>21680</v>
      </c>
      <c r="AQ132" s="224">
        <v>19410</v>
      </c>
      <c r="AR132" s="224">
        <v>20940</v>
      </c>
      <c r="AS132" s="224">
        <v>19590</v>
      </c>
      <c r="AT132" s="224">
        <v>20440</v>
      </c>
      <c r="AU132" s="224">
        <v>22150</v>
      </c>
      <c r="AV132" s="224">
        <v>21120</v>
      </c>
      <c r="AW132" s="224">
        <v>19820</v>
      </c>
      <c r="AX132" s="222">
        <v>21220</v>
      </c>
      <c r="AY132" s="224">
        <v>20230</v>
      </c>
      <c r="AZ132" s="224">
        <v>21480</v>
      </c>
      <c r="BA132" s="224">
        <v>23530</v>
      </c>
      <c r="BB132" s="224">
        <v>19830</v>
      </c>
      <c r="BC132" s="224">
        <v>20520</v>
      </c>
      <c r="BD132" s="222">
        <v>29790</v>
      </c>
      <c r="BE132" s="224">
        <v>36960</v>
      </c>
      <c r="BF132" s="224">
        <v>24630</v>
      </c>
      <c r="BG132" s="224">
        <v>33760</v>
      </c>
      <c r="BH132" s="224">
        <v>26490</v>
      </c>
      <c r="BI132" s="224">
        <v>37120</v>
      </c>
      <c r="BJ132" s="224">
        <v>20640</v>
      </c>
      <c r="BK132" s="224">
        <v>26770</v>
      </c>
      <c r="BL132" s="224">
        <v>24760</v>
      </c>
      <c r="BM132" s="222">
        <v>21370</v>
      </c>
      <c r="BN132" s="224">
        <v>20560</v>
      </c>
      <c r="BO132" s="224">
        <v>22280</v>
      </c>
      <c r="BP132" s="224">
        <v>20390</v>
      </c>
      <c r="BQ132" s="224">
        <v>19090</v>
      </c>
      <c r="BR132" s="224">
        <v>22180</v>
      </c>
      <c r="BS132" s="222">
        <v>20590</v>
      </c>
      <c r="BT132" s="224">
        <v>20250</v>
      </c>
      <c r="BU132" s="224">
        <v>19390</v>
      </c>
      <c r="BV132" s="224">
        <v>19840</v>
      </c>
      <c r="BW132" s="224">
        <v>18110</v>
      </c>
      <c r="BX132" s="224">
        <v>18540</v>
      </c>
      <c r="BY132" s="224">
        <v>22190</v>
      </c>
      <c r="BZ132" s="224">
        <v>19270</v>
      </c>
      <c r="CA132" s="224">
        <v>18770</v>
      </c>
      <c r="CB132" s="224">
        <v>21280</v>
      </c>
      <c r="CC132" s="224">
        <v>20710</v>
      </c>
      <c r="CD132" s="224">
        <v>19910</v>
      </c>
      <c r="CE132" s="224">
        <v>20350</v>
      </c>
      <c r="CF132" s="222">
        <v>20900</v>
      </c>
      <c r="CG132" s="224">
        <v>19030</v>
      </c>
      <c r="CH132" s="224">
        <v>18010</v>
      </c>
      <c r="CI132" s="224">
        <v>18910</v>
      </c>
      <c r="CJ132" s="224">
        <v>20220</v>
      </c>
      <c r="CK132" s="224">
        <v>24430</v>
      </c>
      <c r="CL132" s="224">
        <v>19880</v>
      </c>
      <c r="CM132" s="224">
        <v>20160</v>
      </c>
      <c r="CN132" s="224">
        <v>19150</v>
      </c>
      <c r="CO132" s="224">
        <v>17520</v>
      </c>
      <c r="CP132" s="224">
        <v>18630</v>
      </c>
      <c r="CQ132" s="224">
        <v>17870</v>
      </c>
      <c r="CR132" s="224">
        <v>20360</v>
      </c>
      <c r="CS132" s="224">
        <v>19740</v>
      </c>
      <c r="CT132" s="222">
        <v>20880</v>
      </c>
      <c r="CU132" s="224">
        <v>22250</v>
      </c>
      <c r="CV132" s="224">
        <v>20000</v>
      </c>
      <c r="CW132" s="224">
        <v>19850</v>
      </c>
      <c r="CX132" s="224">
        <v>20800</v>
      </c>
      <c r="CY132" s="224">
        <v>19280</v>
      </c>
      <c r="CZ132" s="222">
        <v>21460</v>
      </c>
      <c r="DA132" s="224">
        <v>19180</v>
      </c>
      <c r="DB132" s="224">
        <v>17690</v>
      </c>
      <c r="DC132" s="224">
        <v>22220</v>
      </c>
      <c r="DD132" s="224">
        <v>22440</v>
      </c>
      <c r="DE132" s="224">
        <v>20010</v>
      </c>
      <c r="DF132" s="224">
        <v>20030</v>
      </c>
      <c r="DG132" s="222">
        <v>23160</v>
      </c>
      <c r="DH132" s="222" t="s">
        <v>696</v>
      </c>
      <c r="DI132" s="225">
        <v>21250</v>
      </c>
      <c r="DJ132" s="224">
        <v>21020</v>
      </c>
      <c r="DK132" s="224">
        <v>21810</v>
      </c>
      <c r="DL132" s="226" t="s">
        <v>696</v>
      </c>
      <c r="DM132" s="225">
        <v>19790</v>
      </c>
      <c r="DN132" s="228" t="s">
        <v>696</v>
      </c>
      <c r="DO132" s="222">
        <v>23110</v>
      </c>
      <c r="DP132" s="4"/>
      <c r="DQ132" s="4"/>
      <c r="DR132" s="4"/>
      <c r="DS132" s="4"/>
      <c r="DT132" s="4"/>
      <c r="DU132" s="4"/>
      <c r="DV132" s="4"/>
      <c r="DW132" s="4"/>
      <c r="DX132" s="4"/>
      <c r="DY132" s="4"/>
      <c r="DZ132" s="4"/>
      <c r="EA132" s="4"/>
      <c r="EB132" s="4"/>
      <c r="EC132" s="4"/>
      <c r="ED132" s="4"/>
      <c r="EE132" s="4"/>
      <c r="EF132" s="4"/>
      <c r="EG132" s="4"/>
      <c r="EH132" s="4"/>
    </row>
    <row r="133" spans="1:138" s="121" customFormat="1" ht="16.5" customHeight="1" x14ac:dyDescent="0.15">
      <c r="A133" s="69" t="s">
        <v>9</v>
      </c>
      <c r="B133" s="222">
        <v>18580</v>
      </c>
      <c r="C133" s="224">
        <v>18240</v>
      </c>
      <c r="D133" s="224">
        <v>16580</v>
      </c>
      <c r="E133" s="224">
        <v>16180</v>
      </c>
      <c r="F133" s="224">
        <v>16160</v>
      </c>
      <c r="G133" s="224">
        <v>16920</v>
      </c>
      <c r="H133" s="224">
        <v>19200</v>
      </c>
      <c r="I133" s="224">
        <v>16820</v>
      </c>
      <c r="J133" s="224">
        <v>15960</v>
      </c>
      <c r="K133" s="224">
        <v>18470</v>
      </c>
      <c r="L133" s="224">
        <v>20600</v>
      </c>
      <c r="M133" s="224">
        <v>17850</v>
      </c>
      <c r="N133" s="224">
        <v>18120</v>
      </c>
      <c r="O133" s="222">
        <v>17230</v>
      </c>
      <c r="P133" s="224">
        <v>18380</v>
      </c>
      <c r="Q133" s="224">
        <v>16880</v>
      </c>
      <c r="R133" s="224">
        <v>16700</v>
      </c>
      <c r="S133" s="224">
        <v>16600</v>
      </c>
      <c r="T133" s="224">
        <v>16740</v>
      </c>
      <c r="U133" s="224">
        <v>16880</v>
      </c>
      <c r="V133" s="224">
        <v>17150</v>
      </c>
      <c r="W133" s="224">
        <v>17880</v>
      </c>
      <c r="X133" s="222">
        <v>17240</v>
      </c>
      <c r="Y133" s="224">
        <v>16670</v>
      </c>
      <c r="Z133" s="224">
        <v>16820</v>
      </c>
      <c r="AA133" s="224">
        <v>18150</v>
      </c>
      <c r="AB133" s="224">
        <v>16740</v>
      </c>
      <c r="AC133" s="222">
        <v>18430</v>
      </c>
      <c r="AD133" s="224">
        <v>17350</v>
      </c>
      <c r="AE133" s="224">
        <v>19170</v>
      </c>
      <c r="AF133" s="224">
        <v>16870</v>
      </c>
      <c r="AG133" s="224">
        <v>18400</v>
      </c>
      <c r="AH133" s="224">
        <v>17960</v>
      </c>
      <c r="AI133" s="224">
        <v>19000</v>
      </c>
      <c r="AJ133" s="222">
        <v>16400</v>
      </c>
      <c r="AK133" s="224">
        <v>16920</v>
      </c>
      <c r="AL133" s="224">
        <v>15880</v>
      </c>
      <c r="AM133" s="222">
        <v>17530</v>
      </c>
      <c r="AN133" s="224">
        <v>16540</v>
      </c>
      <c r="AO133" s="224">
        <v>17140</v>
      </c>
      <c r="AP133" s="224">
        <v>18450</v>
      </c>
      <c r="AQ133" s="224">
        <v>16430</v>
      </c>
      <c r="AR133" s="224">
        <v>17690</v>
      </c>
      <c r="AS133" s="224">
        <v>16150</v>
      </c>
      <c r="AT133" s="224">
        <v>16610</v>
      </c>
      <c r="AU133" s="224">
        <v>18580</v>
      </c>
      <c r="AV133" s="224">
        <v>17350</v>
      </c>
      <c r="AW133" s="224">
        <v>16650</v>
      </c>
      <c r="AX133" s="222">
        <v>17760</v>
      </c>
      <c r="AY133" s="224">
        <v>17000</v>
      </c>
      <c r="AZ133" s="224">
        <v>18040</v>
      </c>
      <c r="BA133" s="224">
        <v>19820</v>
      </c>
      <c r="BB133" s="224">
        <v>16290</v>
      </c>
      <c r="BC133" s="224">
        <v>17180</v>
      </c>
      <c r="BD133" s="222">
        <v>25890</v>
      </c>
      <c r="BE133" s="224">
        <v>31170</v>
      </c>
      <c r="BF133" s="224">
        <v>21230</v>
      </c>
      <c r="BG133" s="224">
        <v>27130</v>
      </c>
      <c r="BH133" s="224">
        <v>22980</v>
      </c>
      <c r="BI133" s="224">
        <v>31840</v>
      </c>
      <c r="BJ133" s="224">
        <v>19310</v>
      </c>
      <c r="BK133" s="224">
        <v>24020</v>
      </c>
      <c r="BL133" s="224">
        <v>22080</v>
      </c>
      <c r="BM133" s="222">
        <v>17930</v>
      </c>
      <c r="BN133" s="224">
        <v>17620</v>
      </c>
      <c r="BO133" s="224">
        <v>18880</v>
      </c>
      <c r="BP133" s="224">
        <v>16950</v>
      </c>
      <c r="BQ133" s="224">
        <v>16570</v>
      </c>
      <c r="BR133" s="224">
        <v>18280</v>
      </c>
      <c r="BS133" s="222">
        <v>17680</v>
      </c>
      <c r="BT133" s="224">
        <v>17420</v>
      </c>
      <c r="BU133" s="224">
        <v>16640</v>
      </c>
      <c r="BV133" s="224">
        <v>17250</v>
      </c>
      <c r="BW133" s="224">
        <v>16460</v>
      </c>
      <c r="BX133" s="224">
        <v>16370</v>
      </c>
      <c r="BY133" s="224">
        <v>18830</v>
      </c>
      <c r="BZ133" s="224">
        <v>16500</v>
      </c>
      <c r="CA133" s="224">
        <v>16370</v>
      </c>
      <c r="CB133" s="224">
        <v>17760</v>
      </c>
      <c r="CC133" s="224">
        <v>18510</v>
      </c>
      <c r="CD133" s="224">
        <v>17050</v>
      </c>
      <c r="CE133" s="224">
        <v>17920</v>
      </c>
      <c r="CF133" s="222">
        <v>17670</v>
      </c>
      <c r="CG133" s="224">
        <v>16440</v>
      </c>
      <c r="CH133" s="224">
        <v>15550</v>
      </c>
      <c r="CI133" s="224">
        <v>16220</v>
      </c>
      <c r="CJ133" s="224">
        <v>16830</v>
      </c>
      <c r="CK133" s="224">
        <v>20240</v>
      </c>
      <c r="CL133" s="224">
        <v>17180</v>
      </c>
      <c r="CM133" s="224">
        <v>17320</v>
      </c>
      <c r="CN133" s="224">
        <v>16610</v>
      </c>
      <c r="CO133" s="224">
        <v>15760</v>
      </c>
      <c r="CP133" s="224">
        <v>16060</v>
      </c>
      <c r="CQ133" s="224">
        <v>15780</v>
      </c>
      <c r="CR133" s="224">
        <v>17350</v>
      </c>
      <c r="CS133" s="224">
        <v>16740</v>
      </c>
      <c r="CT133" s="222">
        <v>17480</v>
      </c>
      <c r="CU133" s="224">
        <v>18350</v>
      </c>
      <c r="CV133" s="224">
        <v>16830</v>
      </c>
      <c r="CW133" s="224">
        <v>16980</v>
      </c>
      <c r="CX133" s="224">
        <v>17670</v>
      </c>
      <c r="CY133" s="224">
        <v>16310</v>
      </c>
      <c r="CZ133" s="222">
        <v>18140</v>
      </c>
      <c r="DA133" s="224">
        <v>16240</v>
      </c>
      <c r="DB133" s="224">
        <v>15480</v>
      </c>
      <c r="DC133" s="224">
        <v>19140</v>
      </c>
      <c r="DD133" s="224">
        <v>18720</v>
      </c>
      <c r="DE133" s="224">
        <v>17090</v>
      </c>
      <c r="DF133" s="224">
        <v>16780</v>
      </c>
      <c r="DG133" s="222">
        <v>19700</v>
      </c>
      <c r="DH133" s="222" t="s">
        <v>696</v>
      </c>
      <c r="DI133" s="225">
        <v>19700</v>
      </c>
      <c r="DJ133" s="224">
        <v>19400</v>
      </c>
      <c r="DK133" s="224">
        <v>20230</v>
      </c>
      <c r="DL133" s="226" t="s">
        <v>696</v>
      </c>
      <c r="DM133" s="225">
        <v>18220</v>
      </c>
      <c r="DN133" s="228" t="s">
        <v>696</v>
      </c>
      <c r="DO133" s="222">
        <v>19690</v>
      </c>
      <c r="DP133" s="4"/>
      <c r="DQ133" s="4"/>
      <c r="DR133" s="4"/>
      <c r="DS133" s="4"/>
      <c r="DT133" s="4"/>
      <c r="DU133" s="4"/>
      <c r="DV133" s="4"/>
      <c r="DW133" s="4"/>
      <c r="DX133" s="4"/>
      <c r="DY133" s="4"/>
      <c r="DZ133" s="4"/>
      <c r="EA133" s="4"/>
      <c r="EB133" s="4"/>
      <c r="EC133" s="4"/>
      <c r="ED133" s="4"/>
      <c r="EE133" s="4"/>
      <c r="EF133" s="4"/>
      <c r="EG133" s="4"/>
      <c r="EH133" s="4"/>
    </row>
    <row r="134" spans="1:138" s="121" customFormat="1" ht="16.5" customHeight="1" x14ac:dyDescent="0.15">
      <c r="A134" s="69" t="s">
        <v>8</v>
      </c>
      <c r="B134" s="222">
        <v>25200</v>
      </c>
      <c r="C134" s="224">
        <v>24650</v>
      </c>
      <c r="D134" s="224">
        <v>21540</v>
      </c>
      <c r="E134" s="224">
        <v>22270</v>
      </c>
      <c r="F134" s="224">
        <v>20240</v>
      </c>
      <c r="G134" s="224">
        <v>23610</v>
      </c>
      <c r="H134" s="224">
        <v>26660</v>
      </c>
      <c r="I134" s="224">
        <v>23160</v>
      </c>
      <c r="J134" s="224">
        <v>21380</v>
      </c>
      <c r="K134" s="224">
        <v>24560</v>
      </c>
      <c r="L134" s="224">
        <v>27610</v>
      </c>
      <c r="M134" s="224">
        <v>24620</v>
      </c>
      <c r="N134" s="224">
        <v>24550</v>
      </c>
      <c r="O134" s="222">
        <v>23030</v>
      </c>
      <c r="P134" s="224">
        <v>24100</v>
      </c>
      <c r="Q134" s="224">
        <v>22950</v>
      </c>
      <c r="R134" s="224">
        <v>22610</v>
      </c>
      <c r="S134" s="224">
        <v>21380</v>
      </c>
      <c r="T134" s="224">
        <v>22030</v>
      </c>
      <c r="U134" s="224">
        <v>22960</v>
      </c>
      <c r="V134" s="224">
        <v>22160</v>
      </c>
      <c r="W134" s="224">
        <v>25710</v>
      </c>
      <c r="X134" s="222">
        <v>22860</v>
      </c>
      <c r="Y134" s="224">
        <v>21850</v>
      </c>
      <c r="Z134" s="224">
        <v>22380</v>
      </c>
      <c r="AA134" s="224">
        <v>24140</v>
      </c>
      <c r="AB134" s="224">
        <v>22130</v>
      </c>
      <c r="AC134" s="222">
        <v>23940</v>
      </c>
      <c r="AD134" s="224">
        <v>22630</v>
      </c>
      <c r="AE134" s="224">
        <v>24910</v>
      </c>
      <c r="AF134" s="224">
        <v>21020</v>
      </c>
      <c r="AG134" s="224">
        <v>24510</v>
      </c>
      <c r="AH134" s="224">
        <v>23230</v>
      </c>
      <c r="AI134" s="224">
        <v>24420</v>
      </c>
      <c r="AJ134" s="222">
        <v>20730</v>
      </c>
      <c r="AK134" s="224">
        <v>20850</v>
      </c>
      <c r="AL134" s="224">
        <v>20610</v>
      </c>
      <c r="AM134" s="222">
        <v>23680</v>
      </c>
      <c r="AN134" s="224">
        <v>22490</v>
      </c>
      <c r="AO134" s="224">
        <v>22280</v>
      </c>
      <c r="AP134" s="224">
        <v>24180</v>
      </c>
      <c r="AQ134" s="224">
        <v>21460</v>
      </c>
      <c r="AR134" s="224">
        <v>23490</v>
      </c>
      <c r="AS134" s="224">
        <v>21960</v>
      </c>
      <c r="AT134" s="224">
        <v>23490</v>
      </c>
      <c r="AU134" s="224">
        <v>24990</v>
      </c>
      <c r="AV134" s="224">
        <v>24100</v>
      </c>
      <c r="AW134" s="224">
        <v>22090</v>
      </c>
      <c r="AX134" s="222">
        <v>23590</v>
      </c>
      <c r="AY134" s="224">
        <v>22320</v>
      </c>
      <c r="AZ134" s="224">
        <v>23910</v>
      </c>
      <c r="BA134" s="224">
        <v>26220</v>
      </c>
      <c r="BB134" s="224">
        <v>22140</v>
      </c>
      <c r="BC134" s="224">
        <v>22780</v>
      </c>
      <c r="BD134" s="222">
        <v>32880</v>
      </c>
      <c r="BE134" s="224">
        <v>42160</v>
      </c>
      <c r="BF134" s="224">
        <v>27250</v>
      </c>
      <c r="BG134" s="224">
        <v>38790</v>
      </c>
      <c r="BH134" s="224">
        <v>29100</v>
      </c>
      <c r="BI134" s="224">
        <v>41650</v>
      </c>
      <c r="BJ134" s="224">
        <v>21550</v>
      </c>
      <c r="BK134" s="224">
        <v>28940</v>
      </c>
      <c r="BL134" s="224">
        <v>26760</v>
      </c>
      <c r="BM134" s="222">
        <v>23920</v>
      </c>
      <c r="BN134" s="224">
        <v>22920</v>
      </c>
      <c r="BO134" s="224">
        <v>24750</v>
      </c>
      <c r="BP134" s="224">
        <v>22920</v>
      </c>
      <c r="BQ134" s="224">
        <v>21050</v>
      </c>
      <c r="BR134" s="224">
        <v>24940</v>
      </c>
      <c r="BS134" s="222">
        <v>22940</v>
      </c>
      <c r="BT134" s="224">
        <v>22480</v>
      </c>
      <c r="BU134" s="224">
        <v>21660</v>
      </c>
      <c r="BV134" s="224">
        <v>21840</v>
      </c>
      <c r="BW134" s="224">
        <v>19400</v>
      </c>
      <c r="BX134" s="224">
        <v>20290</v>
      </c>
      <c r="BY134" s="224">
        <v>24930</v>
      </c>
      <c r="BZ134" s="224">
        <v>21440</v>
      </c>
      <c r="CA134" s="224">
        <v>20780</v>
      </c>
      <c r="CB134" s="224">
        <v>24180</v>
      </c>
      <c r="CC134" s="224">
        <v>22440</v>
      </c>
      <c r="CD134" s="224">
        <v>22190</v>
      </c>
      <c r="CE134" s="224">
        <v>22180</v>
      </c>
      <c r="CF134" s="222">
        <v>23480</v>
      </c>
      <c r="CG134" s="224">
        <v>20980</v>
      </c>
      <c r="CH134" s="224">
        <v>20010</v>
      </c>
      <c r="CI134" s="224">
        <v>21100</v>
      </c>
      <c r="CJ134" s="224">
        <v>22890</v>
      </c>
      <c r="CK134" s="224">
        <v>27580</v>
      </c>
      <c r="CL134" s="224">
        <v>22050</v>
      </c>
      <c r="CM134" s="224">
        <v>22510</v>
      </c>
      <c r="CN134" s="224">
        <v>21310</v>
      </c>
      <c r="CO134" s="224">
        <v>19110</v>
      </c>
      <c r="CP134" s="224">
        <v>20850</v>
      </c>
      <c r="CQ134" s="224">
        <v>19710</v>
      </c>
      <c r="CR134" s="224">
        <v>22860</v>
      </c>
      <c r="CS134" s="224">
        <v>22030</v>
      </c>
      <c r="CT134" s="222">
        <v>23530</v>
      </c>
      <c r="CU134" s="224">
        <v>25290</v>
      </c>
      <c r="CV134" s="224">
        <v>22550</v>
      </c>
      <c r="CW134" s="224">
        <v>21970</v>
      </c>
      <c r="CX134" s="224">
        <v>23160</v>
      </c>
      <c r="CY134" s="224">
        <v>21600</v>
      </c>
      <c r="CZ134" s="222">
        <v>24160</v>
      </c>
      <c r="DA134" s="224">
        <v>21560</v>
      </c>
      <c r="DB134" s="224">
        <v>19550</v>
      </c>
      <c r="DC134" s="224">
        <v>24860</v>
      </c>
      <c r="DD134" s="224">
        <v>25370</v>
      </c>
      <c r="DE134" s="224">
        <v>22520</v>
      </c>
      <c r="DF134" s="224">
        <v>22540</v>
      </c>
      <c r="DG134" s="222">
        <v>25840</v>
      </c>
      <c r="DH134" s="222" t="s">
        <v>696</v>
      </c>
      <c r="DI134" s="225">
        <v>22720</v>
      </c>
      <c r="DJ134" s="224">
        <v>22520</v>
      </c>
      <c r="DK134" s="224">
        <v>22790</v>
      </c>
      <c r="DL134" s="226" t="s">
        <v>696</v>
      </c>
      <c r="DM134" s="225">
        <v>20860</v>
      </c>
      <c r="DN134" s="228" t="s">
        <v>696</v>
      </c>
      <c r="DO134" s="222">
        <v>25770</v>
      </c>
      <c r="DP134" s="4"/>
      <c r="DQ134" s="4"/>
      <c r="DR134" s="4"/>
      <c r="DS134" s="4"/>
      <c r="DT134" s="4"/>
      <c r="DU134" s="4"/>
      <c r="DV134" s="4"/>
      <c r="DW134" s="4"/>
      <c r="DX134" s="4"/>
      <c r="DY134" s="4"/>
      <c r="DZ134" s="4"/>
      <c r="EA134" s="4"/>
      <c r="EB134" s="4"/>
      <c r="EC134" s="4"/>
      <c r="ED134" s="4"/>
      <c r="EE134" s="4"/>
      <c r="EF134" s="4"/>
      <c r="EG134" s="4"/>
      <c r="EH134" s="4"/>
    </row>
    <row r="135" spans="1:138" s="121" customFormat="1" ht="16.5" customHeight="1" x14ac:dyDescent="0.15">
      <c r="A135" s="69" t="s">
        <v>242</v>
      </c>
      <c r="B135" s="222">
        <v>42580</v>
      </c>
      <c r="C135" s="224">
        <v>42290</v>
      </c>
      <c r="D135" s="224">
        <v>38170</v>
      </c>
      <c r="E135" s="224">
        <v>38830</v>
      </c>
      <c r="F135" s="224">
        <v>36580</v>
      </c>
      <c r="G135" s="224">
        <v>40370</v>
      </c>
      <c r="H135" s="224">
        <v>42890</v>
      </c>
      <c r="I135" s="224">
        <v>39470</v>
      </c>
      <c r="J135" s="224">
        <v>36770</v>
      </c>
      <c r="K135" s="224">
        <v>41780</v>
      </c>
      <c r="L135" s="224">
        <v>44400</v>
      </c>
      <c r="M135" s="224">
        <v>41520</v>
      </c>
      <c r="N135" s="224">
        <v>42260</v>
      </c>
      <c r="O135" s="222">
        <v>40150</v>
      </c>
      <c r="P135" s="224">
        <v>41270</v>
      </c>
      <c r="Q135" s="224">
        <v>39070</v>
      </c>
      <c r="R135" s="224">
        <v>39260</v>
      </c>
      <c r="S135" s="224">
        <v>37050</v>
      </c>
      <c r="T135" s="224">
        <v>38910</v>
      </c>
      <c r="U135" s="224">
        <v>40460</v>
      </c>
      <c r="V135" s="224">
        <v>39430</v>
      </c>
      <c r="W135" s="224">
        <v>43280</v>
      </c>
      <c r="X135" s="222">
        <v>40430</v>
      </c>
      <c r="Y135" s="224">
        <v>39910</v>
      </c>
      <c r="Z135" s="224">
        <v>39520</v>
      </c>
      <c r="AA135" s="224">
        <v>40960</v>
      </c>
      <c r="AB135" s="224">
        <v>40720</v>
      </c>
      <c r="AC135" s="222">
        <v>41740</v>
      </c>
      <c r="AD135" s="224">
        <v>39490</v>
      </c>
      <c r="AE135" s="224">
        <v>43250</v>
      </c>
      <c r="AF135" s="224">
        <v>36830</v>
      </c>
      <c r="AG135" s="224">
        <v>42090</v>
      </c>
      <c r="AH135" s="224">
        <v>41760</v>
      </c>
      <c r="AI135" s="224">
        <v>41940</v>
      </c>
      <c r="AJ135" s="222">
        <v>36210</v>
      </c>
      <c r="AK135" s="224">
        <v>36790</v>
      </c>
      <c r="AL135" s="224">
        <v>35600</v>
      </c>
      <c r="AM135" s="222">
        <v>41010</v>
      </c>
      <c r="AN135" s="224">
        <v>39690</v>
      </c>
      <c r="AO135" s="224">
        <v>39860</v>
      </c>
      <c r="AP135" s="224">
        <v>42570</v>
      </c>
      <c r="AQ135" s="224">
        <v>37710</v>
      </c>
      <c r="AR135" s="224">
        <v>39830</v>
      </c>
      <c r="AS135" s="224">
        <v>38470</v>
      </c>
      <c r="AT135" s="224">
        <v>40690</v>
      </c>
      <c r="AU135" s="224">
        <v>41880</v>
      </c>
      <c r="AV135" s="224">
        <v>41540</v>
      </c>
      <c r="AW135" s="224">
        <v>38910</v>
      </c>
      <c r="AX135" s="222">
        <v>41490</v>
      </c>
      <c r="AY135" s="224">
        <v>39720</v>
      </c>
      <c r="AZ135" s="224">
        <v>41120</v>
      </c>
      <c r="BA135" s="224">
        <v>45430</v>
      </c>
      <c r="BB135" s="224">
        <v>39730</v>
      </c>
      <c r="BC135" s="224">
        <v>39980</v>
      </c>
      <c r="BD135" s="222">
        <v>52180</v>
      </c>
      <c r="BE135" s="224">
        <v>56810</v>
      </c>
      <c r="BF135" s="224">
        <v>43820</v>
      </c>
      <c r="BG135" s="224">
        <v>57020</v>
      </c>
      <c r="BH135" s="224">
        <v>46540</v>
      </c>
      <c r="BI135" s="224">
        <v>56770</v>
      </c>
      <c r="BJ135" s="224">
        <v>38720</v>
      </c>
      <c r="BK135" s="224">
        <v>46280</v>
      </c>
      <c r="BL135" s="224">
        <v>44660</v>
      </c>
      <c r="BM135" s="222">
        <v>41810</v>
      </c>
      <c r="BN135" s="224">
        <v>40840</v>
      </c>
      <c r="BO135" s="224">
        <v>42760</v>
      </c>
      <c r="BP135" s="224">
        <v>39820</v>
      </c>
      <c r="BQ135" s="224">
        <v>38530</v>
      </c>
      <c r="BR135" s="224">
        <v>42840</v>
      </c>
      <c r="BS135" s="222">
        <v>40600</v>
      </c>
      <c r="BT135" s="224">
        <v>40300</v>
      </c>
      <c r="BU135" s="224">
        <v>39340</v>
      </c>
      <c r="BV135" s="224">
        <v>37810</v>
      </c>
      <c r="BW135" s="224">
        <v>33480</v>
      </c>
      <c r="BX135" s="224">
        <v>35580</v>
      </c>
      <c r="BY135" s="224">
        <v>41890</v>
      </c>
      <c r="BZ135" s="224">
        <v>39420</v>
      </c>
      <c r="CA135" s="224">
        <v>37560</v>
      </c>
      <c r="CB135" s="224">
        <v>42820</v>
      </c>
      <c r="CC135" s="224">
        <v>41000</v>
      </c>
      <c r="CD135" s="224">
        <v>39240</v>
      </c>
      <c r="CE135" s="224">
        <v>38600</v>
      </c>
      <c r="CF135" s="222">
        <v>40100</v>
      </c>
      <c r="CG135" s="224">
        <v>36120</v>
      </c>
      <c r="CH135" s="224">
        <v>34820</v>
      </c>
      <c r="CI135" s="224">
        <v>35970</v>
      </c>
      <c r="CJ135" s="224">
        <v>39470</v>
      </c>
      <c r="CK135" s="224">
        <v>42180</v>
      </c>
      <c r="CL135" s="224">
        <v>38740</v>
      </c>
      <c r="CM135" s="224">
        <v>39010</v>
      </c>
      <c r="CN135" s="224">
        <v>37130</v>
      </c>
      <c r="CO135" s="224">
        <v>31370</v>
      </c>
      <c r="CP135" s="224">
        <v>36100</v>
      </c>
      <c r="CQ135" s="224">
        <v>35790</v>
      </c>
      <c r="CR135" s="224">
        <v>41900</v>
      </c>
      <c r="CS135" s="224">
        <v>38570</v>
      </c>
      <c r="CT135" s="222">
        <v>40350</v>
      </c>
      <c r="CU135" s="224">
        <v>40480</v>
      </c>
      <c r="CV135" s="224">
        <v>39980</v>
      </c>
      <c r="CW135" s="224">
        <v>40810</v>
      </c>
      <c r="CX135" s="224">
        <v>41110</v>
      </c>
      <c r="CY135" s="224">
        <v>39270</v>
      </c>
      <c r="CZ135" s="222">
        <v>41770</v>
      </c>
      <c r="DA135" s="224">
        <v>36580</v>
      </c>
      <c r="DB135" s="224">
        <v>33000</v>
      </c>
      <c r="DC135" s="224">
        <v>43150</v>
      </c>
      <c r="DD135" s="224">
        <v>42580</v>
      </c>
      <c r="DE135" s="224">
        <v>39730</v>
      </c>
      <c r="DF135" s="224">
        <v>39870</v>
      </c>
      <c r="DG135" s="222">
        <v>45580</v>
      </c>
      <c r="DH135" s="222" t="s">
        <v>696</v>
      </c>
      <c r="DI135" s="225">
        <v>46030</v>
      </c>
      <c r="DJ135" s="224">
        <v>45260</v>
      </c>
      <c r="DK135" s="224">
        <v>47130</v>
      </c>
      <c r="DL135" s="226" t="s">
        <v>696</v>
      </c>
      <c r="DM135" s="225">
        <v>42950</v>
      </c>
      <c r="DN135" s="228" t="s">
        <v>696</v>
      </c>
      <c r="DO135" s="222">
        <v>45580</v>
      </c>
      <c r="DP135" s="4"/>
      <c r="DQ135" s="4"/>
      <c r="DR135" s="4"/>
      <c r="DS135" s="4"/>
      <c r="DT135" s="4"/>
      <c r="DU135" s="4"/>
      <c r="DV135" s="4"/>
      <c r="DW135" s="4"/>
      <c r="DX135" s="4"/>
      <c r="DY135" s="4"/>
      <c r="DZ135" s="4"/>
      <c r="EA135" s="4"/>
      <c r="EB135" s="4"/>
      <c r="EC135" s="4"/>
      <c r="ED135" s="4"/>
      <c r="EE135" s="4"/>
      <c r="EF135" s="4"/>
      <c r="EG135" s="4"/>
      <c r="EH135" s="4"/>
    </row>
    <row r="136" spans="1:138" s="121" customFormat="1" ht="16.5" customHeight="1" x14ac:dyDescent="0.15">
      <c r="A136" s="69" t="s">
        <v>243</v>
      </c>
      <c r="B136" s="222">
        <v>24260</v>
      </c>
      <c r="C136" s="224">
        <v>24700</v>
      </c>
      <c r="D136" s="224">
        <v>23710</v>
      </c>
      <c r="E136" s="224">
        <v>23610</v>
      </c>
      <c r="F136" s="224">
        <v>22730</v>
      </c>
      <c r="G136" s="224">
        <v>23950</v>
      </c>
      <c r="H136" s="224">
        <v>24730</v>
      </c>
      <c r="I136" s="224">
        <v>23650</v>
      </c>
      <c r="J136" s="224">
        <v>22310</v>
      </c>
      <c r="K136" s="224">
        <v>24470</v>
      </c>
      <c r="L136" s="224">
        <v>24400</v>
      </c>
      <c r="M136" s="224">
        <v>24290</v>
      </c>
      <c r="N136" s="224">
        <v>24280</v>
      </c>
      <c r="O136" s="222">
        <v>23960</v>
      </c>
      <c r="P136" s="224">
        <v>24300</v>
      </c>
      <c r="Q136" s="224">
        <v>23350</v>
      </c>
      <c r="R136" s="224">
        <v>24330</v>
      </c>
      <c r="S136" s="224">
        <v>23480</v>
      </c>
      <c r="T136" s="224">
        <v>23540</v>
      </c>
      <c r="U136" s="224">
        <v>24100</v>
      </c>
      <c r="V136" s="224">
        <v>24390</v>
      </c>
      <c r="W136" s="224">
        <v>23910</v>
      </c>
      <c r="X136" s="222">
        <v>23200</v>
      </c>
      <c r="Y136" s="224">
        <v>23450</v>
      </c>
      <c r="Z136" s="224">
        <v>22790</v>
      </c>
      <c r="AA136" s="224">
        <v>23300</v>
      </c>
      <c r="AB136" s="224">
        <v>23370</v>
      </c>
      <c r="AC136" s="222">
        <v>24690</v>
      </c>
      <c r="AD136" s="224">
        <v>24230</v>
      </c>
      <c r="AE136" s="224">
        <v>25330</v>
      </c>
      <c r="AF136" s="224">
        <v>23640</v>
      </c>
      <c r="AG136" s="224">
        <v>24060</v>
      </c>
      <c r="AH136" s="224">
        <v>24580</v>
      </c>
      <c r="AI136" s="224">
        <v>25280</v>
      </c>
      <c r="AJ136" s="222">
        <v>24940</v>
      </c>
      <c r="AK136" s="224">
        <v>25210</v>
      </c>
      <c r="AL136" s="224">
        <v>24660</v>
      </c>
      <c r="AM136" s="222">
        <v>24350</v>
      </c>
      <c r="AN136" s="224">
        <v>24370</v>
      </c>
      <c r="AO136" s="224">
        <v>24020</v>
      </c>
      <c r="AP136" s="224">
        <v>24630</v>
      </c>
      <c r="AQ136" s="224">
        <v>23710</v>
      </c>
      <c r="AR136" s="224">
        <v>24020</v>
      </c>
      <c r="AS136" s="224">
        <v>24010</v>
      </c>
      <c r="AT136" s="224">
        <v>24520</v>
      </c>
      <c r="AU136" s="224">
        <v>24470</v>
      </c>
      <c r="AV136" s="224">
        <v>24500</v>
      </c>
      <c r="AW136" s="224">
        <v>23920</v>
      </c>
      <c r="AX136" s="222">
        <v>24240</v>
      </c>
      <c r="AY136" s="224">
        <v>24540</v>
      </c>
      <c r="AZ136" s="224">
        <v>23640</v>
      </c>
      <c r="BA136" s="224">
        <v>26160</v>
      </c>
      <c r="BB136" s="224">
        <v>23930</v>
      </c>
      <c r="BC136" s="224">
        <v>24110</v>
      </c>
      <c r="BD136" s="222">
        <v>26550</v>
      </c>
      <c r="BE136" s="224">
        <v>27130</v>
      </c>
      <c r="BF136" s="224">
        <v>26630</v>
      </c>
      <c r="BG136" s="224">
        <v>27400</v>
      </c>
      <c r="BH136" s="224">
        <v>26650</v>
      </c>
      <c r="BI136" s="224">
        <v>27570</v>
      </c>
      <c r="BJ136" s="224">
        <v>24310</v>
      </c>
      <c r="BK136" s="224">
        <v>25920</v>
      </c>
      <c r="BL136" s="224">
        <v>26170</v>
      </c>
      <c r="BM136" s="222">
        <v>24990</v>
      </c>
      <c r="BN136" s="224">
        <v>23930</v>
      </c>
      <c r="BO136" s="224">
        <v>25830</v>
      </c>
      <c r="BP136" s="224">
        <v>24440</v>
      </c>
      <c r="BQ136" s="224">
        <v>23150</v>
      </c>
      <c r="BR136" s="224">
        <v>25620</v>
      </c>
      <c r="BS136" s="222">
        <v>23640</v>
      </c>
      <c r="BT136" s="224">
        <v>23820</v>
      </c>
      <c r="BU136" s="224">
        <v>23150</v>
      </c>
      <c r="BV136" s="224">
        <v>23740</v>
      </c>
      <c r="BW136" s="224">
        <v>22260</v>
      </c>
      <c r="BX136" s="224">
        <v>22810</v>
      </c>
      <c r="BY136" s="224">
        <v>24010</v>
      </c>
      <c r="BZ136" s="224">
        <v>23380</v>
      </c>
      <c r="CA136" s="224">
        <v>23380</v>
      </c>
      <c r="CB136" s="224">
        <v>24070</v>
      </c>
      <c r="CC136" s="224">
        <v>23610</v>
      </c>
      <c r="CD136" s="224">
        <v>23300</v>
      </c>
      <c r="CE136" s="224">
        <v>23300</v>
      </c>
      <c r="CF136" s="222">
        <v>23340</v>
      </c>
      <c r="CG136" s="224">
        <v>22410</v>
      </c>
      <c r="CH136" s="224">
        <v>22430</v>
      </c>
      <c r="CI136" s="224">
        <v>22830</v>
      </c>
      <c r="CJ136" s="224">
        <v>24030</v>
      </c>
      <c r="CK136" s="224">
        <v>23920</v>
      </c>
      <c r="CL136" s="224">
        <v>23270</v>
      </c>
      <c r="CM136" s="224">
        <v>23020</v>
      </c>
      <c r="CN136" s="224">
        <v>22760</v>
      </c>
      <c r="CO136" s="224">
        <v>21210</v>
      </c>
      <c r="CP136" s="224">
        <v>22870</v>
      </c>
      <c r="CQ136" s="224">
        <v>22030</v>
      </c>
      <c r="CR136" s="224">
        <v>23360</v>
      </c>
      <c r="CS136" s="224">
        <v>23680</v>
      </c>
      <c r="CT136" s="222">
        <v>23510</v>
      </c>
      <c r="CU136" s="224">
        <v>23580</v>
      </c>
      <c r="CV136" s="224">
        <v>23190</v>
      </c>
      <c r="CW136" s="224">
        <v>23740</v>
      </c>
      <c r="CX136" s="224">
        <v>24250</v>
      </c>
      <c r="CY136" s="224">
        <v>23000</v>
      </c>
      <c r="CZ136" s="222">
        <v>24330</v>
      </c>
      <c r="DA136" s="224">
        <v>23300</v>
      </c>
      <c r="DB136" s="224">
        <v>21330</v>
      </c>
      <c r="DC136" s="224">
        <v>24940</v>
      </c>
      <c r="DD136" s="224">
        <v>24750</v>
      </c>
      <c r="DE136" s="224">
        <v>23500</v>
      </c>
      <c r="DF136" s="224">
        <v>23760</v>
      </c>
      <c r="DG136" s="222">
        <v>24570</v>
      </c>
      <c r="DH136" s="222" t="s">
        <v>696</v>
      </c>
      <c r="DI136" s="225">
        <v>26060</v>
      </c>
      <c r="DJ136" s="224">
        <v>25190</v>
      </c>
      <c r="DK136" s="224">
        <v>27950</v>
      </c>
      <c r="DL136" s="226" t="s">
        <v>696</v>
      </c>
      <c r="DM136" s="225">
        <v>24080</v>
      </c>
      <c r="DN136" s="228" t="s">
        <v>696</v>
      </c>
      <c r="DO136" s="222">
        <v>24580</v>
      </c>
      <c r="DP136" s="4"/>
      <c r="DQ136" s="4"/>
      <c r="DR136" s="4"/>
      <c r="DS136" s="4"/>
      <c r="DT136" s="4"/>
      <c r="DU136" s="4"/>
      <c r="DV136" s="4"/>
      <c r="DW136" s="4"/>
      <c r="DX136" s="4"/>
      <c r="DY136" s="4"/>
      <c r="DZ136" s="4"/>
      <c r="EA136" s="4"/>
      <c r="EB136" s="4"/>
      <c r="EC136" s="4"/>
      <c r="ED136" s="4"/>
      <c r="EE136" s="4"/>
      <c r="EF136" s="4"/>
      <c r="EG136" s="4"/>
      <c r="EH136" s="4"/>
    </row>
    <row r="137" spans="1:138" s="121" customFormat="1" ht="16.5" customHeight="1" x14ac:dyDescent="0.15">
      <c r="A137" s="69" t="s">
        <v>244</v>
      </c>
      <c r="B137" s="222">
        <v>15060</v>
      </c>
      <c r="C137" s="224">
        <v>15570</v>
      </c>
      <c r="D137" s="224">
        <v>14430</v>
      </c>
      <c r="E137" s="224">
        <v>14000</v>
      </c>
      <c r="F137" s="224">
        <v>14690</v>
      </c>
      <c r="G137" s="224">
        <v>14540</v>
      </c>
      <c r="H137" s="224">
        <v>15240</v>
      </c>
      <c r="I137" s="224">
        <v>14730</v>
      </c>
      <c r="J137" s="224">
        <v>14400</v>
      </c>
      <c r="K137" s="224">
        <v>15090</v>
      </c>
      <c r="L137" s="224">
        <v>15330</v>
      </c>
      <c r="M137" s="224">
        <v>15310</v>
      </c>
      <c r="N137" s="224">
        <v>15040</v>
      </c>
      <c r="O137" s="222">
        <v>14860</v>
      </c>
      <c r="P137" s="224">
        <v>15260</v>
      </c>
      <c r="Q137" s="224">
        <v>14530</v>
      </c>
      <c r="R137" s="224">
        <v>14840</v>
      </c>
      <c r="S137" s="224">
        <v>14480</v>
      </c>
      <c r="T137" s="224">
        <v>14700</v>
      </c>
      <c r="U137" s="224">
        <v>14820</v>
      </c>
      <c r="V137" s="224">
        <v>15150</v>
      </c>
      <c r="W137" s="224">
        <v>14540</v>
      </c>
      <c r="X137" s="222">
        <v>14550</v>
      </c>
      <c r="Y137" s="224">
        <v>14560</v>
      </c>
      <c r="Z137" s="224">
        <v>14230</v>
      </c>
      <c r="AA137" s="224">
        <v>14920</v>
      </c>
      <c r="AB137" s="224">
        <v>14350</v>
      </c>
      <c r="AC137" s="222">
        <v>15400</v>
      </c>
      <c r="AD137" s="224">
        <v>15110</v>
      </c>
      <c r="AE137" s="224">
        <v>16020</v>
      </c>
      <c r="AF137" s="224">
        <v>14880</v>
      </c>
      <c r="AG137" s="224">
        <v>15030</v>
      </c>
      <c r="AH137" s="224">
        <v>15360</v>
      </c>
      <c r="AI137" s="224">
        <v>15660</v>
      </c>
      <c r="AJ137" s="222">
        <v>14360</v>
      </c>
      <c r="AK137" s="224">
        <v>14480</v>
      </c>
      <c r="AL137" s="224">
        <v>14240</v>
      </c>
      <c r="AM137" s="222">
        <v>14770</v>
      </c>
      <c r="AN137" s="224">
        <v>14350</v>
      </c>
      <c r="AO137" s="224">
        <v>14820</v>
      </c>
      <c r="AP137" s="224">
        <v>15290</v>
      </c>
      <c r="AQ137" s="224">
        <v>14680</v>
      </c>
      <c r="AR137" s="224">
        <v>14590</v>
      </c>
      <c r="AS137" s="224">
        <v>14400</v>
      </c>
      <c r="AT137" s="224">
        <v>14230</v>
      </c>
      <c r="AU137" s="224">
        <v>15210</v>
      </c>
      <c r="AV137" s="224">
        <v>14800</v>
      </c>
      <c r="AW137" s="224">
        <v>14560</v>
      </c>
      <c r="AX137" s="222">
        <v>14930</v>
      </c>
      <c r="AY137" s="224">
        <v>15100</v>
      </c>
      <c r="AZ137" s="224">
        <v>14700</v>
      </c>
      <c r="BA137" s="224">
        <v>16340</v>
      </c>
      <c r="BB137" s="224">
        <v>14480</v>
      </c>
      <c r="BC137" s="224">
        <v>14820</v>
      </c>
      <c r="BD137" s="222">
        <v>16700</v>
      </c>
      <c r="BE137" s="224">
        <v>16850</v>
      </c>
      <c r="BF137" s="224">
        <v>16950</v>
      </c>
      <c r="BG137" s="224">
        <v>17070</v>
      </c>
      <c r="BH137" s="224">
        <v>16960</v>
      </c>
      <c r="BI137" s="224">
        <v>17400</v>
      </c>
      <c r="BJ137" s="224">
        <v>15430</v>
      </c>
      <c r="BK137" s="224">
        <v>16630</v>
      </c>
      <c r="BL137" s="224">
        <v>16640</v>
      </c>
      <c r="BM137" s="222">
        <v>15090</v>
      </c>
      <c r="BN137" s="224">
        <v>14780</v>
      </c>
      <c r="BO137" s="224">
        <v>15790</v>
      </c>
      <c r="BP137" s="224">
        <v>14660</v>
      </c>
      <c r="BQ137" s="224">
        <v>14700</v>
      </c>
      <c r="BR137" s="224">
        <v>15210</v>
      </c>
      <c r="BS137" s="222">
        <v>14870</v>
      </c>
      <c r="BT137" s="224">
        <v>15040</v>
      </c>
      <c r="BU137" s="224">
        <v>14380</v>
      </c>
      <c r="BV137" s="224">
        <v>14970</v>
      </c>
      <c r="BW137" s="224">
        <v>14610</v>
      </c>
      <c r="BX137" s="224">
        <v>14270</v>
      </c>
      <c r="BY137" s="224">
        <v>15120</v>
      </c>
      <c r="BZ137" s="224">
        <v>14520</v>
      </c>
      <c r="CA137" s="224">
        <v>14560</v>
      </c>
      <c r="CB137" s="224">
        <v>15020</v>
      </c>
      <c r="CC137" s="224">
        <v>15820</v>
      </c>
      <c r="CD137" s="224">
        <v>14370</v>
      </c>
      <c r="CE137" s="224">
        <v>15020</v>
      </c>
      <c r="CF137" s="222">
        <v>14340</v>
      </c>
      <c r="CG137" s="224">
        <v>13960</v>
      </c>
      <c r="CH137" s="224">
        <v>13590</v>
      </c>
      <c r="CI137" s="224">
        <v>14340</v>
      </c>
      <c r="CJ137" s="224">
        <v>14200</v>
      </c>
      <c r="CK137" s="224">
        <v>15000</v>
      </c>
      <c r="CL137" s="224">
        <v>14860</v>
      </c>
      <c r="CM137" s="224">
        <v>14000</v>
      </c>
      <c r="CN137" s="224">
        <v>14130</v>
      </c>
      <c r="CO137" s="224">
        <v>13930</v>
      </c>
      <c r="CP137" s="224">
        <v>14100</v>
      </c>
      <c r="CQ137" s="224">
        <v>13940</v>
      </c>
      <c r="CR137" s="224">
        <v>14450</v>
      </c>
      <c r="CS137" s="224">
        <v>14760</v>
      </c>
      <c r="CT137" s="222">
        <v>14840</v>
      </c>
      <c r="CU137" s="224">
        <v>14960</v>
      </c>
      <c r="CV137" s="224">
        <v>14680</v>
      </c>
      <c r="CW137" s="224">
        <v>14980</v>
      </c>
      <c r="CX137" s="224">
        <v>15150</v>
      </c>
      <c r="CY137" s="224">
        <v>14490</v>
      </c>
      <c r="CZ137" s="222">
        <v>14770</v>
      </c>
      <c r="DA137" s="224">
        <v>13840</v>
      </c>
      <c r="DB137" s="224">
        <v>13530</v>
      </c>
      <c r="DC137" s="224">
        <v>15380</v>
      </c>
      <c r="DD137" s="224">
        <v>14800</v>
      </c>
      <c r="DE137" s="224">
        <v>14450</v>
      </c>
      <c r="DF137" s="224">
        <v>14410</v>
      </c>
      <c r="DG137" s="222">
        <v>15240</v>
      </c>
      <c r="DH137" s="222" t="s">
        <v>696</v>
      </c>
      <c r="DI137" s="225">
        <v>16570</v>
      </c>
      <c r="DJ137" s="224">
        <v>16440</v>
      </c>
      <c r="DK137" s="224">
        <v>16230</v>
      </c>
      <c r="DL137" s="226" t="s">
        <v>696</v>
      </c>
      <c r="DM137" s="225">
        <v>15650</v>
      </c>
      <c r="DN137" s="228" t="s">
        <v>696</v>
      </c>
      <c r="DO137" s="222">
        <v>15260</v>
      </c>
      <c r="DP137" s="4"/>
      <c r="DQ137" s="4"/>
      <c r="DR137" s="4"/>
      <c r="DS137" s="4"/>
      <c r="DT137" s="4"/>
      <c r="DU137" s="4"/>
      <c r="DV137" s="4"/>
      <c r="DW137" s="4"/>
      <c r="DX137" s="4"/>
      <c r="DY137" s="4"/>
      <c r="DZ137" s="4"/>
      <c r="EA137" s="4"/>
      <c r="EB137" s="4"/>
      <c r="EC137" s="4"/>
      <c r="ED137" s="4"/>
      <c r="EE137" s="4"/>
      <c r="EF137" s="4"/>
      <c r="EG137" s="4"/>
      <c r="EH137" s="4"/>
    </row>
    <row r="138" spans="1:138" s="121" customFormat="1" ht="16.5" customHeight="1" x14ac:dyDescent="0.15">
      <c r="A138" s="70" t="s">
        <v>245</v>
      </c>
      <c r="B138" s="223">
        <v>17530</v>
      </c>
      <c r="C138" s="229">
        <v>17670</v>
      </c>
      <c r="D138" s="229">
        <v>17360</v>
      </c>
      <c r="E138" s="229">
        <v>17140</v>
      </c>
      <c r="F138" s="229">
        <v>16400</v>
      </c>
      <c r="G138" s="229">
        <v>16680</v>
      </c>
      <c r="H138" s="229">
        <v>17740</v>
      </c>
      <c r="I138" s="229">
        <v>17490</v>
      </c>
      <c r="J138" s="229">
        <v>17150</v>
      </c>
      <c r="K138" s="229">
        <v>17740</v>
      </c>
      <c r="L138" s="229">
        <v>16820</v>
      </c>
      <c r="M138" s="229">
        <v>18700</v>
      </c>
      <c r="N138" s="229">
        <v>18850</v>
      </c>
      <c r="O138" s="223">
        <v>17480</v>
      </c>
      <c r="P138" s="229">
        <v>17430</v>
      </c>
      <c r="Q138" s="229">
        <v>17390</v>
      </c>
      <c r="R138" s="229">
        <v>17650</v>
      </c>
      <c r="S138" s="229">
        <v>17190</v>
      </c>
      <c r="T138" s="229">
        <v>17510</v>
      </c>
      <c r="U138" s="229">
        <v>17780</v>
      </c>
      <c r="V138" s="229">
        <v>17210</v>
      </c>
      <c r="W138" s="229">
        <v>17400</v>
      </c>
      <c r="X138" s="223">
        <v>16780</v>
      </c>
      <c r="Y138" s="229">
        <v>16610</v>
      </c>
      <c r="Z138" s="229">
        <v>16780</v>
      </c>
      <c r="AA138" s="229">
        <v>16870</v>
      </c>
      <c r="AB138" s="229">
        <v>16780</v>
      </c>
      <c r="AC138" s="223">
        <v>17430</v>
      </c>
      <c r="AD138" s="229">
        <v>17240</v>
      </c>
      <c r="AE138" s="229">
        <v>18090</v>
      </c>
      <c r="AF138" s="229">
        <v>17000</v>
      </c>
      <c r="AG138" s="229">
        <v>17240</v>
      </c>
      <c r="AH138" s="229">
        <v>17380</v>
      </c>
      <c r="AI138" s="229">
        <v>17400</v>
      </c>
      <c r="AJ138" s="223">
        <v>16460</v>
      </c>
      <c r="AK138" s="229">
        <v>16750</v>
      </c>
      <c r="AL138" s="229">
        <v>16160</v>
      </c>
      <c r="AM138" s="223">
        <v>17810</v>
      </c>
      <c r="AN138" s="229">
        <v>18380</v>
      </c>
      <c r="AO138" s="229">
        <v>17100</v>
      </c>
      <c r="AP138" s="229">
        <v>18040</v>
      </c>
      <c r="AQ138" s="229">
        <v>17780</v>
      </c>
      <c r="AR138" s="229">
        <v>17400</v>
      </c>
      <c r="AS138" s="229">
        <v>17890</v>
      </c>
      <c r="AT138" s="229">
        <v>17520</v>
      </c>
      <c r="AU138" s="229">
        <v>18000</v>
      </c>
      <c r="AV138" s="229">
        <v>18050</v>
      </c>
      <c r="AW138" s="229">
        <v>17780</v>
      </c>
      <c r="AX138" s="223">
        <v>17520</v>
      </c>
      <c r="AY138" s="229">
        <v>17940</v>
      </c>
      <c r="AZ138" s="229">
        <v>16840</v>
      </c>
      <c r="BA138" s="229">
        <v>18630</v>
      </c>
      <c r="BB138" s="229">
        <v>17590</v>
      </c>
      <c r="BC138" s="229">
        <v>17860</v>
      </c>
      <c r="BD138" s="223">
        <v>17490</v>
      </c>
      <c r="BE138" s="229">
        <v>16250</v>
      </c>
      <c r="BF138" s="229">
        <v>18720</v>
      </c>
      <c r="BG138" s="229">
        <v>18470</v>
      </c>
      <c r="BH138" s="229">
        <v>18060</v>
      </c>
      <c r="BI138" s="229">
        <v>17430</v>
      </c>
      <c r="BJ138" s="229">
        <v>16180</v>
      </c>
      <c r="BK138" s="229">
        <v>17470</v>
      </c>
      <c r="BL138" s="229">
        <v>17770</v>
      </c>
      <c r="BM138" s="223">
        <v>18150</v>
      </c>
      <c r="BN138" s="229">
        <v>17220</v>
      </c>
      <c r="BO138" s="229">
        <v>18470</v>
      </c>
      <c r="BP138" s="229">
        <v>17810</v>
      </c>
      <c r="BQ138" s="229">
        <v>17070</v>
      </c>
      <c r="BR138" s="229">
        <v>18870</v>
      </c>
      <c r="BS138" s="223">
        <v>16850</v>
      </c>
      <c r="BT138" s="229">
        <v>17410</v>
      </c>
      <c r="BU138" s="229">
        <v>16830</v>
      </c>
      <c r="BV138" s="229">
        <v>16940</v>
      </c>
      <c r="BW138" s="229">
        <v>16120</v>
      </c>
      <c r="BX138" s="229">
        <v>16570</v>
      </c>
      <c r="BY138" s="229">
        <v>16800</v>
      </c>
      <c r="BZ138" s="229">
        <v>16730</v>
      </c>
      <c r="CA138" s="229">
        <v>15940</v>
      </c>
      <c r="CB138" s="229">
        <v>17410</v>
      </c>
      <c r="CC138" s="229">
        <v>16660</v>
      </c>
      <c r="CD138" s="229">
        <v>17080</v>
      </c>
      <c r="CE138" s="229">
        <v>16900</v>
      </c>
      <c r="CF138" s="223">
        <v>16390</v>
      </c>
      <c r="CG138" s="229">
        <v>17890</v>
      </c>
      <c r="CH138" s="229">
        <v>15780</v>
      </c>
      <c r="CI138" s="229">
        <v>17120</v>
      </c>
      <c r="CJ138" s="229">
        <v>16700</v>
      </c>
      <c r="CK138" s="229">
        <v>16850</v>
      </c>
      <c r="CL138" s="229">
        <v>15900</v>
      </c>
      <c r="CM138" s="229">
        <v>15660</v>
      </c>
      <c r="CN138" s="229">
        <v>16490</v>
      </c>
      <c r="CO138" s="229">
        <v>16590</v>
      </c>
      <c r="CP138" s="229">
        <v>16860</v>
      </c>
      <c r="CQ138" s="229">
        <v>15220</v>
      </c>
      <c r="CR138" s="229">
        <v>16630</v>
      </c>
      <c r="CS138" s="229">
        <v>16370</v>
      </c>
      <c r="CT138" s="223">
        <v>17280</v>
      </c>
      <c r="CU138" s="229">
        <v>17490</v>
      </c>
      <c r="CV138" s="229">
        <v>16660</v>
      </c>
      <c r="CW138" s="229">
        <v>17100</v>
      </c>
      <c r="CX138" s="229">
        <v>17750</v>
      </c>
      <c r="CY138" s="229">
        <v>17300</v>
      </c>
      <c r="CZ138" s="223">
        <v>16680</v>
      </c>
      <c r="DA138" s="229">
        <v>16570</v>
      </c>
      <c r="DB138" s="229">
        <v>16620</v>
      </c>
      <c r="DC138" s="229">
        <v>16880</v>
      </c>
      <c r="DD138" s="229">
        <v>16840</v>
      </c>
      <c r="DE138" s="229">
        <v>16440</v>
      </c>
      <c r="DF138" s="229">
        <v>16300</v>
      </c>
      <c r="DG138" s="223">
        <v>17310</v>
      </c>
      <c r="DH138" s="223" t="s">
        <v>696</v>
      </c>
      <c r="DI138" s="230">
        <v>16380</v>
      </c>
      <c r="DJ138" s="229">
        <v>16780</v>
      </c>
      <c r="DK138" s="229">
        <v>15830</v>
      </c>
      <c r="DL138" s="231" t="s">
        <v>696</v>
      </c>
      <c r="DM138" s="230">
        <v>16560</v>
      </c>
      <c r="DN138" s="232" t="s">
        <v>696</v>
      </c>
      <c r="DO138" s="223">
        <v>17290</v>
      </c>
      <c r="DP138" s="4"/>
      <c r="DQ138" s="4"/>
      <c r="DR138" s="4"/>
      <c r="DS138" s="4"/>
      <c r="DT138" s="4"/>
      <c r="DU138" s="4"/>
      <c r="DV138" s="4"/>
      <c r="DW138" s="4"/>
      <c r="DX138" s="4"/>
      <c r="DY138" s="4"/>
      <c r="DZ138" s="4"/>
      <c r="EA138" s="4"/>
      <c r="EB138" s="4"/>
      <c r="EC138" s="4"/>
      <c r="ED138" s="4"/>
      <c r="EE138" s="4"/>
      <c r="EF138" s="4"/>
      <c r="EG138" s="4"/>
      <c r="EH138" s="4"/>
    </row>
    <row r="139" spans="1:138" s="41" customFormat="1" ht="93.75" customHeight="1" x14ac:dyDescent="0.15">
      <c r="A139" s="152" t="s">
        <v>796</v>
      </c>
    </row>
    <row r="140" spans="1:138" s="121" customFormat="1" ht="16.5" customHeight="1" x14ac:dyDescent="0.15">
      <c r="A140" s="40"/>
    </row>
    <row r="141" spans="1:138" ht="16.5" customHeight="1" x14ac:dyDescent="0.2">
      <c r="A141" s="29" t="s">
        <v>194</v>
      </c>
    </row>
    <row r="142" spans="1:138" ht="16.5" customHeight="1" x14ac:dyDescent="0.2">
      <c r="A142" s="35" t="s">
        <v>429</v>
      </c>
    </row>
    <row r="143" spans="1:138" ht="16.5" customHeight="1" x14ac:dyDescent="0.2">
      <c r="A143" s="37" t="s">
        <v>428</v>
      </c>
    </row>
    <row r="144" spans="1:138" ht="32.25" customHeight="1" x14ac:dyDescent="0.2">
      <c r="A144" s="233"/>
      <c r="B144" s="220" t="s">
        <v>577</v>
      </c>
      <c r="C144" s="234" t="s">
        <v>578</v>
      </c>
      <c r="D144" s="234" t="s">
        <v>579</v>
      </c>
      <c r="E144" s="234" t="s">
        <v>580</v>
      </c>
      <c r="F144" s="234" t="s">
        <v>581</v>
      </c>
      <c r="G144" s="234" t="s">
        <v>582</v>
      </c>
      <c r="H144" s="234" t="s">
        <v>583</v>
      </c>
      <c r="I144" s="234" t="s">
        <v>584</v>
      </c>
      <c r="J144" s="234" t="s">
        <v>585</v>
      </c>
      <c r="K144" s="234" t="s">
        <v>586</v>
      </c>
      <c r="L144" s="234" t="s">
        <v>587</v>
      </c>
      <c r="M144" s="234" t="s">
        <v>588</v>
      </c>
      <c r="N144" s="234" t="s">
        <v>589</v>
      </c>
      <c r="O144" s="220" t="s">
        <v>590</v>
      </c>
      <c r="P144" s="234" t="s">
        <v>591</v>
      </c>
      <c r="Q144" s="234" t="s">
        <v>592</v>
      </c>
      <c r="R144" s="234" t="s">
        <v>593</v>
      </c>
      <c r="S144" s="234" t="s">
        <v>594</v>
      </c>
      <c r="T144" s="234" t="s">
        <v>595</v>
      </c>
      <c r="U144" s="234" t="s">
        <v>596</v>
      </c>
      <c r="V144" s="234" t="s">
        <v>597</v>
      </c>
      <c r="W144" s="234" t="s">
        <v>598</v>
      </c>
      <c r="X144" s="220" t="s">
        <v>599</v>
      </c>
      <c r="Y144" s="234" t="s">
        <v>600</v>
      </c>
      <c r="Z144" s="234" t="s">
        <v>601</v>
      </c>
      <c r="AA144" s="234" t="s">
        <v>602</v>
      </c>
      <c r="AB144" s="234" t="s">
        <v>603</v>
      </c>
      <c r="AC144" s="220" t="s">
        <v>604</v>
      </c>
      <c r="AD144" s="234" t="s">
        <v>605</v>
      </c>
      <c r="AE144" s="234" t="s">
        <v>606</v>
      </c>
      <c r="AF144" s="234" t="s">
        <v>607</v>
      </c>
      <c r="AG144" s="234" t="s">
        <v>608</v>
      </c>
      <c r="AH144" s="234" t="s">
        <v>609</v>
      </c>
      <c r="AI144" s="234" t="s">
        <v>610</v>
      </c>
      <c r="AJ144" s="220" t="s">
        <v>611</v>
      </c>
      <c r="AK144" s="234" t="s">
        <v>612</v>
      </c>
      <c r="AL144" s="234" t="s">
        <v>613</v>
      </c>
      <c r="AM144" s="220" t="s">
        <v>614</v>
      </c>
      <c r="AN144" s="234" t="s">
        <v>615</v>
      </c>
      <c r="AO144" s="234" t="s">
        <v>616</v>
      </c>
      <c r="AP144" s="234" t="s">
        <v>617</v>
      </c>
      <c r="AQ144" s="234" t="s">
        <v>618</v>
      </c>
      <c r="AR144" s="234" t="s">
        <v>619</v>
      </c>
      <c r="AS144" s="234" t="s">
        <v>620</v>
      </c>
      <c r="AT144" s="234" t="s">
        <v>621</v>
      </c>
      <c r="AU144" s="234" t="s">
        <v>622</v>
      </c>
      <c r="AV144" s="234" t="s">
        <v>623</v>
      </c>
      <c r="AW144" s="234" t="s">
        <v>624</v>
      </c>
      <c r="AX144" s="220" t="s">
        <v>625</v>
      </c>
      <c r="AY144" s="234" t="s">
        <v>626</v>
      </c>
      <c r="AZ144" s="234" t="s">
        <v>627</v>
      </c>
      <c r="BA144" s="234" t="s">
        <v>628</v>
      </c>
      <c r="BB144" s="234" t="s">
        <v>629</v>
      </c>
      <c r="BC144" s="234" t="s">
        <v>630</v>
      </c>
      <c r="BD144" s="221" t="s">
        <v>631</v>
      </c>
      <c r="BE144" s="234" t="s">
        <v>632</v>
      </c>
      <c r="BF144" s="234" t="s">
        <v>633</v>
      </c>
      <c r="BG144" s="234" t="s">
        <v>634</v>
      </c>
      <c r="BH144" s="234" t="s">
        <v>635</v>
      </c>
      <c r="BI144" s="234" t="s">
        <v>636</v>
      </c>
      <c r="BJ144" s="234" t="s">
        <v>637</v>
      </c>
      <c r="BK144" s="234" t="s">
        <v>638</v>
      </c>
      <c r="BL144" s="234" t="s">
        <v>639</v>
      </c>
      <c r="BM144" s="220" t="s">
        <v>640</v>
      </c>
      <c r="BN144" s="234" t="s">
        <v>641</v>
      </c>
      <c r="BO144" s="234" t="s">
        <v>642</v>
      </c>
      <c r="BP144" s="234" t="s">
        <v>643</v>
      </c>
      <c r="BQ144" s="234" t="s">
        <v>644</v>
      </c>
      <c r="BR144" s="234" t="s">
        <v>645</v>
      </c>
      <c r="BS144" s="220" t="s">
        <v>646</v>
      </c>
      <c r="BT144" s="234" t="s">
        <v>647</v>
      </c>
      <c r="BU144" s="234" t="s">
        <v>648</v>
      </c>
      <c r="BV144" s="234" t="s">
        <v>649</v>
      </c>
      <c r="BW144" s="234" t="s">
        <v>650</v>
      </c>
      <c r="BX144" s="234" t="s">
        <v>651</v>
      </c>
      <c r="BY144" s="234" t="s">
        <v>652</v>
      </c>
      <c r="BZ144" s="234" t="s">
        <v>653</v>
      </c>
      <c r="CA144" s="234" t="s">
        <v>654</v>
      </c>
      <c r="CB144" s="234" t="s">
        <v>655</v>
      </c>
      <c r="CC144" s="234" t="s">
        <v>656</v>
      </c>
      <c r="CD144" s="234" t="s">
        <v>657</v>
      </c>
      <c r="CE144" s="234" t="s">
        <v>658</v>
      </c>
      <c r="CF144" s="220" t="s">
        <v>659</v>
      </c>
      <c r="CG144" s="234" t="s">
        <v>660</v>
      </c>
      <c r="CH144" s="234" t="s">
        <v>661</v>
      </c>
      <c r="CI144" s="234" t="s">
        <v>662</v>
      </c>
      <c r="CJ144" s="234" t="s">
        <v>663</v>
      </c>
      <c r="CK144" s="234" t="s">
        <v>664</v>
      </c>
      <c r="CL144" s="234" t="s">
        <v>665</v>
      </c>
      <c r="CM144" s="234" t="s">
        <v>666</v>
      </c>
      <c r="CN144" s="234" t="s">
        <v>667</v>
      </c>
      <c r="CO144" s="234" t="s">
        <v>668</v>
      </c>
      <c r="CP144" s="234" t="s">
        <v>669</v>
      </c>
      <c r="CQ144" s="234" t="s">
        <v>670</v>
      </c>
      <c r="CR144" s="234" t="s">
        <v>671</v>
      </c>
      <c r="CS144" s="234" t="s">
        <v>672</v>
      </c>
      <c r="CT144" s="220" t="s">
        <v>673</v>
      </c>
      <c r="CU144" s="234" t="s">
        <v>674</v>
      </c>
      <c r="CV144" s="234" t="s">
        <v>675</v>
      </c>
      <c r="CW144" s="234" t="s">
        <v>676</v>
      </c>
      <c r="CX144" s="234" t="s">
        <v>677</v>
      </c>
      <c r="CY144" s="234" t="s">
        <v>678</v>
      </c>
      <c r="CZ144" s="220" t="s">
        <v>679</v>
      </c>
      <c r="DA144" s="234" t="s">
        <v>680</v>
      </c>
      <c r="DB144" s="234" t="s">
        <v>681</v>
      </c>
      <c r="DC144" s="234" t="s">
        <v>682</v>
      </c>
      <c r="DD144" s="234" t="s">
        <v>683</v>
      </c>
      <c r="DE144" s="234" t="s">
        <v>684</v>
      </c>
      <c r="DF144" s="234" t="s">
        <v>685</v>
      </c>
      <c r="DG144" s="220" t="s">
        <v>686</v>
      </c>
      <c r="DH144" s="220" t="s">
        <v>687</v>
      </c>
      <c r="DI144" s="234" t="s">
        <v>688</v>
      </c>
      <c r="DJ144" s="234" t="s">
        <v>689</v>
      </c>
      <c r="DK144" s="234" t="s">
        <v>690</v>
      </c>
      <c r="DL144" s="220" t="s">
        <v>691</v>
      </c>
      <c r="DM144" s="234" t="s">
        <v>692</v>
      </c>
      <c r="DN144" s="235" t="s">
        <v>693</v>
      </c>
      <c r="DO144" s="220" t="s">
        <v>694</v>
      </c>
    </row>
    <row r="145" spans="1:132" s="121" customFormat="1" ht="16.5" customHeight="1" x14ac:dyDescent="0.15">
      <c r="A145" s="176" t="s">
        <v>209</v>
      </c>
      <c r="B145" s="222"/>
      <c r="C145" s="224"/>
      <c r="D145" s="224"/>
      <c r="E145" s="224"/>
      <c r="F145" s="224"/>
      <c r="G145" s="224"/>
      <c r="H145" s="224"/>
      <c r="I145" s="224"/>
      <c r="J145" s="224"/>
      <c r="K145" s="224"/>
      <c r="L145" s="224"/>
      <c r="M145" s="224"/>
      <c r="N145" s="224"/>
      <c r="O145" s="222"/>
      <c r="P145" s="224"/>
      <c r="Q145" s="224"/>
      <c r="R145" s="224"/>
      <c r="S145" s="224"/>
      <c r="T145" s="224"/>
      <c r="U145" s="224"/>
      <c r="V145" s="224"/>
      <c r="W145" s="224"/>
      <c r="X145" s="222"/>
      <c r="Y145" s="224"/>
      <c r="Z145" s="224"/>
      <c r="AA145" s="224"/>
      <c r="AB145" s="224"/>
      <c r="AC145" s="222"/>
      <c r="AD145" s="224"/>
      <c r="AE145" s="224"/>
      <c r="AF145" s="224"/>
      <c r="AG145" s="224"/>
      <c r="AH145" s="224"/>
      <c r="AI145" s="224"/>
      <c r="AJ145" s="222"/>
      <c r="AK145" s="224"/>
      <c r="AL145" s="224"/>
      <c r="AM145" s="222"/>
      <c r="AN145" s="224"/>
      <c r="AO145" s="224"/>
      <c r="AP145" s="224"/>
      <c r="AQ145" s="224"/>
      <c r="AR145" s="224"/>
      <c r="AS145" s="224"/>
      <c r="AT145" s="224"/>
      <c r="AU145" s="224"/>
      <c r="AV145" s="224"/>
      <c r="AW145" s="224"/>
      <c r="AX145" s="222"/>
      <c r="AY145" s="224"/>
      <c r="AZ145" s="224"/>
      <c r="BA145" s="224"/>
      <c r="BB145" s="224"/>
      <c r="BC145" s="224"/>
      <c r="BD145" s="222"/>
      <c r="BE145" s="224"/>
      <c r="BF145" s="224"/>
      <c r="BG145" s="224"/>
      <c r="BH145" s="224"/>
      <c r="BI145" s="224"/>
      <c r="BJ145" s="224"/>
      <c r="BK145" s="224"/>
      <c r="BL145" s="224"/>
      <c r="BM145" s="222"/>
      <c r="BN145" s="224"/>
      <c r="BO145" s="224"/>
      <c r="BP145" s="224"/>
      <c r="BQ145" s="224"/>
      <c r="BR145" s="224"/>
      <c r="BS145" s="222"/>
      <c r="BT145" s="225"/>
      <c r="BU145" s="224"/>
      <c r="BV145" s="224"/>
      <c r="BW145" s="224"/>
      <c r="BX145" s="224"/>
      <c r="BY145" s="224"/>
      <c r="BZ145" s="224"/>
      <c r="CA145" s="224"/>
      <c r="CB145" s="224"/>
      <c r="CC145" s="224"/>
      <c r="CD145" s="224"/>
      <c r="CE145" s="224"/>
      <c r="CF145" s="222"/>
      <c r="CG145" s="224"/>
      <c r="CH145" s="224"/>
      <c r="CI145" s="224"/>
      <c r="CJ145" s="224"/>
      <c r="CK145" s="224"/>
      <c r="CL145" s="224"/>
      <c r="CM145" s="224"/>
      <c r="CN145" s="224"/>
      <c r="CO145" s="224"/>
      <c r="CP145" s="224"/>
      <c r="CQ145" s="224"/>
      <c r="CR145" s="224"/>
      <c r="CS145" s="224"/>
      <c r="CT145" s="222"/>
      <c r="CU145" s="224"/>
      <c r="CV145" s="224"/>
      <c r="CW145" s="224"/>
      <c r="CX145" s="224"/>
      <c r="CY145" s="224"/>
      <c r="CZ145" s="222"/>
      <c r="DA145" s="224"/>
      <c r="DB145" s="224"/>
      <c r="DC145" s="224"/>
      <c r="DD145" s="224"/>
      <c r="DE145" s="224"/>
      <c r="DF145" s="224"/>
      <c r="DG145" s="222"/>
      <c r="DH145" s="222"/>
      <c r="DI145" s="224"/>
      <c r="DJ145" s="224"/>
      <c r="DK145" s="224"/>
      <c r="DL145" s="226"/>
      <c r="DM145" s="224"/>
      <c r="DN145" s="227"/>
      <c r="DO145" s="222"/>
      <c r="DP145" s="4"/>
      <c r="DQ145" s="4"/>
      <c r="DR145" s="4"/>
      <c r="DS145" s="4"/>
      <c r="DT145" s="4"/>
      <c r="DU145" s="4"/>
      <c r="DV145" s="4"/>
      <c r="DW145" s="4"/>
      <c r="DX145" s="4"/>
      <c r="DY145" s="4"/>
      <c r="DZ145" s="4"/>
      <c r="EA145" s="4"/>
      <c r="EB145" s="4"/>
    </row>
    <row r="146" spans="1:132" s="121" customFormat="1" ht="16.5" customHeight="1" x14ac:dyDescent="0.2">
      <c r="A146" s="53" t="s">
        <v>206</v>
      </c>
      <c r="B146" s="222"/>
      <c r="C146" s="274"/>
      <c r="D146" s="274"/>
      <c r="E146" s="274"/>
      <c r="F146" s="274"/>
      <c r="G146" s="274"/>
      <c r="H146" s="274"/>
      <c r="I146" s="274"/>
      <c r="J146" s="274"/>
      <c r="K146" s="274"/>
      <c r="L146" s="274"/>
      <c r="M146" s="274"/>
      <c r="N146" s="274"/>
      <c r="O146" s="222"/>
      <c r="P146" s="274"/>
      <c r="Q146" s="274"/>
      <c r="R146" s="274"/>
      <c r="S146" s="274"/>
      <c r="T146" s="274"/>
      <c r="U146" s="274"/>
      <c r="V146" s="274"/>
      <c r="W146" s="274"/>
      <c r="X146" s="222"/>
      <c r="Y146" s="274"/>
      <c r="Z146" s="274"/>
      <c r="AA146" s="274"/>
      <c r="AB146" s="274"/>
      <c r="AC146" s="222"/>
      <c r="AD146" s="274"/>
      <c r="AE146" s="274"/>
      <c r="AF146" s="274"/>
      <c r="AG146" s="274"/>
      <c r="AH146" s="274"/>
      <c r="AI146" s="274"/>
      <c r="AJ146" s="222"/>
      <c r="AK146" s="274"/>
      <c r="AL146" s="274"/>
      <c r="AM146" s="222"/>
      <c r="AN146" s="274"/>
      <c r="AO146" s="274"/>
      <c r="AP146" s="274"/>
      <c r="AQ146" s="274"/>
      <c r="AR146" s="274"/>
      <c r="AS146" s="274"/>
      <c r="AT146" s="274"/>
      <c r="AU146" s="274"/>
      <c r="AV146" s="274"/>
      <c r="AW146" s="274"/>
      <c r="AX146" s="222"/>
      <c r="AY146" s="274"/>
      <c r="AZ146" s="274"/>
      <c r="BA146" s="274"/>
      <c r="BB146" s="274"/>
      <c r="BC146" s="274"/>
      <c r="BD146" s="222"/>
      <c r="BE146" s="274"/>
      <c r="BF146" s="274"/>
      <c r="BG146" s="274"/>
      <c r="BH146" s="274"/>
      <c r="BI146" s="274"/>
      <c r="BJ146" s="274"/>
      <c r="BK146" s="274"/>
      <c r="BL146" s="274"/>
      <c r="BM146" s="222"/>
      <c r="BN146" s="274"/>
      <c r="BO146" s="274"/>
      <c r="BP146" s="274"/>
      <c r="BQ146" s="274"/>
      <c r="BR146" s="274"/>
      <c r="BS146" s="222"/>
      <c r="BT146" s="274"/>
      <c r="BU146" s="274"/>
      <c r="BV146" s="274"/>
      <c r="BW146" s="274"/>
      <c r="BX146" s="274"/>
      <c r="BY146" s="274"/>
      <c r="BZ146" s="274"/>
      <c r="CA146" s="274"/>
      <c r="CB146" s="274"/>
      <c r="CC146" s="274"/>
      <c r="CD146" s="274"/>
      <c r="CE146" s="274"/>
      <c r="CF146" s="222"/>
      <c r="CG146" s="274"/>
      <c r="CH146" s="274"/>
      <c r="CI146" s="274"/>
      <c r="CJ146" s="274"/>
      <c r="CK146" s="274"/>
      <c r="CL146" s="274"/>
      <c r="CM146" s="274"/>
      <c r="CN146" s="274"/>
      <c r="CO146" s="274"/>
      <c r="CP146" s="274"/>
      <c r="CQ146" s="274"/>
      <c r="CR146" s="274"/>
      <c r="CS146" s="274"/>
      <c r="CT146" s="222"/>
      <c r="CU146" s="274"/>
      <c r="CV146" s="274"/>
      <c r="CW146" s="274"/>
      <c r="CX146" s="274"/>
      <c r="CY146" s="274"/>
      <c r="CZ146" s="222"/>
      <c r="DA146" s="274"/>
      <c r="DB146" s="274"/>
      <c r="DC146" s="274"/>
      <c r="DD146" s="274"/>
      <c r="DE146" s="274"/>
      <c r="DF146" s="274"/>
      <c r="DG146" s="222"/>
      <c r="DH146" s="222"/>
      <c r="DI146" s="274"/>
      <c r="DJ146" s="274"/>
      <c r="DK146" s="274"/>
      <c r="DL146" s="226"/>
      <c r="DM146" s="274"/>
      <c r="DN146" s="274"/>
      <c r="DO146" s="222"/>
      <c r="DP146" s="4"/>
      <c r="DQ146" s="4"/>
      <c r="DR146" s="4"/>
      <c r="DS146" s="4"/>
      <c r="DT146" s="4"/>
      <c r="DU146" s="4"/>
      <c r="DV146" s="4"/>
      <c r="DW146" s="4"/>
      <c r="DX146" s="4"/>
      <c r="DY146" s="4"/>
      <c r="DZ146" s="4"/>
    </row>
    <row r="147" spans="1:132" s="121" customFormat="1" ht="16.5" customHeight="1" x14ac:dyDescent="0.15">
      <c r="A147" s="142">
        <v>2008</v>
      </c>
      <c r="B147" s="261">
        <f t="shared" ref="B147:B149" si="184">SUM(C147:N147)</f>
        <v>19295</v>
      </c>
      <c r="C147" s="262">
        <v>1334</v>
      </c>
      <c r="D147" s="262">
        <v>1327</v>
      </c>
      <c r="E147" s="262">
        <v>695</v>
      </c>
      <c r="F147" s="262">
        <v>310</v>
      </c>
      <c r="G147" s="262">
        <v>1311</v>
      </c>
      <c r="H147" s="262">
        <v>2803</v>
      </c>
      <c r="I147" s="262">
        <v>2143</v>
      </c>
      <c r="J147" s="262">
        <v>641</v>
      </c>
      <c r="K147" s="262">
        <v>1700</v>
      </c>
      <c r="L147" s="262">
        <v>4530</v>
      </c>
      <c r="M147" s="262">
        <v>1049</v>
      </c>
      <c r="N147" s="262">
        <v>1452</v>
      </c>
      <c r="O147" s="261">
        <f t="shared" ref="O147:O149" si="185">SUM(P147:W147)</f>
        <v>9347</v>
      </c>
      <c r="P147" s="262">
        <v>1783</v>
      </c>
      <c r="Q147" s="262">
        <v>1438</v>
      </c>
      <c r="R147" s="262">
        <v>794</v>
      </c>
      <c r="S147" s="262">
        <v>1022</v>
      </c>
      <c r="T147" s="262">
        <v>752</v>
      </c>
      <c r="U147" s="262">
        <v>1850</v>
      </c>
      <c r="V147" s="262">
        <v>1239</v>
      </c>
      <c r="W147" s="262">
        <v>469</v>
      </c>
      <c r="X147" s="261">
        <f t="shared" ref="X147:X149" si="186">SUM(Y147:AB147)</f>
        <v>8069</v>
      </c>
      <c r="Y147" s="262">
        <v>1485</v>
      </c>
      <c r="Z147" s="262">
        <v>2244</v>
      </c>
      <c r="AA147" s="262">
        <v>2735</v>
      </c>
      <c r="AB147" s="262">
        <v>1605</v>
      </c>
      <c r="AC147" s="261">
        <f t="shared" ref="AC147:AC149" si="187">SUM(AD147:AI147)</f>
        <v>8040</v>
      </c>
      <c r="AD147" s="262">
        <v>1169</v>
      </c>
      <c r="AE147" s="262">
        <v>1309</v>
      </c>
      <c r="AF147" s="262">
        <v>869</v>
      </c>
      <c r="AG147" s="262">
        <v>1951</v>
      </c>
      <c r="AH147" s="262">
        <v>802</v>
      </c>
      <c r="AI147" s="262">
        <v>1940</v>
      </c>
      <c r="AJ147" s="261">
        <f t="shared" ref="AJ147:AJ149" si="188">SUM(AK147:AL147)</f>
        <v>550</v>
      </c>
      <c r="AK147" s="262">
        <v>261</v>
      </c>
      <c r="AL147" s="262">
        <v>289</v>
      </c>
      <c r="AM147" s="261">
        <f t="shared" ref="AM147:AM149" si="189">SUM(AN147:AW147)</f>
        <v>17567</v>
      </c>
      <c r="AN147" s="262">
        <v>1064</v>
      </c>
      <c r="AO147" s="262">
        <v>1220</v>
      </c>
      <c r="AP147" s="262">
        <v>2208</v>
      </c>
      <c r="AQ147" s="262">
        <v>826</v>
      </c>
      <c r="AR147" s="262">
        <v>3159</v>
      </c>
      <c r="AS147" s="262">
        <v>841</v>
      </c>
      <c r="AT147" s="262">
        <v>2253</v>
      </c>
      <c r="AU147" s="262">
        <v>2255</v>
      </c>
      <c r="AV147" s="262">
        <v>2323</v>
      </c>
      <c r="AW147" s="262">
        <v>1418</v>
      </c>
      <c r="AX147" s="261">
        <f t="shared" ref="AX147:AX149" si="190">SUM(AY147:BC147)</f>
        <v>25683</v>
      </c>
      <c r="AY147" s="262">
        <v>3006</v>
      </c>
      <c r="AZ147" s="262">
        <v>11252</v>
      </c>
      <c r="BA147" s="262">
        <v>2870</v>
      </c>
      <c r="BB147" s="262">
        <v>6569</v>
      </c>
      <c r="BC147" s="262">
        <v>1986</v>
      </c>
      <c r="BD147" s="261">
        <f t="shared" ref="BD147:BD149" si="191">SUM(BE147:BL147)</f>
        <v>30603</v>
      </c>
      <c r="BE147" s="262">
        <v>4421</v>
      </c>
      <c r="BF147" s="262">
        <v>4160</v>
      </c>
      <c r="BG147" s="262">
        <v>3417</v>
      </c>
      <c r="BH147" s="262">
        <v>2779</v>
      </c>
      <c r="BI147" s="262">
        <v>4083</v>
      </c>
      <c r="BJ147" s="262">
        <v>4680</v>
      </c>
      <c r="BK147" s="262">
        <v>3745</v>
      </c>
      <c r="BL147" s="262">
        <v>3318</v>
      </c>
      <c r="BM147" s="261">
        <f t="shared" ref="BM147:BM149" si="192">SUM(BN147:BR147)</f>
        <v>13245</v>
      </c>
      <c r="BN147" s="262">
        <v>2302</v>
      </c>
      <c r="BO147" s="262">
        <v>2319</v>
      </c>
      <c r="BP147" s="262">
        <v>1876</v>
      </c>
      <c r="BQ147" s="262">
        <v>978</v>
      </c>
      <c r="BR147" s="262">
        <v>5770</v>
      </c>
      <c r="BS147" s="261">
        <f t="shared" ref="BS147:BS149" si="193">SUM(BT147:CE147)</f>
        <v>17583</v>
      </c>
      <c r="BT147" s="263">
        <v>1207</v>
      </c>
      <c r="BU147" s="262">
        <v>1617</v>
      </c>
      <c r="BV147" s="262">
        <v>802</v>
      </c>
      <c r="BW147" s="262">
        <v>477</v>
      </c>
      <c r="BX147" s="262">
        <v>1288</v>
      </c>
      <c r="BY147" s="262">
        <v>4009</v>
      </c>
      <c r="BZ147" s="262">
        <v>1084</v>
      </c>
      <c r="CA147" s="262">
        <v>1307</v>
      </c>
      <c r="CB147" s="262">
        <v>2041</v>
      </c>
      <c r="CC147" s="262">
        <v>1139</v>
      </c>
      <c r="CD147" s="262">
        <v>1243</v>
      </c>
      <c r="CE147" s="262">
        <v>1369</v>
      </c>
      <c r="CF147" s="261">
        <f t="shared" ref="CF147:CF149" si="194">SUM(CG147:CS147)</f>
        <v>14060</v>
      </c>
      <c r="CG147" s="262">
        <v>360</v>
      </c>
      <c r="CH147" s="262">
        <v>1020</v>
      </c>
      <c r="CI147" s="262">
        <v>446</v>
      </c>
      <c r="CJ147" s="262">
        <v>1999</v>
      </c>
      <c r="CK147" s="262">
        <v>2659</v>
      </c>
      <c r="CL147" s="262">
        <v>458</v>
      </c>
      <c r="CM147" s="262">
        <v>2844</v>
      </c>
      <c r="CN147" s="262">
        <v>512</v>
      </c>
      <c r="CO147" s="262">
        <v>127</v>
      </c>
      <c r="CP147" s="262">
        <v>574</v>
      </c>
      <c r="CQ147" s="262">
        <v>1381</v>
      </c>
      <c r="CR147" s="262">
        <v>991</v>
      </c>
      <c r="CS147" s="262">
        <v>689</v>
      </c>
      <c r="CT147" s="261">
        <f t="shared" ref="CT147:CT149" si="195">SUM(CU147:CY147)</f>
        <v>8983</v>
      </c>
      <c r="CU147" s="262">
        <v>2748</v>
      </c>
      <c r="CV147" s="262">
        <v>2031</v>
      </c>
      <c r="CW147" s="262">
        <v>877</v>
      </c>
      <c r="CX147" s="262">
        <v>1887</v>
      </c>
      <c r="CY147" s="262">
        <v>1440</v>
      </c>
      <c r="CZ147" s="261">
        <f t="shared" ref="CZ147:CZ149" si="196">SUM(DA147:DF147)</f>
        <v>15460</v>
      </c>
      <c r="DA147" s="262">
        <v>453</v>
      </c>
      <c r="DB147" s="262">
        <v>331</v>
      </c>
      <c r="DC147" s="262">
        <v>2762</v>
      </c>
      <c r="DD147" s="262">
        <v>6334</v>
      </c>
      <c r="DE147" s="262">
        <v>3482</v>
      </c>
      <c r="DF147" s="262">
        <v>2098</v>
      </c>
      <c r="DG147" s="261">
        <f>AM147+BS147+B147+O147+X147+AC147+AJ147+BD147+CF147+AX147+BM147+CT147+CZ147</f>
        <v>188485</v>
      </c>
      <c r="DH147" s="261">
        <f t="shared" ref="DH147:DH149" si="197">SUM(DI147:DK147)</f>
        <v>916</v>
      </c>
      <c r="DI147" s="263">
        <v>349</v>
      </c>
      <c r="DJ147" s="262">
        <v>350</v>
      </c>
      <c r="DK147" s="262">
        <v>217</v>
      </c>
      <c r="DL147" s="264">
        <f t="shared" ref="DL147:DL149" si="198">SUM(DM147:DN147)</f>
        <v>761</v>
      </c>
      <c r="DM147" s="262">
        <v>757</v>
      </c>
      <c r="DN147" s="265">
        <v>4</v>
      </c>
      <c r="DO147" s="261">
        <f t="shared" ref="DO147:DO149" si="199">DG147+DH147+DL147</f>
        <v>190162</v>
      </c>
    </row>
    <row r="148" spans="1:132" s="41" customFormat="1" ht="16.5" customHeight="1" x14ac:dyDescent="0.15">
      <c r="A148" s="142">
        <v>2018</v>
      </c>
      <c r="B148" s="261">
        <f t="shared" si="184"/>
        <v>17717</v>
      </c>
      <c r="C148" s="262">
        <v>1467</v>
      </c>
      <c r="D148" s="262">
        <v>1222</v>
      </c>
      <c r="E148" s="262">
        <v>527</v>
      </c>
      <c r="F148" s="262">
        <v>299</v>
      </c>
      <c r="G148" s="262">
        <v>1077</v>
      </c>
      <c r="H148" s="262">
        <v>3089</v>
      </c>
      <c r="I148" s="262">
        <v>1802</v>
      </c>
      <c r="J148" s="262">
        <v>596</v>
      </c>
      <c r="K148" s="262">
        <v>1447</v>
      </c>
      <c r="L148" s="262">
        <v>3991</v>
      </c>
      <c r="M148" s="262">
        <v>847</v>
      </c>
      <c r="N148" s="262">
        <v>1353</v>
      </c>
      <c r="O148" s="261">
        <f t="shared" si="185"/>
        <v>8420</v>
      </c>
      <c r="P148" s="262">
        <v>1628</v>
      </c>
      <c r="Q148" s="262">
        <v>1412</v>
      </c>
      <c r="R148" s="262">
        <v>694</v>
      </c>
      <c r="S148" s="262">
        <v>824</v>
      </c>
      <c r="T148" s="262">
        <v>526</v>
      </c>
      <c r="U148" s="262">
        <v>1682</v>
      </c>
      <c r="V148" s="262">
        <v>1234</v>
      </c>
      <c r="W148" s="262">
        <v>420</v>
      </c>
      <c r="X148" s="261">
        <f t="shared" si="186"/>
        <v>7585</v>
      </c>
      <c r="Y148" s="262">
        <v>1432</v>
      </c>
      <c r="Z148" s="262">
        <v>2031</v>
      </c>
      <c r="AA148" s="262">
        <v>2445</v>
      </c>
      <c r="AB148" s="262">
        <v>1677</v>
      </c>
      <c r="AC148" s="261">
        <f t="shared" si="187"/>
        <v>7627</v>
      </c>
      <c r="AD148" s="262">
        <v>1135</v>
      </c>
      <c r="AE148" s="262">
        <v>1372</v>
      </c>
      <c r="AF148" s="262">
        <v>716</v>
      </c>
      <c r="AG148" s="262">
        <v>1563</v>
      </c>
      <c r="AH148" s="262">
        <v>830</v>
      </c>
      <c r="AI148" s="262">
        <v>2011</v>
      </c>
      <c r="AJ148" s="261">
        <f t="shared" si="188"/>
        <v>543</v>
      </c>
      <c r="AK148" s="262">
        <v>288</v>
      </c>
      <c r="AL148" s="262">
        <v>255</v>
      </c>
      <c r="AM148" s="261">
        <f t="shared" si="189"/>
        <v>13319</v>
      </c>
      <c r="AN148" s="262">
        <v>702</v>
      </c>
      <c r="AO148" s="262">
        <v>1037</v>
      </c>
      <c r="AP148" s="262">
        <v>1850</v>
      </c>
      <c r="AQ148" s="262">
        <v>529</v>
      </c>
      <c r="AR148" s="262">
        <v>2069</v>
      </c>
      <c r="AS148" s="262">
        <v>459</v>
      </c>
      <c r="AT148" s="262">
        <v>1876</v>
      </c>
      <c r="AU148" s="262">
        <v>2039</v>
      </c>
      <c r="AV148" s="262">
        <v>1635</v>
      </c>
      <c r="AW148" s="262">
        <v>1123</v>
      </c>
      <c r="AX148" s="261">
        <f t="shared" si="190"/>
        <v>22431</v>
      </c>
      <c r="AY148" s="262">
        <v>2310</v>
      </c>
      <c r="AZ148" s="262">
        <v>9768</v>
      </c>
      <c r="BA148" s="262">
        <v>2401</v>
      </c>
      <c r="BB148" s="262">
        <v>6158</v>
      </c>
      <c r="BC148" s="262">
        <v>1794</v>
      </c>
      <c r="BD148" s="261">
        <f t="shared" si="191"/>
        <v>22372</v>
      </c>
      <c r="BE148" s="262">
        <v>3189</v>
      </c>
      <c r="BF148" s="262">
        <v>2967</v>
      </c>
      <c r="BG148" s="262">
        <v>2711</v>
      </c>
      <c r="BH148" s="262">
        <v>2542</v>
      </c>
      <c r="BI148" s="262">
        <v>2578</v>
      </c>
      <c r="BJ148" s="262">
        <v>3503</v>
      </c>
      <c r="BK148" s="262">
        <v>2415</v>
      </c>
      <c r="BL148" s="262">
        <v>2467</v>
      </c>
      <c r="BM148" s="261">
        <f t="shared" si="192"/>
        <v>11125</v>
      </c>
      <c r="BN148" s="262">
        <v>2153</v>
      </c>
      <c r="BO148" s="262">
        <v>1992</v>
      </c>
      <c r="BP148" s="262">
        <v>1365</v>
      </c>
      <c r="BQ148" s="262">
        <v>854</v>
      </c>
      <c r="BR148" s="262">
        <v>4761</v>
      </c>
      <c r="BS148" s="261">
        <f t="shared" si="193"/>
        <v>16233</v>
      </c>
      <c r="BT148" s="263">
        <v>986</v>
      </c>
      <c r="BU148" s="262">
        <v>1847</v>
      </c>
      <c r="BV148" s="262">
        <v>615</v>
      </c>
      <c r="BW148" s="262">
        <v>421</v>
      </c>
      <c r="BX148" s="262">
        <v>1218</v>
      </c>
      <c r="BY148" s="262">
        <v>4241</v>
      </c>
      <c r="BZ148" s="262">
        <v>1118</v>
      </c>
      <c r="CA148" s="262">
        <v>1165</v>
      </c>
      <c r="CB148" s="262">
        <v>1478</v>
      </c>
      <c r="CC148" s="262">
        <v>976</v>
      </c>
      <c r="CD148" s="262">
        <v>1155</v>
      </c>
      <c r="CE148" s="262">
        <v>1013</v>
      </c>
      <c r="CF148" s="261">
        <f t="shared" si="194"/>
        <v>13783</v>
      </c>
      <c r="CG148" s="262">
        <v>445</v>
      </c>
      <c r="CH148" s="262">
        <v>1139</v>
      </c>
      <c r="CI148" s="262">
        <v>412</v>
      </c>
      <c r="CJ148" s="262">
        <v>1610</v>
      </c>
      <c r="CK148" s="262">
        <v>3076</v>
      </c>
      <c r="CL148" s="262">
        <v>456</v>
      </c>
      <c r="CM148" s="262">
        <v>2551</v>
      </c>
      <c r="CN148" s="262">
        <v>457</v>
      </c>
      <c r="CO148" s="262">
        <v>139</v>
      </c>
      <c r="CP148" s="262">
        <v>559</v>
      </c>
      <c r="CQ148" s="262">
        <v>1297</v>
      </c>
      <c r="CR148" s="262">
        <v>955</v>
      </c>
      <c r="CS148" s="262">
        <v>687</v>
      </c>
      <c r="CT148" s="261">
        <f t="shared" si="195"/>
        <v>7984</v>
      </c>
      <c r="CU148" s="262">
        <v>2434</v>
      </c>
      <c r="CV148" s="262">
        <v>1799</v>
      </c>
      <c r="CW148" s="262">
        <v>686</v>
      </c>
      <c r="CX148" s="262">
        <v>1643</v>
      </c>
      <c r="CY148" s="262">
        <v>1422</v>
      </c>
      <c r="CZ148" s="261">
        <f t="shared" si="196"/>
        <v>13797</v>
      </c>
      <c r="DA148" s="262">
        <v>430</v>
      </c>
      <c r="DB148" s="262">
        <v>300</v>
      </c>
      <c r="DC148" s="262">
        <v>2770</v>
      </c>
      <c r="DD148" s="262">
        <v>5638</v>
      </c>
      <c r="DE148" s="262">
        <v>3307</v>
      </c>
      <c r="DF148" s="262">
        <v>1352</v>
      </c>
      <c r="DG148" s="261">
        <f>AM148+BS148+B148+O148+X148+AC148+AJ148+BD148+CF148+AX148+BM148+CT148+CZ148</f>
        <v>162936</v>
      </c>
      <c r="DH148" s="261">
        <f t="shared" si="197"/>
        <v>1046</v>
      </c>
      <c r="DI148" s="293">
        <v>426</v>
      </c>
      <c r="DJ148" s="294">
        <v>405</v>
      </c>
      <c r="DK148" s="294">
        <v>215</v>
      </c>
      <c r="DL148" s="264">
        <f t="shared" si="198"/>
        <v>1168</v>
      </c>
      <c r="DM148" s="294">
        <v>1157</v>
      </c>
      <c r="DN148" s="228">
        <v>11</v>
      </c>
      <c r="DO148" s="261">
        <f t="shared" si="199"/>
        <v>165150</v>
      </c>
    </row>
    <row r="149" spans="1:132" s="121" customFormat="1" ht="16.5" customHeight="1" x14ac:dyDescent="0.15">
      <c r="A149" s="142">
        <v>2019</v>
      </c>
      <c r="B149" s="261">
        <f t="shared" si="184"/>
        <v>15228</v>
      </c>
      <c r="C149" s="262">
        <v>1216</v>
      </c>
      <c r="D149" s="262">
        <v>951</v>
      </c>
      <c r="E149" s="262">
        <v>464</v>
      </c>
      <c r="F149" s="262">
        <v>253</v>
      </c>
      <c r="G149" s="262">
        <v>895</v>
      </c>
      <c r="H149" s="262">
        <v>2610</v>
      </c>
      <c r="I149" s="262">
        <v>1519</v>
      </c>
      <c r="J149" s="262">
        <v>541</v>
      </c>
      <c r="K149" s="262">
        <v>1301</v>
      </c>
      <c r="L149" s="262">
        <v>3504</v>
      </c>
      <c r="M149" s="262">
        <v>736</v>
      </c>
      <c r="N149" s="262">
        <v>1238</v>
      </c>
      <c r="O149" s="261">
        <f t="shared" si="185"/>
        <v>7197</v>
      </c>
      <c r="P149" s="262">
        <v>1307</v>
      </c>
      <c r="Q149" s="262">
        <v>1216</v>
      </c>
      <c r="R149" s="262">
        <v>610</v>
      </c>
      <c r="S149" s="262">
        <v>775</v>
      </c>
      <c r="T149" s="262">
        <v>438</v>
      </c>
      <c r="U149" s="262">
        <v>1381</v>
      </c>
      <c r="V149" s="262">
        <v>1057</v>
      </c>
      <c r="W149" s="262">
        <v>413</v>
      </c>
      <c r="X149" s="261">
        <f t="shared" si="186"/>
        <v>6203</v>
      </c>
      <c r="Y149" s="262">
        <v>1160</v>
      </c>
      <c r="Z149" s="262">
        <v>1668</v>
      </c>
      <c r="AA149" s="262">
        <v>1905</v>
      </c>
      <c r="AB149" s="262">
        <v>1470</v>
      </c>
      <c r="AC149" s="261">
        <f t="shared" si="187"/>
        <v>6544</v>
      </c>
      <c r="AD149" s="262">
        <v>974</v>
      </c>
      <c r="AE149" s="262">
        <v>1162</v>
      </c>
      <c r="AF149" s="262">
        <v>560</v>
      </c>
      <c r="AG149" s="262">
        <v>1408</v>
      </c>
      <c r="AH149" s="262">
        <v>729</v>
      </c>
      <c r="AI149" s="262">
        <v>1711</v>
      </c>
      <c r="AJ149" s="261">
        <f t="shared" si="188"/>
        <v>520</v>
      </c>
      <c r="AK149" s="262">
        <v>240</v>
      </c>
      <c r="AL149" s="262">
        <v>280</v>
      </c>
      <c r="AM149" s="261">
        <f t="shared" si="189"/>
        <v>11675</v>
      </c>
      <c r="AN149" s="262">
        <v>631</v>
      </c>
      <c r="AO149" s="262">
        <v>867</v>
      </c>
      <c r="AP149" s="262">
        <v>1635</v>
      </c>
      <c r="AQ149" s="262">
        <v>504</v>
      </c>
      <c r="AR149" s="262">
        <v>1768</v>
      </c>
      <c r="AS149" s="262">
        <v>406</v>
      </c>
      <c r="AT149" s="262">
        <v>1745</v>
      </c>
      <c r="AU149" s="262">
        <v>1668</v>
      </c>
      <c r="AV149" s="262">
        <v>1422</v>
      </c>
      <c r="AW149" s="262">
        <v>1029</v>
      </c>
      <c r="AX149" s="261">
        <f t="shared" si="190"/>
        <v>20291</v>
      </c>
      <c r="AY149" s="262">
        <v>2003</v>
      </c>
      <c r="AZ149" s="262">
        <v>8849</v>
      </c>
      <c r="BA149" s="262">
        <v>2141</v>
      </c>
      <c r="BB149" s="262">
        <v>5657</v>
      </c>
      <c r="BC149" s="262">
        <v>1641</v>
      </c>
      <c r="BD149" s="261">
        <f t="shared" si="191"/>
        <v>20255</v>
      </c>
      <c r="BE149" s="262">
        <v>2701</v>
      </c>
      <c r="BF149" s="262">
        <v>2729</v>
      </c>
      <c r="BG149" s="262">
        <v>2499</v>
      </c>
      <c r="BH149" s="262">
        <v>2298</v>
      </c>
      <c r="BI149" s="262">
        <v>2419</v>
      </c>
      <c r="BJ149" s="262">
        <v>2995</v>
      </c>
      <c r="BK149" s="262">
        <v>2405</v>
      </c>
      <c r="BL149" s="262">
        <v>2209</v>
      </c>
      <c r="BM149" s="261">
        <f t="shared" si="192"/>
        <v>9445</v>
      </c>
      <c r="BN149" s="262">
        <v>1726</v>
      </c>
      <c r="BO149" s="262">
        <v>1827</v>
      </c>
      <c r="BP149" s="262">
        <v>1204</v>
      </c>
      <c r="BQ149" s="262">
        <v>682</v>
      </c>
      <c r="BR149" s="262">
        <v>4006</v>
      </c>
      <c r="BS149" s="261">
        <f t="shared" si="193"/>
        <v>14141</v>
      </c>
      <c r="BT149" s="263">
        <v>881</v>
      </c>
      <c r="BU149" s="262">
        <v>1617</v>
      </c>
      <c r="BV149" s="262">
        <v>594</v>
      </c>
      <c r="BW149" s="262">
        <v>406</v>
      </c>
      <c r="BX149" s="262">
        <v>1022</v>
      </c>
      <c r="BY149" s="262">
        <v>3529</v>
      </c>
      <c r="BZ149" s="262">
        <v>866</v>
      </c>
      <c r="CA149" s="262">
        <v>1092</v>
      </c>
      <c r="CB149" s="262">
        <v>1332</v>
      </c>
      <c r="CC149" s="262">
        <v>900</v>
      </c>
      <c r="CD149" s="262">
        <v>1021</v>
      </c>
      <c r="CE149" s="262">
        <v>881</v>
      </c>
      <c r="CF149" s="261">
        <f t="shared" si="194"/>
        <v>12049</v>
      </c>
      <c r="CG149" s="262">
        <v>361</v>
      </c>
      <c r="CH149" s="262">
        <v>921</v>
      </c>
      <c r="CI149" s="262">
        <v>401</v>
      </c>
      <c r="CJ149" s="262">
        <v>1378</v>
      </c>
      <c r="CK149" s="262">
        <v>2592</v>
      </c>
      <c r="CL149" s="262">
        <v>420</v>
      </c>
      <c r="CM149" s="262">
        <v>2296</v>
      </c>
      <c r="CN149" s="262">
        <v>389</v>
      </c>
      <c r="CO149" s="262">
        <v>100</v>
      </c>
      <c r="CP149" s="262">
        <v>495</v>
      </c>
      <c r="CQ149" s="262">
        <v>1278</v>
      </c>
      <c r="CR149" s="262">
        <v>865</v>
      </c>
      <c r="CS149" s="262">
        <v>553</v>
      </c>
      <c r="CT149" s="261">
        <f t="shared" si="195"/>
        <v>7156</v>
      </c>
      <c r="CU149" s="262">
        <v>2071</v>
      </c>
      <c r="CV149" s="262">
        <v>1518</v>
      </c>
      <c r="CW149" s="262">
        <v>715</v>
      </c>
      <c r="CX149" s="262">
        <v>1568</v>
      </c>
      <c r="CY149" s="262">
        <v>1284</v>
      </c>
      <c r="CZ149" s="261">
        <f t="shared" si="196"/>
        <v>12376</v>
      </c>
      <c r="DA149" s="262">
        <v>357</v>
      </c>
      <c r="DB149" s="262">
        <v>267</v>
      </c>
      <c r="DC149" s="262">
        <v>2614</v>
      </c>
      <c r="DD149" s="262">
        <v>4994</v>
      </c>
      <c r="DE149" s="262">
        <v>2880</v>
      </c>
      <c r="DF149" s="262">
        <v>1264</v>
      </c>
      <c r="DG149" s="261">
        <f>AM149+BS149+B149+O149+X149+AC149+AJ149+BD149+CF149+AX149+BM149+CT149+CZ149</f>
        <v>143080</v>
      </c>
      <c r="DH149" s="261">
        <f t="shared" si="197"/>
        <v>1142</v>
      </c>
      <c r="DI149" s="293">
        <v>422</v>
      </c>
      <c r="DJ149" s="294">
        <v>415</v>
      </c>
      <c r="DK149" s="294">
        <v>305</v>
      </c>
      <c r="DL149" s="264">
        <f t="shared" si="198"/>
        <v>1291</v>
      </c>
      <c r="DM149" s="294">
        <v>1291</v>
      </c>
      <c r="DN149" s="228" t="s">
        <v>696</v>
      </c>
      <c r="DO149" s="261">
        <f t="shared" si="199"/>
        <v>145513</v>
      </c>
    </row>
    <row r="150" spans="1:132" s="121" customFormat="1" ht="16.5" customHeight="1" x14ac:dyDescent="0.2">
      <c r="A150" s="53" t="s">
        <v>207</v>
      </c>
      <c r="B150" s="222"/>
      <c r="C150" s="274"/>
      <c r="D150" s="274"/>
      <c r="E150" s="274"/>
      <c r="F150" s="274"/>
      <c r="G150" s="274"/>
      <c r="H150" s="274"/>
      <c r="I150" s="274"/>
      <c r="J150" s="274"/>
      <c r="K150" s="274"/>
      <c r="L150" s="274"/>
      <c r="M150" s="274"/>
      <c r="N150" s="274"/>
      <c r="O150" s="222"/>
      <c r="P150" s="274"/>
      <c r="Q150" s="274"/>
      <c r="R150" s="274"/>
      <c r="S150" s="274"/>
      <c r="T150" s="274"/>
      <c r="U150" s="274"/>
      <c r="V150" s="274"/>
      <c r="W150" s="274"/>
      <c r="X150" s="222"/>
      <c r="Y150" s="274"/>
      <c r="Z150" s="274"/>
      <c r="AA150" s="274"/>
      <c r="AB150" s="274"/>
      <c r="AC150" s="222"/>
      <c r="AD150" s="274"/>
      <c r="AE150" s="274"/>
      <c r="AF150" s="274"/>
      <c r="AG150" s="274"/>
      <c r="AH150" s="274"/>
      <c r="AI150" s="274"/>
      <c r="AJ150" s="222"/>
      <c r="AK150" s="274"/>
      <c r="AL150" s="274"/>
      <c r="AM150" s="222"/>
      <c r="AN150" s="274"/>
      <c r="AO150" s="274"/>
      <c r="AP150" s="274"/>
      <c r="AQ150" s="274"/>
      <c r="AR150" s="274"/>
      <c r="AS150" s="274"/>
      <c r="AT150" s="274"/>
      <c r="AU150" s="274"/>
      <c r="AV150" s="274"/>
      <c r="AW150" s="274"/>
      <c r="AX150" s="222"/>
      <c r="AY150" s="274"/>
      <c r="AZ150" s="274"/>
      <c r="BA150" s="274"/>
      <c r="BB150" s="274"/>
      <c r="BC150" s="274"/>
      <c r="BD150" s="222"/>
      <c r="BE150" s="274"/>
      <c r="BF150" s="274"/>
      <c r="BG150" s="274"/>
      <c r="BH150" s="274"/>
      <c r="BI150" s="274"/>
      <c r="BJ150" s="274"/>
      <c r="BK150" s="274"/>
      <c r="BL150" s="274"/>
      <c r="BM150" s="222"/>
      <c r="BN150" s="274"/>
      <c r="BO150" s="274"/>
      <c r="BP150" s="274"/>
      <c r="BQ150" s="274"/>
      <c r="BR150" s="274"/>
      <c r="BS150" s="222"/>
      <c r="BT150" s="274"/>
      <c r="BU150" s="274"/>
      <c r="BV150" s="274"/>
      <c r="BW150" s="274"/>
      <c r="BX150" s="274"/>
      <c r="BY150" s="274"/>
      <c r="BZ150" s="274"/>
      <c r="CA150" s="274"/>
      <c r="CB150" s="274"/>
      <c r="CC150" s="274"/>
      <c r="CD150" s="274"/>
      <c r="CE150" s="274"/>
      <c r="CF150" s="222"/>
      <c r="CG150" s="274"/>
      <c r="CH150" s="274"/>
      <c r="CI150" s="274"/>
      <c r="CJ150" s="274"/>
      <c r="CK150" s="274"/>
      <c r="CL150" s="274"/>
      <c r="CM150" s="274"/>
      <c r="CN150" s="274"/>
      <c r="CO150" s="274"/>
      <c r="CP150" s="274"/>
      <c r="CQ150" s="274"/>
      <c r="CR150" s="274"/>
      <c r="CS150" s="274"/>
      <c r="CT150" s="222"/>
      <c r="CU150" s="274"/>
      <c r="CV150" s="274"/>
      <c r="CW150" s="274"/>
      <c r="CX150" s="274"/>
      <c r="CY150" s="274"/>
      <c r="CZ150" s="222"/>
      <c r="DA150" s="274"/>
      <c r="DB150" s="274"/>
      <c r="DC150" s="274"/>
      <c r="DD150" s="274"/>
      <c r="DE150" s="274"/>
      <c r="DF150" s="274"/>
      <c r="DG150" s="222"/>
      <c r="DH150" s="222"/>
      <c r="DI150" s="274"/>
      <c r="DJ150" s="274"/>
      <c r="DK150" s="274"/>
      <c r="DL150" s="226"/>
      <c r="DM150" s="274"/>
      <c r="DN150" s="274"/>
      <c r="DO150" s="222"/>
      <c r="DP150" s="4"/>
      <c r="DQ150" s="4"/>
      <c r="DR150" s="4"/>
      <c r="DS150" s="4"/>
      <c r="DT150" s="4"/>
      <c r="DU150" s="4"/>
      <c r="DV150" s="4"/>
      <c r="DW150" s="4"/>
      <c r="DX150" s="4"/>
      <c r="DY150" s="4"/>
      <c r="DZ150" s="4"/>
    </row>
    <row r="151" spans="1:132" s="121" customFormat="1" ht="16.5" customHeight="1" x14ac:dyDescent="0.15">
      <c r="A151" s="142">
        <v>2008</v>
      </c>
      <c r="B151" s="261">
        <f>SUM(C151:N151)</f>
        <v>17721</v>
      </c>
      <c r="C151" s="295">
        <v>1118</v>
      </c>
      <c r="D151" s="262">
        <v>1113</v>
      </c>
      <c r="E151" s="262">
        <v>610</v>
      </c>
      <c r="F151" s="262">
        <v>287</v>
      </c>
      <c r="G151" s="262">
        <v>1147</v>
      </c>
      <c r="H151" s="262">
        <v>2497</v>
      </c>
      <c r="I151" s="262">
        <v>1875</v>
      </c>
      <c r="J151" s="262">
        <v>593</v>
      </c>
      <c r="K151" s="262">
        <v>1490</v>
      </c>
      <c r="L151" s="262">
        <v>4750</v>
      </c>
      <c r="M151" s="262">
        <v>969</v>
      </c>
      <c r="N151" s="262">
        <v>1272</v>
      </c>
      <c r="O151" s="261">
        <f t="shared" ref="O151:O153" si="200">SUM(P151:W151)</f>
        <v>8110</v>
      </c>
      <c r="P151" s="262">
        <v>1575</v>
      </c>
      <c r="Q151" s="262">
        <v>1109</v>
      </c>
      <c r="R151" s="262">
        <v>701</v>
      </c>
      <c r="S151" s="262">
        <v>920</v>
      </c>
      <c r="T151" s="262">
        <v>591</v>
      </c>
      <c r="U151" s="262">
        <v>1722</v>
      </c>
      <c r="V151" s="262">
        <v>1055</v>
      </c>
      <c r="W151" s="262">
        <v>437</v>
      </c>
      <c r="X151" s="261">
        <f t="shared" ref="X151:X153" si="201">SUM(Y151:AB151)</f>
        <v>7250</v>
      </c>
      <c r="Y151" s="262">
        <v>1291</v>
      </c>
      <c r="Z151" s="262">
        <v>2066</v>
      </c>
      <c r="AA151" s="262">
        <v>2409</v>
      </c>
      <c r="AB151" s="262">
        <v>1484</v>
      </c>
      <c r="AC151" s="261">
        <f t="shared" ref="AC151:AC153" si="202">SUM(AD151:AI151)</f>
        <v>6716</v>
      </c>
      <c r="AD151" s="262">
        <v>1031</v>
      </c>
      <c r="AE151" s="262">
        <v>1148</v>
      </c>
      <c r="AF151" s="262">
        <v>744</v>
      </c>
      <c r="AG151" s="262">
        <v>1521</v>
      </c>
      <c r="AH151" s="262">
        <v>648</v>
      </c>
      <c r="AI151" s="262">
        <v>1624</v>
      </c>
      <c r="AJ151" s="261">
        <f t="shared" ref="AJ151:AJ153" si="203">SUM(AK151:AL151)</f>
        <v>442</v>
      </c>
      <c r="AK151" s="262">
        <v>196</v>
      </c>
      <c r="AL151" s="262">
        <v>246</v>
      </c>
      <c r="AM151" s="261">
        <f t="shared" ref="AM151:AM153" si="204">SUM(AN151:AW151)</f>
        <v>15407</v>
      </c>
      <c r="AN151" s="262">
        <v>972</v>
      </c>
      <c r="AO151" s="262">
        <v>1087</v>
      </c>
      <c r="AP151" s="262">
        <v>1945</v>
      </c>
      <c r="AQ151" s="262">
        <v>743</v>
      </c>
      <c r="AR151" s="262">
        <v>2695</v>
      </c>
      <c r="AS151" s="262">
        <v>664</v>
      </c>
      <c r="AT151" s="262">
        <v>2077</v>
      </c>
      <c r="AU151" s="262">
        <v>2002</v>
      </c>
      <c r="AV151" s="262">
        <v>1999</v>
      </c>
      <c r="AW151" s="262">
        <v>1223</v>
      </c>
      <c r="AX151" s="261">
        <f t="shared" ref="AX151:AX153" si="205">SUM(AY151:BC151)</f>
        <v>21740</v>
      </c>
      <c r="AY151" s="262">
        <v>2499</v>
      </c>
      <c r="AZ151" s="262">
        <v>9680</v>
      </c>
      <c r="BA151" s="262">
        <v>2539</v>
      </c>
      <c r="BB151" s="262">
        <v>5544</v>
      </c>
      <c r="BC151" s="262">
        <v>1478</v>
      </c>
      <c r="BD151" s="261">
        <f t="shared" ref="BD151:BD153" si="206">SUM(BE151:BL151)</f>
        <v>25313</v>
      </c>
      <c r="BE151" s="262">
        <v>3976</v>
      </c>
      <c r="BF151" s="262">
        <v>3388</v>
      </c>
      <c r="BG151" s="262">
        <v>2651</v>
      </c>
      <c r="BH151" s="262">
        <v>2267</v>
      </c>
      <c r="BI151" s="262">
        <v>3215</v>
      </c>
      <c r="BJ151" s="262">
        <v>3891</v>
      </c>
      <c r="BK151" s="262">
        <v>3010</v>
      </c>
      <c r="BL151" s="262">
        <v>2915</v>
      </c>
      <c r="BM151" s="261">
        <f t="shared" ref="BM151:BM153" si="207">SUM(BN151:BR151)</f>
        <v>11589</v>
      </c>
      <c r="BN151" s="262">
        <v>1988</v>
      </c>
      <c r="BO151" s="262">
        <v>1935</v>
      </c>
      <c r="BP151" s="262">
        <v>1672</v>
      </c>
      <c r="BQ151" s="262">
        <v>758</v>
      </c>
      <c r="BR151" s="262">
        <v>5236</v>
      </c>
      <c r="BS151" s="261">
        <f t="shared" ref="BS151:BS153" si="208">SUM(BT151:CE151)</f>
        <v>14432</v>
      </c>
      <c r="BT151" s="263">
        <v>1050</v>
      </c>
      <c r="BU151" s="262">
        <v>1349</v>
      </c>
      <c r="BV151" s="262">
        <v>684</v>
      </c>
      <c r="BW151" s="262">
        <v>403</v>
      </c>
      <c r="BX151" s="262">
        <v>1106</v>
      </c>
      <c r="BY151" s="262">
        <v>2974</v>
      </c>
      <c r="BZ151" s="262">
        <v>937</v>
      </c>
      <c r="CA151" s="262">
        <v>1145</v>
      </c>
      <c r="CB151" s="262">
        <v>1628</v>
      </c>
      <c r="CC151" s="262">
        <v>956</v>
      </c>
      <c r="CD151" s="262">
        <v>1080</v>
      </c>
      <c r="CE151" s="262">
        <v>1120</v>
      </c>
      <c r="CF151" s="261">
        <f t="shared" ref="CF151:CF153" si="209">SUM(CG151:CS151)</f>
        <v>11983</v>
      </c>
      <c r="CG151" s="262">
        <v>327</v>
      </c>
      <c r="CH151" s="262">
        <v>845</v>
      </c>
      <c r="CI151" s="262">
        <v>356</v>
      </c>
      <c r="CJ151" s="262">
        <v>1612</v>
      </c>
      <c r="CK151" s="262">
        <v>2239</v>
      </c>
      <c r="CL151" s="262">
        <v>407</v>
      </c>
      <c r="CM151" s="262">
        <v>2566</v>
      </c>
      <c r="CN151" s="262">
        <v>434</v>
      </c>
      <c r="CO151" s="262">
        <v>115</v>
      </c>
      <c r="CP151" s="262">
        <v>490</v>
      </c>
      <c r="CQ151" s="262">
        <v>1187</v>
      </c>
      <c r="CR151" s="262">
        <v>823</v>
      </c>
      <c r="CS151" s="262">
        <v>582</v>
      </c>
      <c r="CT151" s="261">
        <f t="shared" ref="CT151:CT153" si="210">SUM(CU151:CY151)</f>
        <v>7884</v>
      </c>
      <c r="CU151" s="262">
        <v>2570</v>
      </c>
      <c r="CV151" s="262">
        <v>1777</v>
      </c>
      <c r="CW151" s="262">
        <v>715</v>
      </c>
      <c r="CX151" s="262">
        <v>1601</v>
      </c>
      <c r="CY151" s="262">
        <v>1221</v>
      </c>
      <c r="CZ151" s="261">
        <f t="shared" ref="CZ151:CZ153" si="211">SUM(DA151:DF151)</f>
        <v>12446</v>
      </c>
      <c r="DA151" s="262">
        <v>395</v>
      </c>
      <c r="DB151" s="262">
        <v>301</v>
      </c>
      <c r="DC151" s="262">
        <v>2050</v>
      </c>
      <c r="DD151" s="262">
        <v>4922</v>
      </c>
      <c r="DE151" s="262">
        <v>3040</v>
      </c>
      <c r="DF151" s="262">
        <v>1738</v>
      </c>
      <c r="DG151" s="261">
        <f>AM151+BS151+B151+O151+X151+AC151+AJ151+BD151+CF151+AX151+BM151+CT151+CZ151</f>
        <v>161033</v>
      </c>
      <c r="DH151" s="261">
        <f t="shared" ref="DH151:DH153" si="212">SUM(DI151:DK151)</f>
        <v>711</v>
      </c>
      <c r="DI151" s="263">
        <v>291</v>
      </c>
      <c r="DJ151" s="262">
        <v>248</v>
      </c>
      <c r="DK151" s="262">
        <v>172</v>
      </c>
      <c r="DL151" s="264">
        <f t="shared" ref="DL151:DL153" si="213">SUM(DM151:DN151)</f>
        <v>556</v>
      </c>
      <c r="DM151" s="262">
        <v>555</v>
      </c>
      <c r="DN151" s="265">
        <v>1</v>
      </c>
      <c r="DO151" s="261">
        <f t="shared" ref="DO151:DO153" si="214">DG151+DH151+DL151</f>
        <v>162300</v>
      </c>
      <c r="DP151" s="4"/>
      <c r="DQ151" s="4"/>
      <c r="DR151" s="4"/>
      <c r="DS151" s="4"/>
      <c r="DT151" s="4"/>
      <c r="DU151" s="4"/>
      <c r="DV151" s="4"/>
      <c r="DW151" s="4"/>
      <c r="DX151" s="4"/>
      <c r="DY151" s="4"/>
      <c r="DZ151" s="4"/>
    </row>
    <row r="152" spans="1:132" s="121" customFormat="1" ht="16.5" customHeight="1" x14ac:dyDescent="0.15">
      <c r="A152" s="142">
        <v>2018</v>
      </c>
      <c r="B152" s="261">
        <f>SUM(C152:N152)</f>
        <v>16577</v>
      </c>
      <c r="C152" s="262">
        <v>1351</v>
      </c>
      <c r="D152" s="262">
        <v>1128</v>
      </c>
      <c r="E152" s="262">
        <v>496</v>
      </c>
      <c r="F152" s="262">
        <v>252</v>
      </c>
      <c r="G152" s="262">
        <v>994</v>
      </c>
      <c r="H152" s="262">
        <v>3012</v>
      </c>
      <c r="I152" s="262">
        <v>1670</v>
      </c>
      <c r="J152" s="262">
        <v>558</v>
      </c>
      <c r="K152" s="262">
        <v>1329</v>
      </c>
      <c r="L152" s="262">
        <v>3687</v>
      </c>
      <c r="M152" s="262">
        <v>825</v>
      </c>
      <c r="N152" s="262">
        <v>1275</v>
      </c>
      <c r="O152" s="261">
        <f t="shared" si="200"/>
        <v>7286</v>
      </c>
      <c r="P152" s="262">
        <v>1440</v>
      </c>
      <c r="Q152" s="262">
        <v>1152</v>
      </c>
      <c r="R152" s="262">
        <v>600</v>
      </c>
      <c r="S152" s="262">
        <v>779</v>
      </c>
      <c r="T152" s="262">
        <v>427</v>
      </c>
      <c r="U152" s="262">
        <v>1429</v>
      </c>
      <c r="V152" s="262">
        <v>1089</v>
      </c>
      <c r="W152" s="262">
        <v>370</v>
      </c>
      <c r="X152" s="261">
        <f t="shared" si="201"/>
        <v>7075</v>
      </c>
      <c r="Y152" s="262">
        <v>1329</v>
      </c>
      <c r="Z152" s="262">
        <v>1874</v>
      </c>
      <c r="AA152" s="262">
        <v>2286</v>
      </c>
      <c r="AB152" s="262">
        <v>1586</v>
      </c>
      <c r="AC152" s="261">
        <f t="shared" si="202"/>
        <v>7052</v>
      </c>
      <c r="AD152" s="262">
        <v>1051</v>
      </c>
      <c r="AE152" s="262">
        <v>1229</v>
      </c>
      <c r="AF152" s="262">
        <v>667</v>
      </c>
      <c r="AG152" s="262">
        <v>1433</v>
      </c>
      <c r="AH152" s="262">
        <v>759</v>
      </c>
      <c r="AI152" s="262">
        <v>1913</v>
      </c>
      <c r="AJ152" s="261">
        <f t="shared" si="203"/>
        <v>467</v>
      </c>
      <c r="AK152" s="262">
        <v>245</v>
      </c>
      <c r="AL152" s="262">
        <v>222</v>
      </c>
      <c r="AM152" s="261">
        <f t="shared" si="204"/>
        <v>12197</v>
      </c>
      <c r="AN152" s="262">
        <v>632</v>
      </c>
      <c r="AO152" s="262">
        <v>890</v>
      </c>
      <c r="AP152" s="262">
        <v>1623</v>
      </c>
      <c r="AQ152" s="262">
        <v>495</v>
      </c>
      <c r="AR152" s="262">
        <v>1905</v>
      </c>
      <c r="AS152" s="262">
        <v>393</v>
      </c>
      <c r="AT152" s="262">
        <v>1846</v>
      </c>
      <c r="AU152" s="262">
        <v>1867</v>
      </c>
      <c r="AV152" s="262">
        <v>1542</v>
      </c>
      <c r="AW152" s="262">
        <v>1004</v>
      </c>
      <c r="AX152" s="261">
        <f t="shared" si="205"/>
        <v>20330</v>
      </c>
      <c r="AY152" s="262">
        <v>2062</v>
      </c>
      <c r="AZ152" s="262">
        <v>9102</v>
      </c>
      <c r="BA152" s="262">
        <v>2135</v>
      </c>
      <c r="BB152" s="262">
        <v>5415</v>
      </c>
      <c r="BC152" s="262">
        <v>1616</v>
      </c>
      <c r="BD152" s="261">
        <f t="shared" si="206"/>
        <v>20032</v>
      </c>
      <c r="BE152" s="262">
        <v>2850</v>
      </c>
      <c r="BF152" s="262">
        <v>2675</v>
      </c>
      <c r="BG152" s="262">
        <v>2484</v>
      </c>
      <c r="BH152" s="262">
        <v>2308</v>
      </c>
      <c r="BI152" s="262">
        <v>2290</v>
      </c>
      <c r="BJ152" s="262">
        <v>3184</v>
      </c>
      <c r="BK152" s="262">
        <v>2232</v>
      </c>
      <c r="BL152" s="262">
        <v>2009</v>
      </c>
      <c r="BM152" s="261">
        <f t="shared" si="207"/>
        <v>9907</v>
      </c>
      <c r="BN152" s="262">
        <v>1861</v>
      </c>
      <c r="BO152" s="262">
        <v>1794</v>
      </c>
      <c r="BP152" s="262">
        <v>1241</v>
      </c>
      <c r="BQ152" s="262">
        <v>748</v>
      </c>
      <c r="BR152" s="262">
        <v>4263</v>
      </c>
      <c r="BS152" s="261">
        <f t="shared" si="208"/>
        <v>14521</v>
      </c>
      <c r="BT152" s="263">
        <v>855</v>
      </c>
      <c r="BU152" s="262">
        <v>1463</v>
      </c>
      <c r="BV152" s="262">
        <v>534</v>
      </c>
      <c r="BW152" s="262">
        <v>397</v>
      </c>
      <c r="BX152" s="262">
        <v>1155</v>
      </c>
      <c r="BY152" s="262">
        <v>3884</v>
      </c>
      <c r="BZ152" s="262">
        <v>1026</v>
      </c>
      <c r="CA152" s="262">
        <v>1071</v>
      </c>
      <c r="CB152" s="262">
        <v>1285</v>
      </c>
      <c r="CC152" s="262">
        <v>892</v>
      </c>
      <c r="CD152" s="262">
        <v>1007</v>
      </c>
      <c r="CE152" s="262">
        <v>952</v>
      </c>
      <c r="CF152" s="261">
        <f t="shared" si="209"/>
        <v>12410</v>
      </c>
      <c r="CG152" s="262">
        <v>427</v>
      </c>
      <c r="CH152" s="262">
        <v>1055</v>
      </c>
      <c r="CI152" s="262">
        <v>389</v>
      </c>
      <c r="CJ152" s="262">
        <v>1405</v>
      </c>
      <c r="CK152" s="262">
        <v>2836</v>
      </c>
      <c r="CL152" s="262">
        <v>393</v>
      </c>
      <c r="CM152" s="262">
        <v>2298</v>
      </c>
      <c r="CN152" s="262">
        <v>407</v>
      </c>
      <c r="CO152" s="262">
        <v>125</v>
      </c>
      <c r="CP152" s="262">
        <v>507</v>
      </c>
      <c r="CQ152" s="262">
        <v>1148</v>
      </c>
      <c r="CR152" s="262">
        <v>807</v>
      </c>
      <c r="CS152" s="262">
        <v>613</v>
      </c>
      <c r="CT152" s="261">
        <f t="shared" si="210"/>
        <v>7324</v>
      </c>
      <c r="CU152" s="262">
        <v>2165</v>
      </c>
      <c r="CV152" s="262">
        <v>1724</v>
      </c>
      <c r="CW152" s="262">
        <v>674</v>
      </c>
      <c r="CX152" s="262">
        <v>1520</v>
      </c>
      <c r="CY152" s="262">
        <v>1241</v>
      </c>
      <c r="CZ152" s="261">
        <f t="shared" si="211"/>
        <v>12675</v>
      </c>
      <c r="DA152" s="262">
        <v>411</v>
      </c>
      <c r="DB152" s="262">
        <v>263</v>
      </c>
      <c r="DC152" s="262">
        <v>2552</v>
      </c>
      <c r="DD152" s="262">
        <v>5145</v>
      </c>
      <c r="DE152" s="262">
        <v>3028</v>
      </c>
      <c r="DF152" s="262">
        <v>1276</v>
      </c>
      <c r="DG152" s="261">
        <f>AM152+BS152+B152+O152+X152+AC152+AJ152+BD152+CF152+AX152+BM152+CT152+CZ152</f>
        <v>147853</v>
      </c>
      <c r="DH152" s="261">
        <f t="shared" si="212"/>
        <v>860</v>
      </c>
      <c r="DI152" s="293">
        <v>333</v>
      </c>
      <c r="DJ152" s="294">
        <v>319</v>
      </c>
      <c r="DK152" s="294">
        <v>208</v>
      </c>
      <c r="DL152" s="264">
        <f t="shared" si="213"/>
        <v>990</v>
      </c>
      <c r="DM152" s="294">
        <v>984</v>
      </c>
      <c r="DN152" s="228">
        <v>6</v>
      </c>
      <c r="DO152" s="261">
        <f t="shared" si="214"/>
        <v>149703</v>
      </c>
    </row>
    <row r="153" spans="1:132" s="121" customFormat="1" ht="16.5" customHeight="1" x14ac:dyDescent="0.15">
      <c r="A153" s="142">
        <v>2019</v>
      </c>
      <c r="B153" s="261">
        <f t="shared" ref="B153" si="215">SUM(C153:N153)</f>
        <v>13891</v>
      </c>
      <c r="C153" s="262">
        <v>1170</v>
      </c>
      <c r="D153" s="262">
        <v>915</v>
      </c>
      <c r="E153" s="262">
        <v>417</v>
      </c>
      <c r="F153" s="262">
        <v>258</v>
      </c>
      <c r="G153" s="262">
        <v>793</v>
      </c>
      <c r="H153" s="262">
        <v>2283</v>
      </c>
      <c r="I153" s="262">
        <v>1463</v>
      </c>
      <c r="J153" s="262">
        <v>512</v>
      </c>
      <c r="K153" s="262">
        <v>1184</v>
      </c>
      <c r="L153" s="262">
        <v>3176</v>
      </c>
      <c r="M153" s="262">
        <v>647</v>
      </c>
      <c r="N153" s="262">
        <v>1073</v>
      </c>
      <c r="O153" s="261">
        <f t="shared" si="200"/>
        <v>7012</v>
      </c>
      <c r="P153" s="262">
        <v>1295</v>
      </c>
      <c r="Q153" s="262">
        <v>1216</v>
      </c>
      <c r="R153" s="262">
        <v>621</v>
      </c>
      <c r="S153" s="262">
        <v>678</v>
      </c>
      <c r="T153" s="262">
        <v>430</v>
      </c>
      <c r="U153" s="262">
        <v>1373</v>
      </c>
      <c r="V153" s="262">
        <v>1000</v>
      </c>
      <c r="W153" s="262">
        <v>399</v>
      </c>
      <c r="X153" s="261">
        <f t="shared" si="201"/>
        <v>5660</v>
      </c>
      <c r="Y153" s="262">
        <v>1050</v>
      </c>
      <c r="Z153" s="262">
        <v>1558</v>
      </c>
      <c r="AA153" s="262">
        <v>1731</v>
      </c>
      <c r="AB153" s="262">
        <v>1321</v>
      </c>
      <c r="AC153" s="261">
        <f t="shared" si="202"/>
        <v>6134</v>
      </c>
      <c r="AD153" s="262">
        <v>917</v>
      </c>
      <c r="AE153" s="262">
        <v>1136</v>
      </c>
      <c r="AF153" s="262">
        <v>513</v>
      </c>
      <c r="AG153" s="262">
        <v>1292</v>
      </c>
      <c r="AH153" s="262">
        <v>667</v>
      </c>
      <c r="AI153" s="262">
        <v>1609</v>
      </c>
      <c r="AJ153" s="261">
        <f t="shared" si="203"/>
        <v>486</v>
      </c>
      <c r="AK153" s="262">
        <v>210</v>
      </c>
      <c r="AL153" s="262">
        <v>276</v>
      </c>
      <c r="AM153" s="261">
        <f t="shared" si="204"/>
        <v>11062</v>
      </c>
      <c r="AN153" s="262">
        <v>587</v>
      </c>
      <c r="AO153" s="262">
        <v>822</v>
      </c>
      <c r="AP153" s="262">
        <v>1592</v>
      </c>
      <c r="AQ153" s="262">
        <v>467</v>
      </c>
      <c r="AR153" s="262">
        <v>1668</v>
      </c>
      <c r="AS153" s="262">
        <v>387</v>
      </c>
      <c r="AT153" s="262">
        <v>1513</v>
      </c>
      <c r="AU153" s="262">
        <v>1716</v>
      </c>
      <c r="AV153" s="262">
        <v>1352</v>
      </c>
      <c r="AW153" s="262">
        <v>958</v>
      </c>
      <c r="AX153" s="261">
        <f t="shared" si="205"/>
        <v>19132</v>
      </c>
      <c r="AY153" s="262">
        <v>1914</v>
      </c>
      <c r="AZ153" s="262">
        <v>8292</v>
      </c>
      <c r="BA153" s="262">
        <v>2049</v>
      </c>
      <c r="BB153" s="262">
        <v>5344</v>
      </c>
      <c r="BC153" s="262">
        <v>1533</v>
      </c>
      <c r="BD153" s="261">
        <f t="shared" si="206"/>
        <v>19078</v>
      </c>
      <c r="BE153" s="262">
        <v>2524</v>
      </c>
      <c r="BF153" s="262">
        <v>2657</v>
      </c>
      <c r="BG153" s="262">
        <v>2310</v>
      </c>
      <c r="BH153" s="262">
        <v>2178</v>
      </c>
      <c r="BI153" s="262">
        <v>2233</v>
      </c>
      <c r="BJ153" s="262">
        <v>2735</v>
      </c>
      <c r="BK153" s="262">
        <v>2227</v>
      </c>
      <c r="BL153" s="262">
        <v>2214</v>
      </c>
      <c r="BM153" s="261">
        <f t="shared" si="207"/>
        <v>9070</v>
      </c>
      <c r="BN153" s="262">
        <v>1713</v>
      </c>
      <c r="BO153" s="262">
        <v>1691</v>
      </c>
      <c r="BP153" s="262">
        <v>1062</v>
      </c>
      <c r="BQ153" s="262">
        <v>662</v>
      </c>
      <c r="BR153" s="262">
        <v>3942</v>
      </c>
      <c r="BS153" s="261">
        <f t="shared" si="208"/>
        <v>13337</v>
      </c>
      <c r="BT153" s="263">
        <v>813</v>
      </c>
      <c r="BU153" s="262">
        <v>1572</v>
      </c>
      <c r="BV153" s="262">
        <v>559</v>
      </c>
      <c r="BW153" s="262">
        <v>379</v>
      </c>
      <c r="BX153" s="262">
        <v>929</v>
      </c>
      <c r="BY153" s="262">
        <v>3345</v>
      </c>
      <c r="BZ153" s="262">
        <v>834</v>
      </c>
      <c r="CA153" s="262">
        <v>1045</v>
      </c>
      <c r="CB153" s="262">
        <v>1258</v>
      </c>
      <c r="CC153" s="262">
        <v>826</v>
      </c>
      <c r="CD153" s="262">
        <v>921</v>
      </c>
      <c r="CE153" s="262">
        <v>856</v>
      </c>
      <c r="CF153" s="261">
        <f t="shared" si="209"/>
        <v>11770</v>
      </c>
      <c r="CG153" s="262">
        <v>335</v>
      </c>
      <c r="CH153" s="262">
        <v>934</v>
      </c>
      <c r="CI153" s="262">
        <v>366</v>
      </c>
      <c r="CJ153" s="262">
        <v>1429</v>
      </c>
      <c r="CK153" s="262">
        <v>2460</v>
      </c>
      <c r="CL153" s="262">
        <v>389</v>
      </c>
      <c r="CM153" s="262">
        <v>2291</v>
      </c>
      <c r="CN153" s="262">
        <v>385</v>
      </c>
      <c r="CO153" s="262">
        <v>92</v>
      </c>
      <c r="CP153" s="262">
        <v>485</v>
      </c>
      <c r="CQ153" s="262">
        <v>1224</v>
      </c>
      <c r="CR153" s="262">
        <v>873</v>
      </c>
      <c r="CS153" s="262">
        <v>507</v>
      </c>
      <c r="CT153" s="261">
        <f t="shared" si="210"/>
        <v>6669</v>
      </c>
      <c r="CU153" s="262">
        <v>1925</v>
      </c>
      <c r="CV153" s="262">
        <v>1420</v>
      </c>
      <c r="CW153" s="262">
        <v>663</v>
      </c>
      <c r="CX153" s="262">
        <v>1477</v>
      </c>
      <c r="CY153" s="262">
        <v>1184</v>
      </c>
      <c r="CZ153" s="261">
        <f t="shared" si="211"/>
        <v>11426</v>
      </c>
      <c r="DA153" s="262">
        <v>346</v>
      </c>
      <c r="DB153" s="262">
        <v>247</v>
      </c>
      <c r="DC153" s="262">
        <v>2369</v>
      </c>
      <c r="DD153" s="262">
        <v>4631</v>
      </c>
      <c r="DE153" s="262">
        <v>2686</v>
      </c>
      <c r="DF153" s="262">
        <v>1147</v>
      </c>
      <c r="DG153" s="261">
        <f>AM153+BS153+B153+O153+X153+AC153+AJ153+BD153+CF153+AX153+BM153+CT153+CZ153</f>
        <v>134727</v>
      </c>
      <c r="DH153" s="261">
        <f t="shared" si="212"/>
        <v>905</v>
      </c>
      <c r="DI153" s="293">
        <v>310</v>
      </c>
      <c r="DJ153" s="294">
        <v>366</v>
      </c>
      <c r="DK153" s="294">
        <v>229</v>
      </c>
      <c r="DL153" s="264">
        <f t="shared" si="213"/>
        <v>1052</v>
      </c>
      <c r="DM153" s="294">
        <v>1034</v>
      </c>
      <c r="DN153" s="228">
        <v>18</v>
      </c>
      <c r="DO153" s="261">
        <f t="shared" si="214"/>
        <v>136684</v>
      </c>
    </row>
    <row r="154" spans="1:132" s="121" customFormat="1" ht="16.5" customHeight="1" x14ac:dyDescent="0.2">
      <c r="A154" s="53" t="s">
        <v>208</v>
      </c>
      <c r="B154" s="222"/>
      <c r="C154" s="274"/>
      <c r="D154" s="274"/>
      <c r="E154" s="274"/>
      <c r="F154" s="274"/>
      <c r="G154" s="274"/>
      <c r="H154" s="274"/>
      <c r="I154" s="274"/>
      <c r="J154" s="274"/>
      <c r="K154" s="274"/>
      <c r="L154" s="274"/>
      <c r="M154" s="274"/>
      <c r="N154" s="274"/>
      <c r="O154" s="222"/>
      <c r="P154" s="274"/>
      <c r="Q154" s="274"/>
      <c r="R154" s="274"/>
      <c r="S154" s="274"/>
      <c r="T154" s="274"/>
      <c r="U154" s="274"/>
      <c r="V154" s="274"/>
      <c r="W154" s="274"/>
      <c r="X154" s="222"/>
      <c r="Y154" s="274"/>
      <c r="Z154" s="274"/>
      <c r="AA154" s="274"/>
      <c r="AB154" s="274"/>
      <c r="AC154" s="222"/>
      <c r="AD154" s="274"/>
      <c r="AE154" s="274"/>
      <c r="AF154" s="274"/>
      <c r="AG154" s="274"/>
      <c r="AH154" s="274"/>
      <c r="AI154" s="274"/>
      <c r="AJ154" s="222"/>
      <c r="AK154" s="274"/>
      <c r="AL154" s="274"/>
      <c r="AM154" s="222"/>
      <c r="AN154" s="274"/>
      <c r="AO154" s="274"/>
      <c r="AP154" s="274"/>
      <c r="AQ154" s="274"/>
      <c r="AR154" s="274"/>
      <c r="AS154" s="274"/>
      <c r="AT154" s="274"/>
      <c r="AU154" s="274"/>
      <c r="AV154" s="274"/>
      <c r="AW154" s="274"/>
      <c r="AX154" s="222"/>
      <c r="AY154" s="274"/>
      <c r="AZ154" s="274"/>
      <c r="BA154" s="274"/>
      <c r="BB154" s="274"/>
      <c r="BC154" s="274"/>
      <c r="BD154" s="222"/>
      <c r="BE154" s="274"/>
      <c r="BF154" s="274"/>
      <c r="BG154" s="274"/>
      <c r="BH154" s="274"/>
      <c r="BI154" s="274"/>
      <c r="BJ154" s="274"/>
      <c r="BK154" s="274"/>
      <c r="BL154" s="274"/>
      <c r="BM154" s="222"/>
      <c r="BN154" s="274"/>
      <c r="BO154" s="274"/>
      <c r="BP154" s="274"/>
      <c r="BQ154" s="274"/>
      <c r="BR154" s="274"/>
      <c r="BS154" s="222"/>
      <c r="BT154" s="274"/>
      <c r="BU154" s="274"/>
      <c r="BV154" s="274"/>
      <c r="BW154" s="274"/>
      <c r="BX154" s="274"/>
      <c r="BY154" s="274"/>
      <c r="BZ154" s="274"/>
      <c r="CA154" s="274"/>
      <c r="CB154" s="274"/>
      <c r="CC154" s="274"/>
      <c r="CD154" s="274"/>
      <c r="CE154" s="274"/>
      <c r="CF154" s="222"/>
      <c r="CG154" s="274"/>
      <c r="CH154" s="274"/>
      <c r="CI154" s="274"/>
      <c r="CJ154" s="274"/>
      <c r="CK154" s="274"/>
      <c r="CL154" s="274"/>
      <c r="CM154" s="274"/>
      <c r="CN154" s="274"/>
      <c r="CO154" s="274"/>
      <c r="CP154" s="274"/>
      <c r="CQ154" s="274"/>
      <c r="CR154" s="274"/>
      <c r="CS154" s="274"/>
      <c r="CT154" s="222"/>
      <c r="CU154" s="274"/>
      <c r="CV154" s="274"/>
      <c r="CW154" s="274"/>
      <c r="CX154" s="274"/>
      <c r="CY154" s="274"/>
      <c r="CZ154" s="222"/>
      <c r="DA154" s="274"/>
      <c r="DB154" s="274"/>
      <c r="DC154" s="274"/>
      <c r="DD154" s="274"/>
      <c r="DE154" s="274"/>
      <c r="DF154" s="274"/>
      <c r="DG154" s="222"/>
      <c r="DH154" s="222"/>
      <c r="DI154" s="274"/>
      <c r="DJ154" s="274"/>
      <c r="DK154" s="274"/>
      <c r="DL154" s="226"/>
      <c r="DM154" s="274"/>
      <c r="DN154" s="274"/>
      <c r="DO154" s="222"/>
      <c r="DP154" s="4"/>
      <c r="DQ154" s="4"/>
      <c r="DR154" s="4"/>
      <c r="DS154" s="4"/>
      <c r="DT154" s="4"/>
      <c r="DU154" s="4"/>
      <c r="DV154" s="4"/>
      <c r="DW154" s="4"/>
      <c r="DX154" s="4"/>
      <c r="DY154" s="4"/>
      <c r="DZ154" s="4"/>
    </row>
    <row r="155" spans="1:132" s="9" customFormat="1" ht="16.5" customHeight="1" x14ac:dyDescent="0.2">
      <c r="A155" s="142">
        <v>2008</v>
      </c>
      <c r="B155" s="240">
        <f>B151/B147*100</f>
        <v>91.842446229593151</v>
      </c>
      <c r="C155" s="241">
        <f t="shared" ref="C155:BN157" si="216">C151/C147*100</f>
        <v>83.80809595202399</v>
      </c>
      <c r="D155" s="241">
        <f t="shared" si="216"/>
        <v>83.873398643556897</v>
      </c>
      <c r="E155" s="241">
        <f t="shared" si="216"/>
        <v>87.769784172661872</v>
      </c>
      <c r="F155" s="241">
        <f t="shared" si="216"/>
        <v>92.58064516129032</v>
      </c>
      <c r="G155" s="241">
        <f t="shared" si="216"/>
        <v>87.490465293668947</v>
      </c>
      <c r="H155" s="241">
        <f t="shared" si="216"/>
        <v>89.083125222975383</v>
      </c>
      <c r="I155" s="241">
        <f t="shared" si="216"/>
        <v>87.49416705552963</v>
      </c>
      <c r="J155" s="241">
        <f t="shared" si="216"/>
        <v>92.511700468018716</v>
      </c>
      <c r="K155" s="241">
        <f t="shared" si="216"/>
        <v>87.647058823529406</v>
      </c>
      <c r="L155" s="241">
        <f t="shared" si="216"/>
        <v>104.85651214128036</v>
      </c>
      <c r="M155" s="241">
        <f t="shared" si="216"/>
        <v>92.373689227836024</v>
      </c>
      <c r="N155" s="241">
        <f t="shared" si="216"/>
        <v>87.603305785123965</v>
      </c>
      <c r="O155" s="240">
        <f t="shared" si="216"/>
        <v>86.765807210869795</v>
      </c>
      <c r="P155" s="241">
        <f t="shared" si="216"/>
        <v>88.334268087492987</v>
      </c>
      <c r="Q155" s="241">
        <f t="shared" si="216"/>
        <v>77.121001390820581</v>
      </c>
      <c r="R155" s="241">
        <f t="shared" si="216"/>
        <v>88.287153652392945</v>
      </c>
      <c r="S155" s="241">
        <f t="shared" si="216"/>
        <v>90.019569471624266</v>
      </c>
      <c r="T155" s="241">
        <f t="shared" si="216"/>
        <v>78.590425531914903</v>
      </c>
      <c r="U155" s="241">
        <f t="shared" si="216"/>
        <v>93.081081081081081</v>
      </c>
      <c r="V155" s="241">
        <f t="shared" si="216"/>
        <v>85.149313962873279</v>
      </c>
      <c r="W155" s="241">
        <f t="shared" si="216"/>
        <v>93.176972281449892</v>
      </c>
      <c r="X155" s="240">
        <f t="shared" si="216"/>
        <v>89.850043375883004</v>
      </c>
      <c r="Y155" s="241">
        <f t="shared" si="216"/>
        <v>86.936026936026934</v>
      </c>
      <c r="Z155" s="241">
        <f t="shared" si="216"/>
        <v>92.067736185383239</v>
      </c>
      <c r="AA155" s="241">
        <f t="shared" si="216"/>
        <v>88.080438756855571</v>
      </c>
      <c r="AB155" s="241">
        <f t="shared" si="216"/>
        <v>92.46105919003115</v>
      </c>
      <c r="AC155" s="240">
        <f t="shared" si="216"/>
        <v>83.53233830845771</v>
      </c>
      <c r="AD155" s="241">
        <f t="shared" si="216"/>
        <v>88.195038494439686</v>
      </c>
      <c r="AE155" s="241">
        <f t="shared" si="216"/>
        <v>87.700534759358277</v>
      </c>
      <c r="AF155" s="241">
        <f t="shared" si="216"/>
        <v>85.615650172612206</v>
      </c>
      <c r="AG155" s="241">
        <f t="shared" si="216"/>
        <v>77.960020502306506</v>
      </c>
      <c r="AH155" s="241">
        <f t="shared" si="216"/>
        <v>80.798004987531172</v>
      </c>
      <c r="AI155" s="241">
        <f t="shared" si="216"/>
        <v>83.711340206185568</v>
      </c>
      <c r="AJ155" s="240">
        <f t="shared" si="216"/>
        <v>80.36363636363636</v>
      </c>
      <c r="AK155" s="241">
        <f t="shared" si="216"/>
        <v>75.095785440613028</v>
      </c>
      <c r="AL155" s="241">
        <f t="shared" si="216"/>
        <v>85.121107266435985</v>
      </c>
      <c r="AM155" s="240">
        <f t="shared" si="216"/>
        <v>87.704218136278243</v>
      </c>
      <c r="AN155" s="241">
        <f t="shared" si="216"/>
        <v>91.353383458646618</v>
      </c>
      <c r="AO155" s="241">
        <f t="shared" si="216"/>
        <v>89.098360655737707</v>
      </c>
      <c r="AP155" s="241">
        <f t="shared" si="216"/>
        <v>88.088768115942031</v>
      </c>
      <c r="AQ155" s="241">
        <f t="shared" si="216"/>
        <v>89.951573849878926</v>
      </c>
      <c r="AR155" s="241">
        <f t="shared" si="216"/>
        <v>85.311807534029754</v>
      </c>
      <c r="AS155" s="241">
        <f t="shared" si="216"/>
        <v>78.953626634958383</v>
      </c>
      <c r="AT155" s="241">
        <f t="shared" si="216"/>
        <v>92.188193519751437</v>
      </c>
      <c r="AU155" s="241">
        <f t="shared" si="216"/>
        <v>88.780487804878049</v>
      </c>
      <c r="AV155" s="241">
        <f t="shared" si="216"/>
        <v>86.052518295307792</v>
      </c>
      <c r="AW155" s="241">
        <f t="shared" si="216"/>
        <v>86.248236953455574</v>
      </c>
      <c r="AX155" s="240">
        <f t="shared" si="216"/>
        <v>84.647432153564623</v>
      </c>
      <c r="AY155" s="241">
        <f t="shared" si="216"/>
        <v>83.133732534930132</v>
      </c>
      <c r="AZ155" s="241">
        <f t="shared" si="216"/>
        <v>86.029150373266972</v>
      </c>
      <c r="BA155" s="241">
        <f t="shared" si="216"/>
        <v>88.466898954703836</v>
      </c>
      <c r="BB155" s="241">
        <f t="shared" si="216"/>
        <v>84.396407367940327</v>
      </c>
      <c r="BC155" s="241">
        <f t="shared" si="216"/>
        <v>74.420946626384691</v>
      </c>
      <c r="BD155" s="240">
        <f t="shared" si="216"/>
        <v>82.714112995457967</v>
      </c>
      <c r="BE155" s="241">
        <f t="shared" si="216"/>
        <v>89.934403980999775</v>
      </c>
      <c r="BF155" s="241">
        <f t="shared" si="216"/>
        <v>81.442307692307693</v>
      </c>
      <c r="BG155" s="241">
        <f t="shared" si="216"/>
        <v>77.582674860989172</v>
      </c>
      <c r="BH155" s="241">
        <f t="shared" si="216"/>
        <v>81.576106513134221</v>
      </c>
      <c r="BI155" s="241">
        <f t="shared" si="216"/>
        <v>78.741121724222381</v>
      </c>
      <c r="BJ155" s="241">
        <f t="shared" si="216"/>
        <v>83.141025641025649</v>
      </c>
      <c r="BK155" s="241">
        <f t="shared" si="216"/>
        <v>80.373831775700936</v>
      </c>
      <c r="BL155" s="241">
        <f t="shared" si="216"/>
        <v>87.8541289933695</v>
      </c>
      <c r="BM155" s="240">
        <f t="shared" si="216"/>
        <v>87.497168742921858</v>
      </c>
      <c r="BN155" s="241">
        <f t="shared" si="216"/>
        <v>86.359687228496966</v>
      </c>
      <c r="BO155" s="241">
        <f t="shared" ref="BO155:DO157" si="217">BO151/BO147*100</f>
        <v>83.441138421733513</v>
      </c>
      <c r="BP155" s="241">
        <f t="shared" si="217"/>
        <v>89.125799573560769</v>
      </c>
      <c r="BQ155" s="241">
        <f t="shared" si="217"/>
        <v>77.505112474437638</v>
      </c>
      <c r="BR155" s="241">
        <f t="shared" si="217"/>
        <v>90.745233968804158</v>
      </c>
      <c r="BS155" s="240">
        <f t="shared" si="217"/>
        <v>82.079281123812777</v>
      </c>
      <c r="BT155" s="242">
        <f t="shared" si="217"/>
        <v>86.99254349627175</v>
      </c>
      <c r="BU155" s="241">
        <f t="shared" si="217"/>
        <v>83.426097711811991</v>
      </c>
      <c r="BV155" s="241">
        <f t="shared" si="217"/>
        <v>85.286783042394006</v>
      </c>
      <c r="BW155" s="241">
        <f t="shared" si="217"/>
        <v>84.486373165618446</v>
      </c>
      <c r="BX155" s="241">
        <f t="shared" si="217"/>
        <v>85.869565217391312</v>
      </c>
      <c r="BY155" s="241">
        <f t="shared" si="217"/>
        <v>74.18308805188326</v>
      </c>
      <c r="BZ155" s="241">
        <f t="shared" si="217"/>
        <v>86.439114391143917</v>
      </c>
      <c r="CA155" s="241">
        <f t="shared" si="217"/>
        <v>87.605202754399386</v>
      </c>
      <c r="CB155" s="241">
        <f t="shared" si="217"/>
        <v>79.764821166095061</v>
      </c>
      <c r="CC155" s="241">
        <f t="shared" si="217"/>
        <v>83.9332748024583</v>
      </c>
      <c r="CD155" s="241">
        <f t="shared" si="217"/>
        <v>86.886564762670957</v>
      </c>
      <c r="CE155" s="241">
        <f t="shared" si="217"/>
        <v>81.811541271000735</v>
      </c>
      <c r="CF155" s="240">
        <f t="shared" si="217"/>
        <v>85.2275960170697</v>
      </c>
      <c r="CG155" s="241">
        <f t="shared" si="217"/>
        <v>90.833333333333329</v>
      </c>
      <c r="CH155" s="241">
        <f t="shared" si="217"/>
        <v>82.843137254901961</v>
      </c>
      <c r="CI155" s="241">
        <f t="shared" si="217"/>
        <v>79.820627802690581</v>
      </c>
      <c r="CJ155" s="241">
        <f t="shared" si="217"/>
        <v>80.640320160080037</v>
      </c>
      <c r="CK155" s="241">
        <f t="shared" si="217"/>
        <v>84.204588191049268</v>
      </c>
      <c r="CL155" s="241">
        <f t="shared" si="217"/>
        <v>88.864628820960704</v>
      </c>
      <c r="CM155" s="241">
        <f t="shared" si="217"/>
        <v>90.225035161744032</v>
      </c>
      <c r="CN155" s="241">
        <f t="shared" si="217"/>
        <v>84.765625</v>
      </c>
      <c r="CO155" s="241">
        <f t="shared" si="217"/>
        <v>90.551181102362193</v>
      </c>
      <c r="CP155" s="241">
        <f t="shared" si="217"/>
        <v>85.365853658536579</v>
      </c>
      <c r="CQ155" s="241">
        <f t="shared" si="217"/>
        <v>85.952208544532951</v>
      </c>
      <c r="CR155" s="241">
        <f t="shared" si="217"/>
        <v>83.047426841574165</v>
      </c>
      <c r="CS155" s="241">
        <f t="shared" si="217"/>
        <v>84.470246734397676</v>
      </c>
      <c r="CT155" s="240">
        <f t="shared" si="217"/>
        <v>87.765779806300799</v>
      </c>
      <c r="CU155" s="241">
        <f t="shared" si="217"/>
        <v>93.522561863173209</v>
      </c>
      <c r="CV155" s="241">
        <f t="shared" si="217"/>
        <v>87.493845396356477</v>
      </c>
      <c r="CW155" s="241">
        <f t="shared" si="217"/>
        <v>81.527936145952111</v>
      </c>
      <c r="CX155" s="241">
        <f t="shared" si="217"/>
        <v>84.843667196608379</v>
      </c>
      <c r="CY155" s="241">
        <f t="shared" si="217"/>
        <v>84.791666666666671</v>
      </c>
      <c r="CZ155" s="240">
        <f t="shared" si="217"/>
        <v>80.504527813712812</v>
      </c>
      <c r="DA155" s="241">
        <f t="shared" si="217"/>
        <v>87.196467991169982</v>
      </c>
      <c r="DB155" s="241">
        <f t="shared" si="217"/>
        <v>90.936555891238669</v>
      </c>
      <c r="DC155" s="241">
        <f t="shared" si="217"/>
        <v>74.221578566256341</v>
      </c>
      <c r="DD155" s="241">
        <f t="shared" si="217"/>
        <v>77.707609725292073</v>
      </c>
      <c r="DE155" s="241">
        <f t="shared" si="217"/>
        <v>87.306145893164839</v>
      </c>
      <c r="DF155" s="241">
        <f t="shared" si="217"/>
        <v>82.840800762631076</v>
      </c>
      <c r="DG155" s="240">
        <f t="shared" si="217"/>
        <v>85.435445791442291</v>
      </c>
      <c r="DH155" s="240">
        <f t="shared" si="217"/>
        <v>77.620087336244538</v>
      </c>
      <c r="DI155" s="242">
        <f t="shared" si="217"/>
        <v>83.381088825214903</v>
      </c>
      <c r="DJ155" s="241">
        <f t="shared" si="217"/>
        <v>70.857142857142847</v>
      </c>
      <c r="DK155" s="241">
        <f t="shared" si="217"/>
        <v>79.262672811059915</v>
      </c>
      <c r="DL155" s="243">
        <f t="shared" si="217"/>
        <v>73.061760840998687</v>
      </c>
      <c r="DM155" s="241">
        <f t="shared" si="217"/>
        <v>73.315719947159835</v>
      </c>
      <c r="DN155" s="246">
        <f t="shared" si="217"/>
        <v>25</v>
      </c>
      <c r="DO155" s="240">
        <f t="shared" si="217"/>
        <v>85.34828199114439</v>
      </c>
    </row>
    <row r="156" spans="1:132" s="9" customFormat="1" ht="16.5" customHeight="1" x14ac:dyDescent="0.2">
      <c r="A156" s="142">
        <v>2018</v>
      </c>
      <c r="B156" s="240">
        <f>B152/B148*100</f>
        <v>93.5655020601682</v>
      </c>
      <c r="C156" s="241">
        <f t="shared" si="216"/>
        <v>92.092706203135648</v>
      </c>
      <c r="D156" s="241">
        <f t="shared" si="216"/>
        <v>92.307692307692307</v>
      </c>
      <c r="E156" s="241">
        <f t="shared" si="216"/>
        <v>94.117647058823522</v>
      </c>
      <c r="F156" s="241">
        <f t="shared" si="216"/>
        <v>84.280936454849495</v>
      </c>
      <c r="G156" s="241">
        <f t="shared" si="216"/>
        <v>92.293407613741877</v>
      </c>
      <c r="H156" s="241">
        <f t="shared" si="216"/>
        <v>97.507283910650699</v>
      </c>
      <c r="I156" s="241">
        <f t="shared" si="216"/>
        <v>92.674805771365158</v>
      </c>
      <c r="J156" s="241">
        <f t="shared" si="216"/>
        <v>93.624161073825505</v>
      </c>
      <c r="K156" s="241">
        <f t="shared" si="216"/>
        <v>91.845196959225987</v>
      </c>
      <c r="L156" s="241">
        <f t="shared" si="216"/>
        <v>92.382861438236034</v>
      </c>
      <c r="M156" s="241">
        <f t="shared" si="216"/>
        <v>97.402597402597408</v>
      </c>
      <c r="N156" s="241">
        <f t="shared" si="216"/>
        <v>94.235033259423503</v>
      </c>
      <c r="O156" s="240">
        <f t="shared" si="216"/>
        <v>86.532066508313548</v>
      </c>
      <c r="P156" s="241">
        <f t="shared" si="216"/>
        <v>88.452088452088447</v>
      </c>
      <c r="Q156" s="241">
        <f t="shared" si="216"/>
        <v>81.586402266288943</v>
      </c>
      <c r="R156" s="241">
        <f t="shared" si="216"/>
        <v>86.455331412103746</v>
      </c>
      <c r="S156" s="241">
        <f t="shared" si="216"/>
        <v>94.538834951456309</v>
      </c>
      <c r="T156" s="241">
        <f t="shared" si="216"/>
        <v>81.178707224334602</v>
      </c>
      <c r="U156" s="241">
        <f t="shared" si="216"/>
        <v>84.958382877526745</v>
      </c>
      <c r="V156" s="241">
        <f t="shared" si="216"/>
        <v>88.249594813614266</v>
      </c>
      <c r="W156" s="241">
        <f t="shared" si="216"/>
        <v>88.095238095238088</v>
      </c>
      <c r="X156" s="240">
        <f t="shared" si="216"/>
        <v>93.2762030323006</v>
      </c>
      <c r="Y156" s="241">
        <f t="shared" si="216"/>
        <v>92.807262569832403</v>
      </c>
      <c r="Z156" s="241">
        <f t="shared" si="216"/>
        <v>92.269817823732154</v>
      </c>
      <c r="AA156" s="241">
        <f t="shared" si="216"/>
        <v>93.496932515337434</v>
      </c>
      <c r="AB156" s="241">
        <f t="shared" si="216"/>
        <v>94.573643410852711</v>
      </c>
      <c r="AC156" s="240">
        <f t="shared" si="216"/>
        <v>92.460993837681912</v>
      </c>
      <c r="AD156" s="241">
        <f t="shared" si="216"/>
        <v>92.59911894273128</v>
      </c>
      <c r="AE156" s="241">
        <f t="shared" si="216"/>
        <v>89.577259475218668</v>
      </c>
      <c r="AF156" s="241">
        <f t="shared" si="216"/>
        <v>93.156424581005581</v>
      </c>
      <c r="AG156" s="241">
        <f t="shared" si="216"/>
        <v>91.682661548304552</v>
      </c>
      <c r="AH156" s="241">
        <f t="shared" si="216"/>
        <v>91.445783132530124</v>
      </c>
      <c r="AI156" s="241">
        <f t="shared" si="216"/>
        <v>95.126802585778222</v>
      </c>
      <c r="AJ156" s="240">
        <f t="shared" si="216"/>
        <v>86.003683241252304</v>
      </c>
      <c r="AK156" s="241">
        <f t="shared" si="216"/>
        <v>85.069444444444443</v>
      </c>
      <c r="AL156" s="241">
        <f t="shared" si="216"/>
        <v>87.058823529411768</v>
      </c>
      <c r="AM156" s="240">
        <f t="shared" si="216"/>
        <v>91.575944139950451</v>
      </c>
      <c r="AN156" s="241">
        <f t="shared" si="216"/>
        <v>90.028490028490026</v>
      </c>
      <c r="AO156" s="241">
        <f t="shared" si="216"/>
        <v>85.824493731918992</v>
      </c>
      <c r="AP156" s="241">
        <f t="shared" si="216"/>
        <v>87.729729729729726</v>
      </c>
      <c r="AQ156" s="241">
        <f t="shared" si="216"/>
        <v>93.572778827977316</v>
      </c>
      <c r="AR156" s="241">
        <f t="shared" si="216"/>
        <v>92.073465442242636</v>
      </c>
      <c r="AS156" s="241">
        <f t="shared" si="216"/>
        <v>85.620915032679733</v>
      </c>
      <c r="AT156" s="241">
        <f t="shared" si="216"/>
        <v>98.400852878464818</v>
      </c>
      <c r="AU156" s="241">
        <f t="shared" si="216"/>
        <v>91.564492398234435</v>
      </c>
      <c r="AV156" s="241">
        <f t="shared" si="216"/>
        <v>94.311926605504595</v>
      </c>
      <c r="AW156" s="241">
        <f t="shared" si="216"/>
        <v>89.403383793410512</v>
      </c>
      <c r="AX156" s="240">
        <f t="shared" si="216"/>
        <v>90.633498283625329</v>
      </c>
      <c r="AY156" s="241">
        <f t="shared" si="216"/>
        <v>89.264069264069263</v>
      </c>
      <c r="AZ156" s="241">
        <f t="shared" si="216"/>
        <v>93.181818181818173</v>
      </c>
      <c r="BA156" s="241">
        <f t="shared" si="216"/>
        <v>88.921282798833829</v>
      </c>
      <c r="BB156" s="241">
        <f t="shared" si="216"/>
        <v>87.934394283858396</v>
      </c>
      <c r="BC156" s="241">
        <f t="shared" si="216"/>
        <v>90.078037904124869</v>
      </c>
      <c r="BD156" s="240">
        <f t="shared" si="216"/>
        <v>89.540497049883783</v>
      </c>
      <c r="BE156" s="241">
        <f t="shared" si="216"/>
        <v>89.369708372530582</v>
      </c>
      <c r="BF156" s="241">
        <f t="shared" si="216"/>
        <v>90.158409167509262</v>
      </c>
      <c r="BG156" s="241">
        <f t="shared" si="216"/>
        <v>91.62670601254149</v>
      </c>
      <c r="BH156" s="241">
        <f t="shared" si="216"/>
        <v>90.794649881982693</v>
      </c>
      <c r="BI156" s="241">
        <f t="shared" si="216"/>
        <v>88.828549262994571</v>
      </c>
      <c r="BJ156" s="241">
        <f t="shared" si="216"/>
        <v>90.893519840137031</v>
      </c>
      <c r="BK156" s="241">
        <f t="shared" si="216"/>
        <v>92.422360248447205</v>
      </c>
      <c r="BL156" s="241">
        <f t="shared" si="216"/>
        <v>81.434941224158891</v>
      </c>
      <c r="BM156" s="240">
        <f t="shared" si="216"/>
        <v>89.051685393258424</v>
      </c>
      <c r="BN156" s="241">
        <f t="shared" si="216"/>
        <v>86.437529029261498</v>
      </c>
      <c r="BO156" s="241">
        <f t="shared" si="217"/>
        <v>90.060240963855421</v>
      </c>
      <c r="BP156" s="241">
        <f t="shared" si="217"/>
        <v>90.91575091575092</v>
      </c>
      <c r="BQ156" s="241">
        <f t="shared" si="217"/>
        <v>87.587822014051525</v>
      </c>
      <c r="BR156" s="241">
        <f t="shared" si="217"/>
        <v>89.540012602394455</v>
      </c>
      <c r="BS156" s="240">
        <f t="shared" si="217"/>
        <v>89.453582209080267</v>
      </c>
      <c r="BT156" s="242">
        <f t="shared" si="217"/>
        <v>86.713995943204864</v>
      </c>
      <c r="BU156" s="241">
        <f t="shared" si="217"/>
        <v>79.209528965890627</v>
      </c>
      <c r="BV156" s="241">
        <f t="shared" si="217"/>
        <v>86.829268292682926</v>
      </c>
      <c r="BW156" s="241">
        <f t="shared" si="217"/>
        <v>94.299287410926368</v>
      </c>
      <c r="BX156" s="241">
        <f t="shared" si="217"/>
        <v>94.827586206896555</v>
      </c>
      <c r="BY156" s="241">
        <f t="shared" si="217"/>
        <v>91.582174015562373</v>
      </c>
      <c r="BZ156" s="241">
        <f t="shared" si="217"/>
        <v>91.771019677996421</v>
      </c>
      <c r="CA156" s="241">
        <f t="shared" si="217"/>
        <v>91.931330472102999</v>
      </c>
      <c r="CB156" s="241">
        <f t="shared" si="217"/>
        <v>86.94181326116373</v>
      </c>
      <c r="CC156" s="241">
        <f t="shared" si="217"/>
        <v>91.393442622950815</v>
      </c>
      <c r="CD156" s="241">
        <f t="shared" si="217"/>
        <v>87.186147186147195</v>
      </c>
      <c r="CE156" s="241">
        <f t="shared" si="217"/>
        <v>93.978282329713721</v>
      </c>
      <c r="CF156" s="240">
        <f t="shared" si="217"/>
        <v>90.038453166944791</v>
      </c>
      <c r="CG156" s="241">
        <f t="shared" si="217"/>
        <v>95.955056179775283</v>
      </c>
      <c r="CH156" s="241">
        <f t="shared" si="217"/>
        <v>92.625109745390702</v>
      </c>
      <c r="CI156" s="241">
        <f t="shared" si="217"/>
        <v>94.417475728155338</v>
      </c>
      <c r="CJ156" s="241">
        <f t="shared" si="217"/>
        <v>87.267080745341616</v>
      </c>
      <c r="CK156" s="241">
        <f t="shared" si="217"/>
        <v>92.197659297789329</v>
      </c>
      <c r="CL156" s="241">
        <f t="shared" si="217"/>
        <v>86.18421052631578</v>
      </c>
      <c r="CM156" s="241">
        <f t="shared" si="217"/>
        <v>90.08232065856528</v>
      </c>
      <c r="CN156" s="241">
        <f t="shared" si="217"/>
        <v>89.059080962800877</v>
      </c>
      <c r="CO156" s="241">
        <f t="shared" si="217"/>
        <v>89.928057553956833</v>
      </c>
      <c r="CP156" s="241">
        <f t="shared" si="217"/>
        <v>90.697674418604649</v>
      </c>
      <c r="CQ156" s="241">
        <f t="shared" si="217"/>
        <v>88.511950655358518</v>
      </c>
      <c r="CR156" s="241">
        <f t="shared" si="217"/>
        <v>84.502617801047123</v>
      </c>
      <c r="CS156" s="241">
        <f t="shared" si="217"/>
        <v>89.228529839883549</v>
      </c>
      <c r="CT156" s="240">
        <f t="shared" si="217"/>
        <v>91.733466933867732</v>
      </c>
      <c r="CU156" s="241">
        <f t="shared" si="217"/>
        <v>88.948233360723094</v>
      </c>
      <c r="CV156" s="241">
        <f t="shared" si="217"/>
        <v>95.831017231795443</v>
      </c>
      <c r="CW156" s="241">
        <f t="shared" si="217"/>
        <v>98.250728862973759</v>
      </c>
      <c r="CX156" s="241">
        <f t="shared" si="217"/>
        <v>92.513694461351179</v>
      </c>
      <c r="CY156" s="241">
        <f t="shared" si="217"/>
        <v>87.271448663853718</v>
      </c>
      <c r="CZ156" s="240">
        <f t="shared" si="217"/>
        <v>91.867797347249407</v>
      </c>
      <c r="DA156" s="241">
        <f t="shared" si="217"/>
        <v>95.581395348837205</v>
      </c>
      <c r="DB156" s="241">
        <f t="shared" si="217"/>
        <v>87.666666666666671</v>
      </c>
      <c r="DC156" s="241">
        <f t="shared" si="217"/>
        <v>92.129963898916969</v>
      </c>
      <c r="DD156" s="241">
        <f t="shared" si="217"/>
        <v>91.255764455480673</v>
      </c>
      <c r="DE156" s="241">
        <f t="shared" si="217"/>
        <v>91.563350468702751</v>
      </c>
      <c r="DF156" s="241">
        <f t="shared" si="217"/>
        <v>94.378698224852073</v>
      </c>
      <c r="DG156" s="240">
        <f t="shared" si="217"/>
        <v>90.742991113075078</v>
      </c>
      <c r="DH156" s="240">
        <f t="shared" si="217"/>
        <v>82.217973231357561</v>
      </c>
      <c r="DI156" s="242">
        <f t="shared" si="217"/>
        <v>78.16901408450704</v>
      </c>
      <c r="DJ156" s="241">
        <f t="shared" si="217"/>
        <v>78.76543209876543</v>
      </c>
      <c r="DK156" s="241">
        <f t="shared" si="217"/>
        <v>96.744186046511629</v>
      </c>
      <c r="DL156" s="243">
        <f t="shared" si="217"/>
        <v>84.760273972602747</v>
      </c>
      <c r="DM156" s="241">
        <f t="shared" si="217"/>
        <v>85.047536732929998</v>
      </c>
      <c r="DN156" s="246">
        <f t="shared" si="217"/>
        <v>54.54545454545454</v>
      </c>
      <c r="DO156" s="240">
        <f t="shared" si="217"/>
        <v>90.64668483197093</v>
      </c>
    </row>
    <row r="157" spans="1:132" s="9" customFormat="1" ht="16.5" customHeight="1" x14ac:dyDescent="0.2">
      <c r="A157" s="143">
        <v>2019</v>
      </c>
      <c r="B157" s="256">
        <f>B153/B149*100</f>
        <v>91.220120830049908</v>
      </c>
      <c r="C157" s="257">
        <f t="shared" si="216"/>
        <v>96.217105263157904</v>
      </c>
      <c r="D157" s="257">
        <f t="shared" si="216"/>
        <v>96.214511041009459</v>
      </c>
      <c r="E157" s="257">
        <f t="shared" si="216"/>
        <v>89.870689655172413</v>
      </c>
      <c r="F157" s="257">
        <f t="shared" si="216"/>
        <v>101.97628458498025</v>
      </c>
      <c r="G157" s="257">
        <f t="shared" si="216"/>
        <v>88.603351955307261</v>
      </c>
      <c r="H157" s="257">
        <f t="shared" si="216"/>
        <v>87.47126436781609</v>
      </c>
      <c r="I157" s="257">
        <f t="shared" si="216"/>
        <v>96.313364055299544</v>
      </c>
      <c r="J157" s="257">
        <f t="shared" si="216"/>
        <v>94.639556377079487</v>
      </c>
      <c r="K157" s="257">
        <f t="shared" si="216"/>
        <v>91.00691775557263</v>
      </c>
      <c r="L157" s="257">
        <f t="shared" si="216"/>
        <v>90.6392694063927</v>
      </c>
      <c r="M157" s="257">
        <f t="shared" si="216"/>
        <v>87.907608695652172</v>
      </c>
      <c r="N157" s="257">
        <f t="shared" si="216"/>
        <v>86.672051696284328</v>
      </c>
      <c r="O157" s="256">
        <f t="shared" si="216"/>
        <v>97.429484507433656</v>
      </c>
      <c r="P157" s="257">
        <f t="shared" si="216"/>
        <v>99.08186687069626</v>
      </c>
      <c r="Q157" s="257">
        <f t="shared" si="216"/>
        <v>100</v>
      </c>
      <c r="R157" s="257">
        <f t="shared" si="216"/>
        <v>101.80327868852459</v>
      </c>
      <c r="S157" s="257">
        <f t="shared" si="216"/>
        <v>87.483870967741936</v>
      </c>
      <c r="T157" s="257">
        <f t="shared" si="216"/>
        <v>98.173515981735164</v>
      </c>
      <c r="U157" s="257">
        <f t="shared" si="216"/>
        <v>99.42070963070239</v>
      </c>
      <c r="V157" s="257">
        <f t="shared" si="216"/>
        <v>94.607379375591293</v>
      </c>
      <c r="W157" s="257">
        <f t="shared" si="216"/>
        <v>96.610169491525426</v>
      </c>
      <c r="X157" s="256">
        <f t="shared" si="216"/>
        <v>91.246171207480259</v>
      </c>
      <c r="Y157" s="257">
        <f t="shared" si="216"/>
        <v>90.517241379310349</v>
      </c>
      <c r="Z157" s="257">
        <f t="shared" si="216"/>
        <v>93.405275779376495</v>
      </c>
      <c r="AA157" s="257">
        <f t="shared" si="216"/>
        <v>90.866141732283467</v>
      </c>
      <c r="AB157" s="257">
        <f t="shared" si="216"/>
        <v>89.863945578231295</v>
      </c>
      <c r="AC157" s="256">
        <f t="shared" si="216"/>
        <v>93.734718826405867</v>
      </c>
      <c r="AD157" s="257">
        <f t="shared" si="216"/>
        <v>94.147843942505133</v>
      </c>
      <c r="AE157" s="257">
        <f t="shared" si="216"/>
        <v>97.762478485370053</v>
      </c>
      <c r="AF157" s="257">
        <f t="shared" si="216"/>
        <v>91.607142857142847</v>
      </c>
      <c r="AG157" s="257">
        <f t="shared" si="216"/>
        <v>91.76136363636364</v>
      </c>
      <c r="AH157" s="257">
        <f t="shared" si="216"/>
        <v>91.495198902606319</v>
      </c>
      <c r="AI157" s="257">
        <f t="shared" si="216"/>
        <v>94.038573933372291</v>
      </c>
      <c r="AJ157" s="256">
        <f t="shared" si="216"/>
        <v>93.461538461538467</v>
      </c>
      <c r="AK157" s="257">
        <f t="shared" si="216"/>
        <v>87.5</v>
      </c>
      <c r="AL157" s="257">
        <f t="shared" si="216"/>
        <v>98.571428571428584</v>
      </c>
      <c r="AM157" s="256">
        <f t="shared" si="216"/>
        <v>94.74946466809422</v>
      </c>
      <c r="AN157" s="257">
        <f t="shared" si="216"/>
        <v>93.026941362916006</v>
      </c>
      <c r="AO157" s="257">
        <f t="shared" si="216"/>
        <v>94.809688581314873</v>
      </c>
      <c r="AP157" s="257">
        <f t="shared" si="216"/>
        <v>97.370030581039757</v>
      </c>
      <c r="AQ157" s="257">
        <f t="shared" si="216"/>
        <v>92.658730158730165</v>
      </c>
      <c r="AR157" s="257">
        <f t="shared" si="216"/>
        <v>94.343891402714931</v>
      </c>
      <c r="AS157" s="257">
        <f t="shared" si="216"/>
        <v>95.320197044334975</v>
      </c>
      <c r="AT157" s="257">
        <f t="shared" si="216"/>
        <v>86.704871060171911</v>
      </c>
      <c r="AU157" s="257">
        <f t="shared" si="216"/>
        <v>102.87769784172663</v>
      </c>
      <c r="AV157" s="257">
        <f t="shared" si="216"/>
        <v>95.077355836849506</v>
      </c>
      <c r="AW157" s="257">
        <f t="shared" si="216"/>
        <v>93.100097181729836</v>
      </c>
      <c r="AX157" s="256">
        <f t="shared" si="216"/>
        <v>94.288108028189839</v>
      </c>
      <c r="AY157" s="257">
        <f t="shared" si="216"/>
        <v>95.55666500249626</v>
      </c>
      <c r="AZ157" s="257">
        <f t="shared" si="216"/>
        <v>93.705503446717145</v>
      </c>
      <c r="BA157" s="257">
        <f t="shared" si="216"/>
        <v>95.702942550210182</v>
      </c>
      <c r="BB157" s="257">
        <f t="shared" si="216"/>
        <v>94.467031995757466</v>
      </c>
      <c r="BC157" s="257">
        <f t="shared" si="216"/>
        <v>93.418647166361978</v>
      </c>
      <c r="BD157" s="256">
        <f t="shared" si="216"/>
        <v>94.189089113799056</v>
      </c>
      <c r="BE157" s="257">
        <f t="shared" si="216"/>
        <v>93.446871529063316</v>
      </c>
      <c r="BF157" s="257">
        <f t="shared" si="216"/>
        <v>97.361670941736904</v>
      </c>
      <c r="BG157" s="257">
        <f t="shared" si="216"/>
        <v>92.436974789915965</v>
      </c>
      <c r="BH157" s="257">
        <f t="shared" si="216"/>
        <v>94.778067885117494</v>
      </c>
      <c r="BI157" s="257">
        <f t="shared" si="216"/>
        <v>92.31087226126499</v>
      </c>
      <c r="BJ157" s="257">
        <f t="shared" si="216"/>
        <v>91.318864774624373</v>
      </c>
      <c r="BK157" s="257">
        <f t="shared" si="216"/>
        <v>92.598752598752597</v>
      </c>
      <c r="BL157" s="257">
        <f t="shared" si="216"/>
        <v>100.2263467632413</v>
      </c>
      <c r="BM157" s="256">
        <f t="shared" si="216"/>
        <v>96.029645314981465</v>
      </c>
      <c r="BN157" s="257">
        <f t="shared" si="216"/>
        <v>99.246813441483198</v>
      </c>
      <c r="BO157" s="257">
        <f t="shared" si="217"/>
        <v>92.556102900930497</v>
      </c>
      <c r="BP157" s="257">
        <f t="shared" si="217"/>
        <v>88.205980066445179</v>
      </c>
      <c r="BQ157" s="257">
        <f t="shared" si="217"/>
        <v>97.067448680351902</v>
      </c>
      <c r="BR157" s="257">
        <f t="shared" si="217"/>
        <v>98.402396405391912</v>
      </c>
      <c r="BS157" s="256">
        <f t="shared" si="217"/>
        <v>94.314404921858426</v>
      </c>
      <c r="BT157" s="258">
        <f t="shared" si="217"/>
        <v>92.281498297389334</v>
      </c>
      <c r="BU157" s="257">
        <f t="shared" si="217"/>
        <v>97.217068645640069</v>
      </c>
      <c r="BV157" s="257">
        <f t="shared" si="217"/>
        <v>94.107744107744111</v>
      </c>
      <c r="BW157" s="257">
        <f t="shared" si="217"/>
        <v>93.349753694581281</v>
      </c>
      <c r="BX157" s="257">
        <f t="shared" si="217"/>
        <v>90.900195694716245</v>
      </c>
      <c r="BY157" s="257">
        <f t="shared" si="217"/>
        <v>94.786058373476905</v>
      </c>
      <c r="BZ157" s="257">
        <f t="shared" si="217"/>
        <v>96.304849884526561</v>
      </c>
      <c r="CA157" s="257">
        <f t="shared" si="217"/>
        <v>95.695970695970701</v>
      </c>
      <c r="CB157" s="257">
        <f t="shared" si="217"/>
        <v>94.444444444444443</v>
      </c>
      <c r="CC157" s="257">
        <f t="shared" si="217"/>
        <v>91.777777777777786</v>
      </c>
      <c r="CD157" s="257">
        <f t="shared" si="217"/>
        <v>90.205680705191</v>
      </c>
      <c r="CE157" s="257">
        <f t="shared" si="217"/>
        <v>97.162315550510783</v>
      </c>
      <c r="CF157" s="256">
        <f t="shared" si="217"/>
        <v>97.684455141505524</v>
      </c>
      <c r="CG157" s="257">
        <f t="shared" si="217"/>
        <v>92.797783933518005</v>
      </c>
      <c r="CH157" s="257">
        <f t="shared" si="217"/>
        <v>101.41150922909881</v>
      </c>
      <c r="CI157" s="257">
        <f t="shared" si="217"/>
        <v>91.271820448877804</v>
      </c>
      <c r="CJ157" s="257">
        <f t="shared" si="217"/>
        <v>103.7010159651669</v>
      </c>
      <c r="CK157" s="257">
        <f t="shared" si="217"/>
        <v>94.907407407407405</v>
      </c>
      <c r="CL157" s="257">
        <f t="shared" si="217"/>
        <v>92.61904761904762</v>
      </c>
      <c r="CM157" s="257">
        <f t="shared" si="217"/>
        <v>99.782229965156802</v>
      </c>
      <c r="CN157" s="257">
        <f t="shared" si="217"/>
        <v>98.971722365038559</v>
      </c>
      <c r="CO157" s="257">
        <f t="shared" si="217"/>
        <v>92</v>
      </c>
      <c r="CP157" s="257">
        <f t="shared" si="217"/>
        <v>97.979797979797979</v>
      </c>
      <c r="CQ157" s="257">
        <f t="shared" si="217"/>
        <v>95.774647887323937</v>
      </c>
      <c r="CR157" s="257">
        <f t="shared" si="217"/>
        <v>100.92485549132948</v>
      </c>
      <c r="CS157" s="257">
        <f t="shared" si="217"/>
        <v>91.68173598553345</v>
      </c>
      <c r="CT157" s="256">
        <f t="shared" si="217"/>
        <v>93.194522079373954</v>
      </c>
      <c r="CU157" s="257">
        <f t="shared" si="217"/>
        <v>92.950265572187348</v>
      </c>
      <c r="CV157" s="257">
        <f t="shared" si="217"/>
        <v>93.544137022397891</v>
      </c>
      <c r="CW157" s="257">
        <f t="shared" si="217"/>
        <v>92.72727272727272</v>
      </c>
      <c r="CX157" s="257">
        <f t="shared" si="217"/>
        <v>94.196428571428569</v>
      </c>
      <c r="CY157" s="257">
        <f t="shared" si="217"/>
        <v>92.211838006230522</v>
      </c>
      <c r="CZ157" s="256">
        <f t="shared" si="217"/>
        <v>92.323852617970275</v>
      </c>
      <c r="DA157" s="257">
        <f t="shared" si="217"/>
        <v>96.918767507002798</v>
      </c>
      <c r="DB157" s="257">
        <f t="shared" si="217"/>
        <v>92.509363295880149</v>
      </c>
      <c r="DC157" s="257">
        <f t="shared" si="217"/>
        <v>90.627390971690886</v>
      </c>
      <c r="DD157" s="257">
        <f t="shared" si="217"/>
        <v>92.731277533039645</v>
      </c>
      <c r="DE157" s="257">
        <f t="shared" si="217"/>
        <v>93.263888888888886</v>
      </c>
      <c r="DF157" s="257">
        <f t="shared" si="217"/>
        <v>90.743670886075947</v>
      </c>
      <c r="DG157" s="256">
        <f t="shared" si="217"/>
        <v>94.162007268660886</v>
      </c>
      <c r="DH157" s="256">
        <f t="shared" si="217"/>
        <v>79.246935201401044</v>
      </c>
      <c r="DI157" s="258">
        <f t="shared" si="217"/>
        <v>73.459715639810426</v>
      </c>
      <c r="DJ157" s="257">
        <f t="shared" si="217"/>
        <v>88.192771084337352</v>
      </c>
      <c r="DK157" s="257">
        <f t="shared" si="217"/>
        <v>75.081967213114751</v>
      </c>
      <c r="DL157" s="259">
        <f t="shared" si="217"/>
        <v>81.487219209914798</v>
      </c>
      <c r="DM157" s="257">
        <f t="shared" si="217"/>
        <v>80.09295120061968</v>
      </c>
      <c r="DN157" s="260" t="s">
        <v>696</v>
      </c>
      <c r="DO157" s="256">
        <f t="shared" si="217"/>
        <v>93.932500876210369</v>
      </c>
    </row>
    <row r="158" spans="1:132" s="32" customFormat="1" ht="16.5" customHeight="1" x14ac:dyDescent="0.2">
      <c r="A158" s="44"/>
    </row>
    <row r="159" spans="1:132" s="9" customFormat="1" ht="16.5" customHeight="1" x14ac:dyDescent="0.2">
      <c r="A159" s="29" t="s">
        <v>195</v>
      </c>
    </row>
    <row r="160" spans="1:132" s="9" customFormat="1" ht="16.5" customHeight="1" x14ac:dyDescent="0.2">
      <c r="A160" s="7" t="s">
        <v>211</v>
      </c>
    </row>
    <row r="161" spans="1:137" s="9" customFormat="1" ht="37.5" customHeight="1" x14ac:dyDescent="0.2">
      <c r="A161" s="196" t="s">
        <v>821</v>
      </c>
    </row>
    <row r="162" spans="1:137" ht="32.25" customHeight="1" x14ac:dyDescent="0.2">
      <c r="A162" s="233"/>
      <c r="B162" s="220" t="s">
        <v>577</v>
      </c>
      <c r="C162" s="234" t="s">
        <v>578</v>
      </c>
      <c r="D162" s="234" t="s">
        <v>579</v>
      </c>
      <c r="E162" s="234" t="s">
        <v>580</v>
      </c>
      <c r="F162" s="234" t="s">
        <v>581</v>
      </c>
      <c r="G162" s="234" t="s">
        <v>582</v>
      </c>
      <c r="H162" s="234" t="s">
        <v>583</v>
      </c>
      <c r="I162" s="234" t="s">
        <v>584</v>
      </c>
      <c r="J162" s="234" t="s">
        <v>585</v>
      </c>
      <c r="K162" s="234" t="s">
        <v>586</v>
      </c>
      <c r="L162" s="234" t="s">
        <v>587</v>
      </c>
      <c r="M162" s="234" t="s">
        <v>588</v>
      </c>
      <c r="N162" s="234" t="s">
        <v>589</v>
      </c>
      <c r="O162" s="220" t="s">
        <v>590</v>
      </c>
      <c r="P162" s="234" t="s">
        <v>591</v>
      </c>
      <c r="Q162" s="234" t="s">
        <v>592</v>
      </c>
      <c r="R162" s="234" t="s">
        <v>593</v>
      </c>
      <c r="S162" s="234" t="s">
        <v>594</v>
      </c>
      <c r="T162" s="234" t="s">
        <v>595</v>
      </c>
      <c r="U162" s="234" t="s">
        <v>596</v>
      </c>
      <c r="V162" s="234" t="s">
        <v>597</v>
      </c>
      <c r="W162" s="234" t="s">
        <v>598</v>
      </c>
      <c r="X162" s="220" t="s">
        <v>599</v>
      </c>
      <c r="Y162" s="234" t="s">
        <v>600</v>
      </c>
      <c r="Z162" s="234" t="s">
        <v>601</v>
      </c>
      <c r="AA162" s="234" t="s">
        <v>602</v>
      </c>
      <c r="AB162" s="234" t="s">
        <v>603</v>
      </c>
      <c r="AC162" s="220" t="s">
        <v>604</v>
      </c>
      <c r="AD162" s="234" t="s">
        <v>605</v>
      </c>
      <c r="AE162" s="234" t="s">
        <v>606</v>
      </c>
      <c r="AF162" s="234" t="s">
        <v>607</v>
      </c>
      <c r="AG162" s="234" t="s">
        <v>608</v>
      </c>
      <c r="AH162" s="234" t="s">
        <v>609</v>
      </c>
      <c r="AI162" s="234" t="s">
        <v>610</v>
      </c>
      <c r="AJ162" s="220" t="s">
        <v>611</v>
      </c>
      <c r="AK162" s="234" t="s">
        <v>612</v>
      </c>
      <c r="AL162" s="234" t="s">
        <v>613</v>
      </c>
      <c r="AM162" s="220" t="s">
        <v>614</v>
      </c>
      <c r="AN162" s="234" t="s">
        <v>615</v>
      </c>
      <c r="AO162" s="234" t="s">
        <v>616</v>
      </c>
      <c r="AP162" s="234" t="s">
        <v>617</v>
      </c>
      <c r="AQ162" s="234" t="s">
        <v>618</v>
      </c>
      <c r="AR162" s="234" t="s">
        <v>619</v>
      </c>
      <c r="AS162" s="234" t="s">
        <v>620</v>
      </c>
      <c r="AT162" s="234" t="s">
        <v>621</v>
      </c>
      <c r="AU162" s="234" t="s">
        <v>622</v>
      </c>
      <c r="AV162" s="234" t="s">
        <v>623</v>
      </c>
      <c r="AW162" s="234" t="s">
        <v>624</v>
      </c>
      <c r="AX162" s="220" t="s">
        <v>625</v>
      </c>
      <c r="AY162" s="234" t="s">
        <v>626</v>
      </c>
      <c r="AZ162" s="234" t="s">
        <v>627</v>
      </c>
      <c r="BA162" s="234" t="s">
        <v>628</v>
      </c>
      <c r="BB162" s="234" t="s">
        <v>629</v>
      </c>
      <c r="BC162" s="234" t="s">
        <v>630</v>
      </c>
      <c r="BD162" s="221" t="s">
        <v>631</v>
      </c>
      <c r="BE162" s="234" t="s">
        <v>632</v>
      </c>
      <c r="BF162" s="234" t="s">
        <v>633</v>
      </c>
      <c r="BG162" s="234" t="s">
        <v>634</v>
      </c>
      <c r="BH162" s="234" t="s">
        <v>635</v>
      </c>
      <c r="BI162" s="234" t="s">
        <v>636</v>
      </c>
      <c r="BJ162" s="234" t="s">
        <v>637</v>
      </c>
      <c r="BK162" s="234" t="s">
        <v>638</v>
      </c>
      <c r="BL162" s="234" t="s">
        <v>639</v>
      </c>
      <c r="BM162" s="220" t="s">
        <v>640</v>
      </c>
      <c r="BN162" s="234" t="s">
        <v>641</v>
      </c>
      <c r="BO162" s="234" t="s">
        <v>642</v>
      </c>
      <c r="BP162" s="234" t="s">
        <v>643</v>
      </c>
      <c r="BQ162" s="234" t="s">
        <v>644</v>
      </c>
      <c r="BR162" s="234" t="s">
        <v>645</v>
      </c>
      <c r="BS162" s="220" t="s">
        <v>646</v>
      </c>
      <c r="BT162" s="234" t="s">
        <v>647</v>
      </c>
      <c r="BU162" s="234" t="s">
        <v>648</v>
      </c>
      <c r="BV162" s="234" t="s">
        <v>649</v>
      </c>
      <c r="BW162" s="234" t="s">
        <v>650</v>
      </c>
      <c r="BX162" s="234" t="s">
        <v>651</v>
      </c>
      <c r="BY162" s="234" t="s">
        <v>652</v>
      </c>
      <c r="BZ162" s="234" t="s">
        <v>653</v>
      </c>
      <c r="CA162" s="234" t="s">
        <v>654</v>
      </c>
      <c r="CB162" s="234" t="s">
        <v>655</v>
      </c>
      <c r="CC162" s="234" t="s">
        <v>656</v>
      </c>
      <c r="CD162" s="234" t="s">
        <v>657</v>
      </c>
      <c r="CE162" s="234" t="s">
        <v>658</v>
      </c>
      <c r="CF162" s="220" t="s">
        <v>659</v>
      </c>
      <c r="CG162" s="234" t="s">
        <v>660</v>
      </c>
      <c r="CH162" s="234" t="s">
        <v>661</v>
      </c>
      <c r="CI162" s="234" t="s">
        <v>662</v>
      </c>
      <c r="CJ162" s="234" t="s">
        <v>663</v>
      </c>
      <c r="CK162" s="234" t="s">
        <v>664</v>
      </c>
      <c r="CL162" s="234" t="s">
        <v>665</v>
      </c>
      <c r="CM162" s="234" t="s">
        <v>666</v>
      </c>
      <c r="CN162" s="234" t="s">
        <v>667</v>
      </c>
      <c r="CO162" s="234" t="s">
        <v>668</v>
      </c>
      <c r="CP162" s="234" t="s">
        <v>669</v>
      </c>
      <c r="CQ162" s="234" t="s">
        <v>670</v>
      </c>
      <c r="CR162" s="234" t="s">
        <v>671</v>
      </c>
      <c r="CS162" s="234" t="s">
        <v>672</v>
      </c>
      <c r="CT162" s="220" t="s">
        <v>673</v>
      </c>
      <c r="CU162" s="234" t="s">
        <v>674</v>
      </c>
      <c r="CV162" s="234" t="s">
        <v>675</v>
      </c>
      <c r="CW162" s="234" t="s">
        <v>676</v>
      </c>
      <c r="CX162" s="234" t="s">
        <v>677</v>
      </c>
      <c r="CY162" s="234" t="s">
        <v>678</v>
      </c>
      <c r="CZ162" s="220" t="s">
        <v>679</v>
      </c>
      <c r="DA162" s="234" t="s">
        <v>680</v>
      </c>
      <c r="DB162" s="234" t="s">
        <v>681</v>
      </c>
      <c r="DC162" s="234" t="s">
        <v>682</v>
      </c>
      <c r="DD162" s="234" t="s">
        <v>683</v>
      </c>
      <c r="DE162" s="234" t="s">
        <v>684</v>
      </c>
      <c r="DF162" s="234" t="s">
        <v>685</v>
      </c>
      <c r="DG162" s="220" t="s">
        <v>686</v>
      </c>
      <c r="DH162" s="220" t="s">
        <v>687</v>
      </c>
      <c r="DI162" s="234" t="s">
        <v>688</v>
      </c>
      <c r="DJ162" s="234" t="s">
        <v>689</v>
      </c>
      <c r="DK162" s="234" t="s">
        <v>690</v>
      </c>
      <c r="DL162" s="220" t="s">
        <v>691</v>
      </c>
      <c r="DM162" s="234" t="s">
        <v>692</v>
      </c>
      <c r="DN162" s="235" t="s">
        <v>693</v>
      </c>
      <c r="DO162" s="220" t="s">
        <v>694</v>
      </c>
    </row>
    <row r="163" spans="1:137" s="25" customFormat="1" ht="16.5" customHeight="1" x14ac:dyDescent="0.15">
      <c r="A163" s="71" t="s">
        <v>497</v>
      </c>
      <c r="B163" s="222"/>
      <c r="C163" s="224"/>
      <c r="D163" s="224"/>
      <c r="E163" s="224"/>
      <c r="F163" s="224"/>
      <c r="G163" s="224"/>
      <c r="H163" s="224"/>
      <c r="I163" s="224"/>
      <c r="J163" s="224"/>
      <c r="K163" s="224"/>
      <c r="L163" s="224"/>
      <c r="M163" s="224"/>
      <c r="N163" s="224"/>
      <c r="O163" s="222"/>
      <c r="P163" s="224"/>
      <c r="Q163" s="224"/>
      <c r="R163" s="224"/>
      <c r="S163" s="224"/>
      <c r="T163" s="224"/>
      <c r="U163" s="224"/>
      <c r="V163" s="224"/>
      <c r="W163" s="224"/>
      <c r="X163" s="222"/>
      <c r="Y163" s="224"/>
      <c r="Z163" s="224"/>
      <c r="AA163" s="224"/>
      <c r="AB163" s="224"/>
      <c r="AC163" s="222"/>
      <c r="AD163" s="224"/>
      <c r="AE163" s="224"/>
      <c r="AF163" s="224"/>
      <c r="AG163" s="224"/>
      <c r="AH163" s="224"/>
      <c r="AI163" s="224"/>
      <c r="AJ163" s="222"/>
      <c r="AK163" s="224"/>
      <c r="AL163" s="224"/>
      <c r="AM163" s="222"/>
      <c r="AN163" s="224"/>
      <c r="AO163" s="224"/>
      <c r="AP163" s="224"/>
      <c r="AQ163" s="224"/>
      <c r="AR163" s="224"/>
      <c r="AS163" s="224"/>
      <c r="AT163" s="224"/>
      <c r="AU163" s="224"/>
      <c r="AV163" s="224"/>
      <c r="AW163" s="224"/>
      <c r="AX163" s="222"/>
      <c r="AY163" s="224"/>
      <c r="AZ163" s="224"/>
      <c r="BA163" s="224"/>
      <c r="BB163" s="224"/>
      <c r="BC163" s="224"/>
      <c r="BD163" s="222"/>
      <c r="BE163" s="224"/>
      <c r="BF163" s="224"/>
      <c r="BG163" s="224"/>
      <c r="BH163" s="224"/>
      <c r="BI163" s="224"/>
      <c r="BJ163" s="224"/>
      <c r="BK163" s="224"/>
      <c r="BL163" s="224"/>
      <c r="BM163" s="222"/>
      <c r="BN163" s="224"/>
      <c r="BO163" s="224"/>
      <c r="BP163" s="224"/>
      <c r="BQ163" s="224"/>
      <c r="BR163" s="224"/>
      <c r="BS163" s="222"/>
      <c r="BT163" s="225"/>
      <c r="BU163" s="224"/>
      <c r="BV163" s="224"/>
      <c r="BW163" s="224"/>
      <c r="BX163" s="224"/>
      <c r="BY163" s="224"/>
      <c r="BZ163" s="224"/>
      <c r="CA163" s="224"/>
      <c r="CB163" s="224"/>
      <c r="CC163" s="224"/>
      <c r="CD163" s="224"/>
      <c r="CE163" s="224"/>
      <c r="CF163" s="222"/>
      <c r="CG163" s="224"/>
      <c r="CH163" s="224"/>
      <c r="CI163" s="224"/>
      <c r="CJ163" s="224"/>
      <c r="CK163" s="224"/>
      <c r="CL163" s="224"/>
      <c r="CM163" s="224"/>
      <c r="CN163" s="224"/>
      <c r="CO163" s="224"/>
      <c r="CP163" s="224"/>
      <c r="CQ163" s="224"/>
      <c r="CR163" s="224"/>
      <c r="CS163" s="224"/>
      <c r="CT163" s="222"/>
      <c r="CU163" s="224"/>
      <c r="CV163" s="224"/>
      <c r="CW163" s="224"/>
      <c r="CX163" s="224"/>
      <c r="CY163" s="224"/>
      <c r="CZ163" s="222"/>
      <c r="DA163" s="224"/>
      <c r="DB163" s="224"/>
      <c r="DC163" s="224"/>
      <c r="DD163" s="224"/>
      <c r="DE163" s="224"/>
      <c r="DF163" s="224"/>
      <c r="DG163" s="222"/>
      <c r="DH163" s="222"/>
      <c r="DI163" s="224"/>
      <c r="DJ163" s="224"/>
      <c r="DK163" s="224"/>
      <c r="DL163" s="226"/>
      <c r="DM163" s="224"/>
      <c r="DN163" s="227"/>
      <c r="DO163" s="222"/>
      <c r="DP163" s="4"/>
      <c r="DQ163" s="4"/>
      <c r="DR163" s="4"/>
      <c r="DS163" s="4"/>
      <c r="DT163" s="4"/>
      <c r="DU163" s="4"/>
      <c r="DV163" s="4"/>
      <c r="DW163" s="4"/>
      <c r="DX163" s="4"/>
      <c r="DY163" s="4"/>
      <c r="DZ163" s="4"/>
      <c r="EA163" s="4"/>
      <c r="EB163" s="4"/>
      <c r="EC163" s="121"/>
      <c r="ED163" s="121"/>
    </row>
    <row r="164" spans="1:137" s="25" customFormat="1" ht="16.5" customHeight="1" x14ac:dyDescent="0.15">
      <c r="A164" s="69" t="s">
        <v>395</v>
      </c>
      <c r="B164" s="261">
        <f t="shared" ref="B164:B166" si="218">SUM(C164:N164)</f>
        <v>682210</v>
      </c>
      <c r="C164" s="262">
        <v>48310</v>
      </c>
      <c r="D164" s="262">
        <v>29030</v>
      </c>
      <c r="E164" s="262">
        <v>31850</v>
      </c>
      <c r="F164" s="262">
        <v>8010</v>
      </c>
      <c r="G164" s="262">
        <v>52320</v>
      </c>
      <c r="H164" s="262">
        <v>101390</v>
      </c>
      <c r="I164" s="262">
        <v>65950</v>
      </c>
      <c r="J164" s="262">
        <v>17430</v>
      </c>
      <c r="K164" s="262">
        <v>54380</v>
      </c>
      <c r="L164" s="262">
        <v>167850</v>
      </c>
      <c r="M164" s="262">
        <v>36440</v>
      </c>
      <c r="N164" s="262">
        <v>69250</v>
      </c>
      <c r="O164" s="261">
        <f t="shared" ref="O164:O166" si="219">SUM(P164:W164)</f>
        <v>224090</v>
      </c>
      <c r="P164" s="262">
        <v>41710</v>
      </c>
      <c r="Q164" s="262">
        <v>46500</v>
      </c>
      <c r="R164" s="262">
        <v>18550</v>
      </c>
      <c r="S164" s="262">
        <v>13550</v>
      </c>
      <c r="T164" s="262">
        <v>18550</v>
      </c>
      <c r="U164" s="262">
        <v>45350</v>
      </c>
      <c r="V164" s="262">
        <v>26530</v>
      </c>
      <c r="W164" s="262">
        <v>13350</v>
      </c>
      <c r="X164" s="261">
        <f t="shared" ref="X164:X166" si="220">SUM(Y164:AB164)</f>
        <v>274620</v>
      </c>
      <c r="Y164" s="262">
        <v>49340</v>
      </c>
      <c r="Z164" s="262">
        <v>74550</v>
      </c>
      <c r="AA164" s="262">
        <v>88720</v>
      </c>
      <c r="AB164" s="262">
        <v>62010</v>
      </c>
      <c r="AC164" s="261">
        <f t="shared" ref="AC164:AC166" si="221">SUM(AD164:AI164)</f>
        <v>220880</v>
      </c>
      <c r="AD164" s="262">
        <v>25390</v>
      </c>
      <c r="AE164" s="262">
        <v>36040</v>
      </c>
      <c r="AF164" s="262">
        <v>17820</v>
      </c>
      <c r="AG164" s="262">
        <v>54250</v>
      </c>
      <c r="AH164" s="262">
        <v>26300</v>
      </c>
      <c r="AI164" s="262">
        <v>61080</v>
      </c>
      <c r="AJ164" s="261">
        <f t="shared" ref="AJ164:AJ166" si="222">SUM(AK164:AL164)</f>
        <v>20210</v>
      </c>
      <c r="AK164" s="262">
        <v>9430</v>
      </c>
      <c r="AL164" s="262">
        <v>10780</v>
      </c>
      <c r="AM164" s="261">
        <f t="shared" ref="AM164:AM166" si="223">SUM(AN164:AW164)</f>
        <v>469770</v>
      </c>
      <c r="AN164" s="262">
        <v>25290</v>
      </c>
      <c r="AO164" s="262">
        <v>30500</v>
      </c>
      <c r="AP164" s="262">
        <v>49250</v>
      </c>
      <c r="AQ164" s="262">
        <v>13280</v>
      </c>
      <c r="AR164" s="262">
        <v>58640</v>
      </c>
      <c r="AS164" s="262">
        <v>14310</v>
      </c>
      <c r="AT164" s="262">
        <v>87990</v>
      </c>
      <c r="AU164" s="262">
        <v>93350</v>
      </c>
      <c r="AV164" s="262">
        <v>65550</v>
      </c>
      <c r="AW164" s="262">
        <v>31610</v>
      </c>
      <c r="AX164" s="261">
        <f t="shared" ref="AX164:AX166" si="224">SUM(AY164:BC164)</f>
        <v>590740</v>
      </c>
      <c r="AY164" s="262">
        <v>56690</v>
      </c>
      <c r="AZ164" s="262">
        <v>269460</v>
      </c>
      <c r="BA164" s="262">
        <v>71790</v>
      </c>
      <c r="BB164" s="262">
        <v>137560</v>
      </c>
      <c r="BC164" s="262">
        <v>55240</v>
      </c>
      <c r="BD164" s="261">
        <f t="shared" ref="BD164:BD166" si="225">SUM(BE164:BL164)</f>
        <v>1071640</v>
      </c>
      <c r="BE164" s="262">
        <v>215430</v>
      </c>
      <c r="BF164" s="262">
        <v>111690</v>
      </c>
      <c r="BG164" s="262">
        <v>105950</v>
      </c>
      <c r="BH164" s="262">
        <v>98490</v>
      </c>
      <c r="BI164" s="262">
        <v>127050</v>
      </c>
      <c r="BJ164" s="262">
        <v>183390</v>
      </c>
      <c r="BK164" s="262">
        <v>117420</v>
      </c>
      <c r="BL164" s="262">
        <v>112220</v>
      </c>
      <c r="BM164" s="261">
        <f t="shared" ref="BM164:BM166" si="226">SUM(BN164:BR164)</f>
        <v>288660</v>
      </c>
      <c r="BN164" s="262">
        <v>58980</v>
      </c>
      <c r="BO164" s="262">
        <v>53050</v>
      </c>
      <c r="BP164" s="262">
        <v>34630</v>
      </c>
      <c r="BQ164" s="262">
        <v>21800</v>
      </c>
      <c r="BR164" s="262">
        <v>120200</v>
      </c>
      <c r="BS164" s="261">
        <f t="shared" ref="BS164:BS166" si="227">SUM(BT164:CE164)</f>
        <v>521030</v>
      </c>
      <c r="BT164" s="263">
        <v>31410</v>
      </c>
      <c r="BU164" s="262">
        <v>60110</v>
      </c>
      <c r="BV164" s="262">
        <v>17660</v>
      </c>
      <c r="BW164" s="262">
        <v>8250</v>
      </c>
      <c r="BX164" s="262">
        <v>34310</v>
      </c>
      <c r="BY164" s="262">
        <v>155580</v>
      </c>
      <c r="BZ164" s="262">
        <v>37970</v>
      </c>
      <c r="CA164" s="262">
        <v>30340</v>
      </c>
      <c r="CB164" s="262">
        <v>55810</v>
      </c>
      <c r="CC164" s="262">
        <v>27860</v>
      </c>
      <c r="CD164" s="262">
        <v>33160</v>
      </c>
      <c r="CE164" s="262">
        <v>28570</v>
      </c>
      <c r="CF164" s="261">
        <f t="shared" ref="CF164:CF166" si="228">SUM(CG164:CS164)</f>
        <v>603880</v>
      </c>
      <c r="CG164" s="262">
        <v>15030</v>
      </c>
      <c r="CH164" s="262">
        <v>38460</v>
      </c>
      <c r="CI164" s="262">
        <v>19080</v>
      </c>
      <c r="CJ164" s="262">
        <v>80710</v>
      </c>
      <c r="CK164" s="262">
        <v>141370</v>
      </c>
      <c r="CL164" s="262">
        <v>13700</v>
      </c>
      <c r="CM164" s="262">
        <v>135980</v>
      </c>
      <c r="CN164" s="262">
        <v>14800</v>
      </c>
      <c r="CO164" s="262">
        <v>4510</v>
      </c>
      <c r="CP164" s="262">
        <v>21780</v>
      </c>
      <c r="CQ164" s="262">
        <v>57390</v>
      </c>
      <c r="CR164" s="262">
        <v>34190</v>
      </c>
      <c r="CS164" s="262">
        <v>26880</v>
      </c>
      <c r="CT164" s="261">
        <f t="shared" ref="CT164:CT166" si="229">SUM(CU164:CY164)</f>
        <v>335310</v>
      </c>
      <c r="CU164" s="262">
        <v>127890</v>
      </c>
      <c r="CV164" s="262">
        <v>76720</v>
      </c>
      <c r="CW164" s="262">
        <v>21660</v>
      </c>
      <c r="CX164" s="262">
        <v>52300</v>
      </c>
      <c r="CY164" s="262">
        <v>56740</v>
      </c>
      <c r="CZ164" s="261">
        <f t="shared" ref="CZ164:CZ166" si="230">SUM(DA164:DF164)</f>
        <v>507230</v>
      </c>
      <c r="DA164" s="262">
        <v>16710</v>
      </c>
      <c r="DB164" s="262">
        <v>14430</v>
      </c>
      <c r="DC164" s="262">
        <v>108610</v>
      </c>
      <c r="DD164" s="262">
        <v>208590</v>
      </c>
      <c r="DE164" s="262">
        <v>94570</v>
      </c>
      <c r="DF164" s="262">
        <v>64320</v>
      </c>
      <c r="DG164" s="261">
        <f>AM164+BS164+B164+O164+X164+AC164+AJ164+BD164+CF164+AX164+BM164+CT164+CZ164</f>
        <v>5810270</v>
      </c>
      <c r="DH164" s="261">
        <f t="shared" ref="DH164:DH166" si="231">SUM(DI164:DK164)</f>
        <v>139690</v>
      </c>
      <c r="DI164" s="263">
        <v>63050</v>
      </c>
      <c r="DJ164" s="262">
        <v>50760</v>
      </c>
      <c r="DK164" s="262">
        <v>25880</v>
      </c>
      <c r="DL164" s="264" t="s">
        <v>696</v>
      </c>
      <c r="DM164" s="262">
        <v>165490</v>
      </c>
      <c r="DN164" s="446">
        <v>13081</v>
      </c>
      <c r="DO164" s="261">
        <f>DG164+DH164+DM164</f>
        <v>6115450</v>
      </c>
      <c r="DP164" s="121"/>
      <c r="DQ164" s="121"/>
      <c r="DR164" s="121"/>
      <c r="DS164" s="121"/>
      <c r="DT164" s="121"/>
      <c r="DU164" s="121"/>
      <c r="DV164" s="121"/>
      <c r="DW164" s="121"/>
      <c r="DX164" s="121"/>
      <c r="DY164" s="121"/>
      <c r="DZ164" s="121"/>
      <c r="EA164" s="121"/>
      <c r="EB164" s="121"/>
      <c r="EC164" s="121"/>
      <c r="ED164" s="121"/>
      <c r="EE164" s="121"/>
      <c r="EF164" s="121"/>
      <c r="EG164" s="121"/>
    </row>
    <row r="165" spans="1:137" s="25" customFormat="1" ht="16.5" customHeight="1" x14ac:dyDescent="0.15">
      <c r="A165" s="69" t="s">
        <v>396</v>
      </c>
      <c r="B165" s="261">
        <f t="shared" si="218"/>
        <v>409780</v>
      </c>
      <c r="C165" s="262">
        <v>28440</v>
      </c>
      <c r="D165" s="262">
        <v>17250</v>
      </c>
      <c r="E165" s="262">
        <v>18050</v>
      </c>
      <c r="F165" s="262">
        <v>4350</v>
      </c>
      <c r="G165" s="262">
        <v>30010</v>
      </c>
      <c r="H165" s="262">
        <v>61180</v>
      </c>
      <c r="I165" s="262">
        <v>38340</v>
      </c>
      <c r="J165" s="262">
        <v>9180</v>
      </c>
      <c r="K165" s="262">
        <v>30730</v>
      </c>
      <c r="L165" s="262">
        <v>105510</v>
      </c>
      <c r="M165" s="262">
        <v>22360</v>
      </c>
      <c r="N165" s="262">
        <v>44380</v>
      </c>
      <c r="O165" s="261">
        <f t="shared" si="219"/>
        <v>122710</v>
      </c>
      <c r="P165" s="262">
        <v>21860</v>
      </c>
      <c r="Q165" s="262">
        <v>27600</v>
      </c>
      <c r="R165" s="262">
        <v>9530</v>
      </c>
      <c r="S165" s="262">
        <v>7370</v>
      </c>
      <c r="T165" s="262">
        <v>10290</v>
      </c>
      <c r="U165" s="262">
        <v>23230</v>
      </c>
      <c r="V165" s="262">
        <v>14500</v>
      </c>
      <c r="W165" s="262">
        <v>8330</v>
      </c>
      <c r="X165" s="261">
        <f t="shared" si="220"/>
        <v>149430</v>
      </c>
      <c r="Y165" s="262">
        <v>26960</v>
      </c>
      <c r="Z165" s="262">
        <v>40530</v>
      </c>
      <c r="AA165" s="262">
        <v>48900</v>
      </c>
      <c r="AB165" s="262">
        <v>33040</v>
      </c>
      <c r="AC165" s="261">
        <f t="shared" si="221"/>
        <v>120720</v>
      </c>
      <c r="AD165" s="262">
        <v>14640</v>
      </c>
      <c r="AE165" s="262">
        <v>20570</v>
      </c>
      <c r="AF165" s="262">
        <v>10240</v>
      </c>
      <c r="AG165" s="262">
        <v>28540</v>
      </c>
      <c r="AH165" s="262">
        <v>13300</v>
      </c>
      <c r="AI165" s="262">
        <v>33430</v>
      </c>
      <c r="AJ165" s="261">
        <f t="shared" si="222"/>
        <v>14500</v>
      </c>
      <c r="AK165" s="262">
        <v>6770</v>
      </c>
      <c r="AL165" s="262">
        <v>7730</v>
      </c>
      <c r="AM165" s="261">
        <f t="shared" si="223"/>
        <v>291480</v>
      </c>
      <c r="AN165" s="262">
        <v>15960</v>
      </c>
      <c r="AO165" s="262">
        <v>19540</v>
      </c>
      <c r="AP165" s="262">
        <v>29060</v>
      </c>
      <c r="AQ165" s="262">
        <v>7630</v>
      </c>
      <c r="AR165" s="262">
        <v>37340</v>
      </c>
      <c r="AS165" s="262">
        <v>8730</v>
      </c>
      <c r="AT165" s="262">
        <v>56080</v>
      </c>
      <c r="AU165" s="262">
        <v>56570</v>
      </c>
      <c r="AV165" s="262">
        <v>41600</v>
      </c>
      <c r="AW165" s="262">
        <v>18970</v>
      </c>
      <c r="AX165" s="261">
        <f t="shared" si="224"/>
        <v>370810</v>
      </c>
      <c r="AY165" s="262">
        <v>35900</v>
      </c>
      <c r="AZ165" s="262">
        <v>175600</v>
      </c>
      <c r="BA165" s="262">
        <v>44790</v>
      </c>
      <c r="BB165" s="262">
        <v>81870</v>
      </c>
      <c r="BC165" s="262">
        <v>32650</v>
      </c>
      <c r="BD165" s="261">
        <f t="shared" si="225"/>
        <v>758180</v>
      </c>
      <c r="BE165" s="262">
        <v>146790</v>
      </c>
      <c r="BF165" s="262">
        <v>76870</v>
      </c>
      <c r="BG165" s="262">
        <v>74220</v>
      </c>
      <c r="BH165" s="262">
        <v>67420</v>
      </c>
      <c r="BI165" s="262">
        <v>91960</v>
      </c>
      <c r="BJ165" s="262">
        <v>134440</v>
      </c>
      <c r="BK165" s="262">
        <v>84940</v>
      </c>
      <c r="BL165" s="262">
        <v>81540</v>
      </c>
      <c r="BM165" s="261">
        <f t="shared" si="226"/>
        <v>168240</v>
      </c>
      <c r="BN165" s="262">
        <v>33520</v>
      </c>
      <c r="BO165" s="262">
        <v>30980</v>
      </c>
      <c r="BP165" s="262">
        <v>18910</v>
      </c>
      <c r="BQ165" s="262">
        <v>12500</v>
      </c>
      <c r="BR165" s="262">
        <v>72330</v>
      </c>
      <c r="BS165" s="261">
        <f t="shared" si="227"/>
        <v>290310</v>
      </c>
      <c r="BT165" s="263">
        <v>18020</v>
      </c>
      <c r="BU165" s="262">
        <v>33460</v>
      </c>
      <c r="BV165" s="262">
        <v>9620</v>
      </c>
      <c r="BW165" s="262">
        <v>4780</v>
      </c>
      <c r="BX165" s="262">
        <v>19600</v>
      </c>
      <c r="BY165" s="262">
        <v>90570</v>
      </c>
      <c r="BZ165" s="262">
        <v>19750</v>
      </c>
      <c r="CA165" s="262">
        <v>16060</v>
      </c>
      <c r="CB165" s="262">
        <v>30350</v>
      </c>
      <c r="CC165" s="262">
        <v>14190</v>
      </c>
      <c r="CD165" s="262">
        <v>17400</v>
      </c>
      <c r="CE165" s="262">
        <v>16510</v>
      </c>
      <c r="CF165" s="261">
        <f t="shared" si="228"/>
        <v>372730</v>
      </c>
      <c r="CG165" s="262">
        <v>9640</v>
      </c>
      <c r="CH165" s="262">
        <v>23820</v>
      </c>
      <c r="CI165" s="262">
        <v>10950</v>
      </c>
      <c r="CJ165" s="262">
        <v>51500</v>
      </c>
      <c r="CK165" s="262">
        <v>87660</v>
      </c>
      <c r="CL165" s="262">
        <v>7530</v>
      </c>
      <c r="CM165" s="262">
        <v>85930</v>
      </c>
      <c r="CN165" s="262">
        <v>8510</v>
      </c>
      <c r="CO165" s="262">
        <v>2340</v>
      </c>
      <c r="CP165" s="262">
        <v>13430</v>
      </c>
      <c r="CQ165" s="262">
        <v>36340</v>
      </c>
      <c r="CR165" s="262">
        <v>20200</v>
      </c>
      <c r="CS165" s="262">
        <v>14880</v>
      </c>
      <c r="CT165" s="261">
        <f t="shared" si="229"/>
        <v>179040</v>
      </c>
      <c r="CU165" s="262">
        <v>70630</v>
      </c>
      <c r="CV165" s="262">
        <v>39530</v>
      </c>
      <c r="CW165" s="262">
        <v>11060</v>
      </c>
      <c r="CX165" s="262">
        <v>29180</v>
      </c>
      <c r="CY165" s="262">
        <v>28640</v>
      </c>
      <c r="CZ165" s="261">
        <f t="shared" si="230"/>
        <v>324840</v>
      </c>
      <c r="DA165" s="262">
        <v>9780</v>
      </c>
      <c r="DB165" s="262">
        <v>7740</v>
      </c>
      <c r="DC165" s="262">
        <v>73650</v>
      </c>
      <c r="DD165" s="262">
        <v>136990</v>
      </c>
      <c r="DE165" s="262">
        <v>58140</v>
      </c>
      <c r="DF165" s="262">
        <v>38540</v>
      </c>
      <c r="DG165" s="261">
        <f>AM165+BS165+B165+O165+X165+AC165+AJ165+BD165+CF165+AX165+BM165+CT165+CZ165</f>
        <v>3572770</v>
      </c>
      <c r="DH165" s="261">
        <f t="shared" si="231"/>
        <v>116580</v>
      </c>
      <c r="DI165" s="263">
        <v>53310</v>
      </c>
      <c r="DJ165" s="262">
        <v>40530</v>
      </c>
      <c r="DK165" s="262">
        <v>22740</v>
      </c>
      <c r="DL165" s="264" t="s">
        <v>696</v>
      </c>
      <c r="DM165" s="262">
        <v>135600</v>
      </c>
      <c r="DN165" s="446">
        <v>11931</v>
      </c>
      <c r="DO165" s="261">
        <f t="shared" ref="DO165:DO166" si="232">DG165+DH165+DM165</f>
        <v>3824950</v>
      </c>
      <c r="DP165" s="121"/>
      <c r="DQ165" s="121"/>
      <c r="DR165" s="121"/>
      <c r="DS165" s="121"/>
      <c r="DT165" s="121"/>
      <c r="DU165" s="121"/>
      <c r="DV165" s="121"/>
      <c r="DW165" s="121"/>
      <c r="DX165" s="121"/>
      <c r="DY165" s="121"/>
      <c r="DZ165" s="121"/>
      <c r="EA165" s="121"/>
      <c r="EB165" s="121"/>
      <c r="EC165" s="121"/>
      <c r="ED165" s="121"/>
      <c r="EE165" s="121"/>
      <c r="EF165" s="121"/>
      <c r="EG165" s="121"/>
    </row>
    <row r="166" spans="1:137" s="121" customFormat="1" ht="16.5" customHeight="1" x14ac:dyDescent="0.15">
      <c r="A166" s="69" t="s">
        <v>397</v>
      </c>
      <c r="B166" s="261">
        <f t="shared" si="218"/>
        <v>315120</v>
      </c>
      <c r="C166" s="262">
        <v>20860</v>
      </c>
      <c r="D166" s="262">
        <v>15760</v>
      </c>
      <c r="E166" s="262">
        <v>16660</v>
      </c>
      <c r="F166" s="262">
        <v>3620</v>
      </c>
      <c r="G166" s="262">
        <v>26370</v>
      </c>
      <c r="H166" s="262">
        <v>45030</v>
      </c>
      <c r="I166" s="262">
        <v>32690</v>
      </c>
      <c r="J166" s="262">
        <v>8690</v>
      </c>
      <c r="K166" s="262">
        <v>28180</v>
      </c>
      <c r="L166" s="262">
        <v>76720</v>
      </c>
      <c r="M166" s="262">
        <v>13320</v>
      </c>
      <c r="N166" s="262">
        <v>27220</v>
      </c>
      <c r="O166" s="261">
        <f t="shared" si="219"/>
        <v>106060</v>
      </c>
      <c r="P166" s="262">
        <v>19580</v>
      </c>
      <c r="Q166" s="262">
        <v>21490</v>
      </c>
      <c r="R166" s="262">
        <v>8310</v>
      </c>
      <c r="S166" s="262">
        <v>6500</v>
      </c>
      <c r="T166" s="262">
        <v>8700</v>
      </c>
      <c r="U166" s="262">
        <v>22580</v>
      </c>
      <c r="V166" s="262">
        <v>12740</v>
      </c>
      <c r="W166" s="262">
        <v>6160</v>
      </c>
      <c r="X166" s="261">
        <f t="shared" si="220"/>
        <v>132230</v>
      </c>
      <c r="Y166" s="262">
        <v>24230</v>
      </c>
      <c r="Z166" s="262">
        <v>37210</v>
      </c>
      <c r="AA166" s="262">
        <v>40610</v>
      </c>
      <c r="AB166" s="262">
        <v>30180</v>
      </c>
      <c r="AC166" s="261">
        <f t="shared" si="221"/>
        <v>108460</v>
      </c>
      <c r="AD166" s="262">
        <v>12920</v>
      </c>
      <c r="AE166" s="262">
        <v>17820</v>
      </c>
      <c r="AF166" s="262">
        <v>8930</v>
      </c>
      <c r="AG166" s="262">
        <v>26170</v>
      </c>
      <c r="AH166" s="262">
        <v>13330</v>
      </c>
      <c r="AI166" s="262">
        <v>29290</v>
      </c>
      <c r="AJ166" s="261">
        <f t="shared" si="222"/>
        <v>7200</v>
      </c>
      <c r="AK166" s="262">
        <v>3310</v>
      </c>
      <c r="AL166" s="262">
        <v>3890</v>
      </c>
      <c r="AM166" s="261">
        <f t="shared" si="223"/>
        <v>231390</v>
      </c>
      <c r="AN166" s="262">
        <v>13810</v>
      </c>
      <c r="AO166" s="262">
        <v>15590</v>
      </c>
      <c r="AP166" s="262">
        <v>24260</v>
      </c>
      <c r="AQ166" s="262">
        <v>6800</v>
      </c>
      <c r="AR166" s="262">
        <v>29030</v>
      </c>
      <c r="AS166" s="262">
        <v>7180</v>
      </c>
      <c r="AT166" s="262">
        <v>42380</v>
      </c>
      <c r="AU166" s="262">
        <v>44370</v>
      </c>
      <c r="AV166" s="262">
        <v>31380</v>
      </c>
      <c r="AW166" s="262">
        <v>16590</v>
      </c>
      <c r="AX166" s="261">
        <f t="shared" si="224"/>
        <v>303490</v>
      </c>
      <c r="AY166" s="262">
        <v>30500</v>
      </c>
      <c r="AZ166" s="262">
        <v>136840</v>
      </c>
      <c r="BA166" s="262">
        <v>34990</v>
      </c>
      <c r="BB166" s="262">
        <v>71850</v>
      </c>
      <c r="BC166" s="262">
        <v>29310</v>
      </c>
      <c r="BD166" s="261">
        <f t="shared" si="225"/>
        <v>502910</v>
      </c>
      <c r="BE166" s="262">
        <v>110560</v>
      </c>
      <c r="BF166" s="262">
        <v>49320</v>
      </c>
      <c r="BG166" s="262">
        <v>48050</v>
      </c>
      <c r="BH166" s="262">
        <v>41640</v>
      </c>
      <c r="BI166" s="262">
        <v>60420</v>
      </c>
      <c r="BJ166" s="262">
        <v>88560</v>
      </c>
      <c r="BK166" s="262">
        <v>53790</v>
      </c>
      <c r="BL166" s="262">
        <v>50570</v>
      </c>
      <c r="BM166" s="261">
        <f t="shared" si="226"/>
        <v>145680</v>
      </c>
      <c r="BN166" s="262">
        <v>28540</v>
      </c>
      <c r="BO166" s="262">
        <v>27530</v>
      </c>
      <c r="BP166" s="262">
        <v>16440</v>
      </c>
      <c r="BQ166" s="262">
        <v>10660</v>
      </c>
      <c r="BR166" s="262">
        <v>62510</v>
      </c>
      <c r="BS166" s="261">
        <f t="shared" si="227"/>
        <v>251670</v>
      </c>
      <c r="BT166" s="263">
        <v>16340</v>
      </c>
      <c r="BU166" s="262">
        <v>29740</v>
      </c>
      <c r="BV166" s="262">
        <v>8470</v>
      </c>
      <c r="BW166" s="262">
        <v>4240</v>
      </c>
      <c r="BX166" s="262">
        <v>16850</v>
      </c>
      <c r="BY166" s="262">
        <v>73040</v>
      </c>
      <c r="BZ166" s="262">
        <v>18330</v>
      </c>
      <c r="CA166" s="262">
        <v>15270</v>
      </c>
      <c r="CB166" s="262">
        <v>26390</v>
      </c>
      <c r="CC166" s="262">
        <v>13190</v>
      </c>
      <c r="CD166" s="262">
        <v>15760</v>
      </c>
      <c r="CE166" s="262">
        <v>14050</v>
      </c>
      <c r="CF166" s="261">
        <f t="shared" si="228"/>
        <v>296750</v>
      </c>
      <c r="CG166" s="262">
        <v>7400</v>
      </c>
      <c r="CH166" s="262">
        <v>19940</v>
      </c>
      <c r="CI166" s="262">
        <v>8990</v>
      </c>
      <c r="CJ166" s="262">
        <v>41960</v>
      </c>
      <c r="CK166" s="262">
        <v>64340</v>
      </c>
      <c r="CL166" s="262">
        <v>6540</v>
      </c>
      <c r="CM166" s="262">
        <v>68070</v>
      </c>
      <c r="CN166" s="262">
        <v>7330</v>
      </c>
      <c r="CO166" s="262">
        <v>2120</v>
      </c>
      <c r="CP166" s="262">
        <v>9920</v>
      </c>
      <c r="CQ166" s="262">
        <v>29830</v>
      </c>
      <c r="CR166" s="262">
        <v>16890</v>
      </c>
      <c r="CS166" s="262">
        <v>13420</v>
      </c>
      <c r="CT166" s="261">
        <f t="shared" si="229"/>
        <v>163430</v>
      </c>
      <c r="CU166" s="262">
        <v>60350</v>
      </c>
      <c r="CV166" s="262">
        <v>38830</v>
      </c>
      <c r="CW166" s="262">
        <v>10090</v>
      </c>
      <c r="CX166" s="262">
        <v>26460</v>
      </c>
      <c r="CY166" s="262">
        <v>27700</v>
      </c>
      <c r="CZ166" s="261">
        <f t="shared" si="230"/>
        <v>240550</v>
      </c>
      <c r="DA166" s="262">
        <v>8560</v>
      </c>
      <c r="DB166" s="262">
        <v>7130</v>
      </c>
      <c r="DC166" s="262">
        <v>48600</v>
      </c>
      <c r="DD166" s="262">
        <v>100840</v>
      </c>
      <c r="DE166" s="262">
        <v>43730</v>
      </c>
      <c r="DF166" s="262">
        <v>31690</v>
      </c>
      <c r="DG166" s="261">
        <f>AM166+BS166+B166+O166+X166+AC166+AJ166+BD166+CF166+AX166+BM166+CT166+CZ166</f>
        <v>2804940</v>
      </c>
      <c r="DH166" s="261">
        <f t="shared" si="231"/>
        <v>74510</v>
      </c>
      <c r="DI166" s="263">
        <v>36510</v>
      </c>
      <c r="DJ166" s="262">
        <v>27480</v>
      </c>
      <c r="DK166" s="262">
        <v>10520</v>
      </c>
      <c r="DL166" s="264" t="s">
        <v>696</v>
      </c>
      <c r="DM166" s="262">
        <v>98690</v>
      </c>
      <c r="DN166" s="446">
        <v>5041</v>
      </c>
      <c r="DO166" s="261">
        <f t="shared" si="232"/>
        <v>2978140</v>
      </c>
    </row>
    <row r="167" spans="1:137" s="200" customFormat="1" ht="16.5" customHeight="1" x14ac:dyDescent="0.2">
      <c r="A167" s="203" t="s">
        <v>179</v>
      </c>
      <c r="B167" s="240">
        <v>52.309473900233073</v>
      </c>
      <c r="C167" s="241">
        <v>53.674187538811836</v>
      </c>
      <c r="D167" s="241">
        <v>52.497416465725109</v>
      </c>
      <c r="E167" s="241">
        <v>52.998430141287287</v>
      </c>
      <c r="F167" s="241">
        <v>54.057428214731587</v>
      </c>
      <c r="G167" s="241">
        <v>54.281345565749241</v>
      </c>
      <c r="H167" s="241">
        <v>52.914488608344023</v>
      </c>
      <c r="I167" s="241">
        <v>52.115238817285828</v>
      </c>
      <c r="J167" s="241">
        <v>54.159495123350545</v>
      </c>
      <c r="K167" s="241">
        <v>52.997425524089735</v>
      </c>
      <c r="L167" s="241">
        <v>50.521298778671429</v>
      </c>
      <c r="M167" s="241">
        <v>53.787047200878156</v>
      </c>
      <c r="N167" s="241">
        <v>51.104693140794225</v>
      </c>
      <c r="O167" s="240">
        <v>51.521642124051759</v>
      </c>
      <c r="P167" s="241">
        <v>52.337568928314546</v>
      </c>
      <c r="Q167" s="241">
        <v>49.784946236559144</v>
      </c>
      <c r="R167" s="241">
        <v>52.938005390835571</v>
      </c>
      <c r="S167" s="241">
        <v>51.365313653136532</v>
      </c>
      <c r="T167" s="241">
        <v>52.237196765498652</v>
      </c>
      <c r="U167" s="241">
        <v>52.480705622932746</v>
      </c>
      <c r="V167" s="241">
        <v>51.526573690162081</v>
      </c>
      <c r="W167" s="241">
        <v>48.988764044943821</v>
      </c>
      <c r="X167" s="240">
        <v>53.570518189432278</v>
      </c>
      <c r="Y167" s="241">
        <v>53.952168625861376</v>
      </c>
      <c r="Z167" s="241">
        <v>53.856472166331329</v>
      </c>
      <c r="AA167" s="241">
        <v>52.558611361587012</v>
      </c>
      <c r="AB167" s="241">
        <v>54.36219964521851</v>
      </c>
      <c r="AC167" s="240">
        <v>52.123324882289026</v>
      </c>
      <c r="AD167" s="241">
        <v>51.988972036234735</v>
      </c>
      <c r="AE167" s="241">
        <v>53.440621531631514</v>
      </c>
      <c r="AF167" s="241">
        <v>50.168350168350173</v>
      </c>
      <c r="AG167" s="241">
        <v>51.981566820276491</v>
      </c>
      <c r="AH167" s="241">
        <v>51.863117870722434</v>
      </c>
      <c r="AI167" s="241">
        <v>52.210216110019644</v>
      </c>
      <c r="AJ167" s="240">
        <v>54.527461652647204</v>
      </c>
      <c r="AK167" s="241">
        <v>53.658536585365859</v>
      </c>
      <c r="AL167" s="241">
        <v>55.287569573283854</v>
      </c>
      <c r="AM167" s="240">
        <v>50.2320333787466</v>
      </c>
      <c r="AN167" s="241">
        <v>50.217477263740605</v>
      </c>
      <c r="AO167" s="241">
        <v>52.983606557377051</v>
      </c>
      <c r="AP167" s="241">
        <v>50.680203045685282</v>
      </c>
      <c r="AQ167" s="241">
        <v>52.635542168674696</v>
      </c>
      <c r="AR167" s="241">
        <v>49.096180081855387</v>
      </c>
      <c r="AS167" s="241">
        <v>51.921733053808531</v>
      </c>
      <c r="AT167" s="241">
        <v>50.346630298897601</v>
      </c>
      <c r="AU167" s="241">
        <v>50.069630423138719</v>
      </c>
      <c r="AV167" s="241">
        <v>48.466819221967967</v>
      </c>
      <c r="AW167" s="241">
        <v>51.091426763682378</v>
      </c>
      <c r="AX167" s="240">
        <v>50.225983918747353</v>
      </c>
      <c r="AY167" s="241">
        <v>51.137766801905094</v>
      </c>
      <c r="AZ167" s="241">
        <v>49.254063682921398</v>
      </c>
      <c r="BA167" s="241">
        <v>52.068533221897198</v>
      </c>
      <c r="BB167" s="241">
        <v>50.581564408258217</v>
      </c>
      <c r="BC167" s="241">
        <v>50.778421433743659</v>
      </c>
      <c r="BD167" s="240">
        <v>50.013997237878392</v>
      </c>
      <c r="BE167" s="241">
        <v>49.384951028176204</v>
      </c>
      <c r="BF167" s="241">
        <v>52.22490822813144</v>
      </c>
      <c r="BG167" s="241">
        <v>50.420009438414347</v>
      </c>
      <c r="BH167" s="241">
        <v>50.868108437404814</v>
      </c>
      <c r="BI167" s="241">
        <v>51.263282172373081</v>
      </c>
      <c r="BJ167" s="241">
        <v>47.761600959703365</v>
      </c>
      <c r="BK167" s="241">
        <v>49.957417816385622</v>
      </c>
      <c r="BL167" s="241">
        <v>50.231687756193189</v>
      </c>
      <c r="BM167" s="240">
        <v>52.492638143079851</v>
      </c>
      <c r="BN167" s="241">
        <v>52.221091895557812</v>
      </c>
      <c r="BO167" s="241">
        <v>53.647502356267672</v>
      </c>
      <c r="BP167" s="241">
        <v>54.519203003176443</v>
      </c>
      <c r="BQ167" s="241">
        <v>51.605504587155963</v>
      </c>
      <c r="BR167" s="241">
        <v>51.680532445923468</v>
      </c>
      <c r="BS167" s="240">
        <v>54.023760627986874</v>
      </c>
      <c r="BT167" s="242">
        <v>53.9318688315823</v>
      </c>
      <c r="BU167" s="241">
        <v>55.132257527865583</v>
      </c>
      <c r="BV167" s="241">
        <v>55.096262740656854</v>
      </c>
      <c r="BW167" s="241">
        <v>50.909090909090907</v>
      </c>
      <c r="BX167" s="241">
        <v>53.62867968522297</v>
      </c>
      <c r="BY167" s="241">
        <v>53.843681707160307</v>
      </c>
      <c r="BZ167" s="241">
        <v>55.886225967869372</v>
      </c>
      <c r="CA167" s="241">
        <v>53.46077785102176</v>
      </c>
      <c r="CB167" s="241">
        <v>54.542196738935679</v>
      </c>
      <c r="CC167" s="241">
        <v>53.445800430725058</v>
      </c>
      <c r="CD167" s="241">
        <v>52.985524728588665</v>
      </c>
      <c r="CE167" s="241">
        <v>52.362618130906547</v>
      </c>
      <c r="CF167" s="240">
        <v>52.068360215944097</v>
      </c>
      <c r="CG167" s="241">
        <v>52.295409181636728</v>
      </c>
      <c r="CH167" s="241">
        <v>53.64014560582423</v>
      </c>
      <c r="CI167" s="241">
        <v>54.350104821802937</v>
      </c>
      <c r="CJ167" s="241">
        <v>50.997398091934087</v>
      </c>
      <c r="CK167" s="241">
        <v>52.755181438777676</v>
      </c>
      <c r="CL167" s="241">
        <v>53.430656934306562</v>
      </c>
      <c r="CM167" s="241">
        <v>50.522135608177678</v>
      </c>
      <c r="CN167" s="241">
        <v>52.297297297297298</v>
      </c>
      <c r="CO167" s="241">
        <v>53.215077605321504</v>
      </c>
      <c r="CP167" s="241">
        <v>52.754820936639113</v>
      </c>
      <c r="CQ167" s="241">
        <v>50.984492071789511</v>
      </c>
      <c r="CR167" s="241">
        <v>53.758408891488742</v>
      </c>
      <c r="CS167" s="241">
        <v>54.092261904761905</v>
      </c>
      <c r="CT167" s="240">
        <v>54.182696609107992</v>
      </c>
      <c r="CU167" s="241">
        <v>52.857924779107044</v>
      </c>
      <c r="CV167" s="241">
        <v>54.966110531803956</v>
      </c>
      <c r="CW167" s="241">
        <v>53.785780240073869</v>
      </c>
      <c r="CX167" s="241">
        <v>54.072657743785847</v>
      </c>
      <c r="CY167" s="241">
        <v>56.362354599929496</v>
      </c>
      <c r="CZ167" s="240">
        <v>51.247979180631674</v>
      </c>
      <c r="DA167" s="241">
        <v>52.663076002393773</v>
      </c>
      <c r="DB167" s="241">
        <v>50.796950796950803</v>
      </c>
      <c r="DC167" s="241">
        <v>51.164717797624526</v>
      </c>
      <c r="DD167" s="241">
        <v>50.347571791552802</v>
      </c>
      <c r="DE167" s="241">
        <v>53.103521201226599</v>
      </c>
      <c r="DF167" s="241">
        <v>51.305970149253731</v>
      </c>
      <c r="DG167" s="240">
        <v>51.688410037520228</v>
      </c>
      <c r="DH167" s="243">
        <v>58.472331591380907</v>
      </c>
      <c r="DI167" s="244">
        <v>58.509119746233154</v>
      </c>
      <c r="DJ167" s="245">
        <v>58.451536643026003</v>
      </c>
      <c r="DK167" s="245">
        <v>58.423493044822258</v>
      </c>
      <c r="DL167" s="243" t="s">
        <v>696</v>
      </c>
      <c r="DM167" s="245">
        <v>52.105867424013539</v>
      </c>
      <c r="DN167" s="447">
        <v>65.683051754453032</v>
      </c>
      <c r="DO167" s="243">
        <v>51.854334957647907</v>
      </c>
      <c r="DP167" s="9"/>
      <c r="DQ167" s="9"/>
      <c r="DR167" s="9"/>
      <c r="DS167" s="9"/>
      <c r="DT167" s="9"/>
      <c r="DU167" s="9"/>
      <c r="DV167" s="9"/>
      <c r="DW167" s="9"/>
      <c r="DX167" s="9"/>
      <c r="DY167" s="9"/>
      <c r="DZ167" s="9"/>
      <c r="EA167" s="9"/>
    </row>
    <row r="168" spans="1:137" s="200" customFormat="1" ht="16.5" customHeight="1" x14ac:dyDescent="0.2">
      <c r="A168" s="459" t="s">
        <v>125</v>
      </c>
      <c r="B168" s="240">
        <v>13.921341561735002</v>
      </c>
      <c r="C168" s="241">
        <v>14.448354377975575</v>
      </c>
      <c r="D168" s="241">
        <v>15.087840165346195</v>
      </c>
      <c r="E168" s="241">
        <v>13.783359497645211</v>
      </c>
      <c r="F168" s="241">
        <v>13.857677902621724</v>
      </c>
      <c r="G168" s="241">
        <v>13.608562691131498</v>
      </c>
      <c r="H168" s="241">
        <v>14.676003550646019</v>
      </c>
      <c r="I168" s="241">
        <v>15.936315390447309</v>
      </c>
      <c r="J168" s="241">
        <v>15.834767641996558</v>
      </c>
      <c r="K168" s="241">
        <v>14.545788892975359</v>
      </c>
      <c r="L168" s="241">
        <v>13.446529639559129</v>
      </c>
      <c r="M168" s="241">
        <v>12.43139407244786</v>
      </c>
      <c r="N168" s="241">
        <v>11.306859205776174</v>
      </c>
      <c r="O168" s="240">
        <v>15.069165551093262</v>
      </c>
      <c r="P168" s="241">
        <v>14.81659074562455</v>
      </c>
      <c r="Q168" s="241">
        <v>14.666666666666666</v>
      </c>
      <c r="R168" s="241">
        <v>15.471698113207546</v>
      </c>
      <c r="S168" s="241">
        <v>16.162361623616235</v>
      </c>
      <c r="T168" s="241">
        <v>15.956873315363881</v>
      </c>
      <c r="U168" s="241">
        <v>14.729878721058434</v>
      </c>
      <c r="V168" s="241">
        <v>15.03957783641161</v>
      </c>
      <c r="W168" s="241">
        <v>15.580524344569287</v>
      </c>
      <c r="X168" s="240">
        <v>14.60616874840683</v>
      </c>
      <c r="Y168" s="241">
        <v>14.369679773003648</v>
      </c>
      <c r="Z168" s="241">
        <v>14.500335345405768</v>
      </c>
      <c r="AA168" s="241">
        <v>15.408025247971144</v>
      </c>
      <c r="AB168" s="241">
        <v>13.771972262538302</v>
      </c>
      <c r="AC168" s="240">
        <v>15.325063382832308</v>
      </c>
      <c r="AD168" s="241">
        <v>14.927136667979521</v>
      </c>
      <c r="AE168" s="241">
        <v>14.900110987791344</v>
      </c>
      <c r="AF168" s="241">
        <v>16.273849607182942</v>
      </c>
      <c r="AG168" s="241">
        <v>15.520737327188941</v>
      </c>
      <c r="AH168" s="241">
        <v>15.171102661596958</v>
      </c>
      <c r="AI168" s="241">
        <v>15.356908971840211</v>
      </c>
      <c r="AJ168" s="240">
        <v>13.310242454230577</v>
      </c>
      <c r="AK168" s="241">
        <v>13.255567338282079</v>
      </c>
      <c r="AL168" s="241">
        <v>13.358070500927644</v>
      </c>
      <c r="AM168" s="240">
        <v>14.16042234332425</v>
      </c>
      <c r="AN168" s="241">
        <v>14.155792803479637</v>
      </c>
      <c r="AO168" s="241">
        <v>14.557377049180328</v>
      </c>
      <c r="AP168" s="241">
        <v>14.355329949238579</v>
      </c>
      <c r="AQ168" s="241">
        <v>15.66265060240964</v>
      </c>
      <c r="AR168" s="241">
        <v>14.580491132332879</v>
      </c>
      <c r="AS168" s="241">
        <v>15.30398322851153</v>
      </c>
      <c r="AT168" s="241">
        <v>13.717467894078872</v>
      </c>
      <c r="AU168" s="241">
        <v>13.893947509373325</v>
      </c>
      <c r="AV168" s="241">
        <v>13.424866514111367</v>
      </c>
      <c r="AW168" s="241">
        <v>15.153432458082886</v>
      </c>
      <c r="AX168" s="240">
        <v>16.406263224714344</v>
      </c>
      <c r="AY168" s="241">
        <v>15.858176045157876</v>
      </c>
      <c r="AZ168" s="241">
        <v>15.605284643360795</v>
      </c>
      <c r="BA168" s="241">
        <v>15.991085109346706</v>
      </c>
      <c r="BB168" s="241">
        <v>18.362896190753126</v>
      </c>
      <c r="BC168" s="241">
        <v>16.564083997103548</v>
      </c>
      <c r="BD168" s="240">
        <v>10.68175879959688</v>
      </c>
      <c r="BE168" s="241">
        <v>7.0556561296012621</v>
      </c>
      <c r="BF168" s="241">
        <v>14.656638911272271</v>
      </c>
      <c r="BG168" s="241">
        <v>11.2033978291647</v>
      </c>
      <c r="BH168" s="241">
        <v>13.199309574576098</v>
      </c>
      <c r="BI168" s="241">
        <v>8.6107831562377015</v>
      </c>
      <c r="BJ168" s="241">
        <v>10.862097169965647</v>
      </c>
      <c r="BK168" s="241">
        <v>10.952137625617443</v>
      </c>
      <c r="BL168" s="241">
        <v>12.769559793263232</v>
      </c>
      <c r="BM168" s="240">
        <v>16.539061146717479</v>
      </c>
      <c r="BN168" s="241">
        <v>15.734147168531706</v>
      </c>
      <c r="BO168" s="241">
        <v>15.90951932139491</v>
      </c>
      <c r="BP168" s="241">
        <v>16.546347097891999</v>
      </c>
      <c r="BQ168" s="241">
        <v>16.972477064220186</v>
      </c>
      <c r="BR168" s="241">
        <v>17.129783693843596</v>
      </c>
      <c r="BS168" s="240">
        <v>13.976162601001862</v>
      </c>
      <c r="BT168" s="242">
        <v>14.549506526583892</v>
      </c>
      <c r="BU168" s="241">
        <v>14.040924970886708</v>
      </c>
      <c r="BV168" s="241">
        <v>13.533408833522085</v>
      </c>
      <c r="BW168" s="241">
        <v>14.424242424242426</v>
      </c>
      <c r="BX168" s="241">
        <v>13.436315942873797</v>
      </c>
      <c r="BY168" s="241">
        <v>13.65856793932382</v>
      </c>
      <c r="BZ168" s="241">
        <v>13.036607848301291</v>
      </c>
      <c r="CA168" s="241">
        <v>13.348714568226763</v>
      </c>
      <c r="CB168" s="241">
        <v>12.202114316430746</v>
      </c>
      <c r="CC168" s="241">
        <v>16.726489590811198</v>
      </c>
      <c r="CD168" s="241">
        <v>16.646562123039807</v>
      </c>
      <c r="CE168" s="241">
        <v>15.330766538326918</v>
      </c>
      <c r="CF168" s="240">
        <v>13.380584903785644</v>
      </c>
      <c r="CG168" s="241">
        <v>12.574850299401197</v>
      </c>
      <c r="CH168" s="241">
        <v>13.312532501300053</v>
      </c>
      <c r="CI168" s="241">
        <v>14.465408805031446</v>
      </c>
      <c r="CJ168" s="241">
        <v>13.331681328212117</v>
      </c>
      <c r="CK168" s="241">
        <v>13.50357218646106</v>
      </c>
      <c r="CL168" s="241">
        <v>12.773722627737227</v>
      </c>
      <c r="CM168" s="241">
        <v>13.310780997205471</v>
      </c>
      <c r="CN168" s="241">
        <v>11.891891891891893</v>
      </c>
      <c r="CO168" s="241">
        <v>14.190687361419069</v>
      </c>
      <c r="CP168" s="241">
        <v>12.855831037649221</v>
      </c>
      <c r="CQ168" s="241">
        <v>12.946506359993029</v>
      </c>
      <c r="CR168" s="241">
        <v>14.273179292190699</v>
      </c>
      <c r="CS168" s="241">
        <v>14.285714285714285</v>
      </c>
      <c r="CT168" s="240">
        <v>16.319226983984969</v>
      </c>
      <c r="CU168" s="241">
        <v>15.474235671280006</v>
      </c>
      <c r="CV168" s="241">
        <v>16.579770594369133</v>
      </c>
      <c r="CW168" s="241">
        <v>18.651892890120038</v>
      </c>
      <c r="CX168" s="241">
        <v>17.456978967495221</v>
      </c>
      <c r="CY168" s="241">
        <v>15.932322876277757</v>
      </c>
      <c r="CZ168" s="240">
        <v>12.659201135601908</v>
      </c>
      <c r="DA168" s="241">
        <v>12.746858168761221</v>
      </c>
      <c r="DB168" s="241">
        <v>11.365211365211366</v>
      </c>
      <c r="DC168" s="241">
        <v>11.324924040143634</v>
      </c>
      <c r="DD168" s="241">
        <v>12.886523802675104</v>
      </c>
      <c r="DE168" s="241">
        <v>13.524373479961932</v>
      </c>
      <c r="DF168" s="241">
        <v>13.184079601990051</v>
      </c>
      <c r="DG168" s="240">
        <v>13.830849196241093</v>
      </c>
      <c r="DH168" s="243">
        <v>11.976519435893765</v>
      </c>
      <c r="DI168" s="244">
        <v>11.2609040444092</v>
      </c>
      <c r="DJ168" s="245">
        <v>10.99290780141844</v>
      </c>
      <c r="DK168" s="245">
        <v>15.649149922720248</v>
      </c>
      <c r="DL168" s="243" t="s">
        <v>696</v>
      </c>
      <c r="DM168" s="245">
        <v>13.209257356939997</v>
      </c>
      <c r="DN168" s="448">
        <v>16.8</v>
      </c>
      <c r="DO168" s="243">
        <v>13.771789253360369</v>
      </c>
      <c r="DP168" s="9"/>
      <c r="DQ168" s="9"/>
      <c r="DR168" s="9"/>
      <c r="DS168" s="9"/>
      <c r="DT168" s="9"/>
      <c r="DU168" s="9"/>
      <c r="DV168" s="9"/>
      <c r="DW168" s="9"/>
      <c r="DX168" s="9"/>
      <c r="DY168" s="9"/>
      <c r="DZ168" s="9"/>
      <c r="EA168" s="9"/>
    </row>
    <row r="169" spans="1:137" s="200" customFormat="1" ht="16.5" customHeight="1" x14ac:dyDescent="0.2">
      <c r="A169" s="459" t="s">
        <v>126</v>
      </c>
      <c r="B169" s="240">
        <v>24.729181019950452</v>
      </c>
      <c r="C169" s="241">
        <v>24.715379838542745</v>
      </c>
      <c r="D169" s="241">
        <v>29.417843610058558</v>
      </c>
      <c r="E169" s="241">
        <v>27.723704866562009</v>
      </c>
      <c r="F169" s="241">
        <v>30.337078651685395</v>
      </c>
      <c r="G169" s="241">
        <v>26.643730886850154</v>
      </c>
      <c r="H169" s="241">
        <v>24.272610711115494</v>
      </c>
      <c r="I169" s="241">
        <v>25.579984836997728</v>
      </c>
      <c r="J169" s="241">
        <v>29.317269076305219</v>
      </c>
      <c r="K169" s="241">
        <v>25.211474806914307</v>
      </c>
      <c r="L169" s="241">
        <v>22.037533512064343</v>
      </c>
      <c r="M169" s="241">
        <v>25.740944017563116</v>
      </c>
      <c r="N169" s="241">
        <v>23.624548736462096</v>
      </c>
      <c r="O169" s="240">
        <v>26.153502900490857</v>
      </c>
      <c r="P169" s="241">
        <v>25.029968832414291</v>
      </c>
      <c r="Q169" s="241">
        <v>23.870967741935484</v>
      </c>
      <c r="R169" s="241">
        <v>27.061994609164419</v>
      </c>
      <c r="S169" s="241">
        <v>28.70848708487085</v>
      </c>
      <c r="T169" s="241">
        <v>27.008086253369274</v>
      </c>
      <c r="U169" s="241">
        <v>28.445424476295479</v>
      </c>
      <c r="V169" s="241">
        <v>26.309837919336598</v>
      </c>
      <c r="W169" s="241">
        <v>24.569288389513108</v>
      </c>
      <c r="X169" s="240">
        <v>25.031863369869999</v>
      </c>
      <c r="Y169" s="241">
        <v>27.78678556951763</v>
      </c>
      <c r="Z169" s="241">
        <v>26.478873239436616</v>
      </c>
      <c r="AA169" s="241">
        <v>20.807033363390442</v>
      </c>
      <c r="AB169" s="241">
        <v>27.124657313336559</v>
      </c>
      <c r="AC169" s="240">
        <v>25.556863455269831</v>
      </c>
      <c r="AD169" s="241">
        <v>28.357621110673492</v>
      </c>
      <c r="AE169" s="241">
        <v>25.887902330743618</v>
      </c>
      <c r="AF169" s="241">
        <v>28.675645342312013</v>
      </c>
      <c r="AG169" s="241">
        <v>24.47926267281106</v>
      </c>
      <c r="AH169" s="241">
        <v>27.414448669201519</v>
      </c>
      <c r="AI169" s="241">
        <v>23.444662737393582</v>
      </c>
      <c r="AJ169" s="240">
        <v>28.995546759030184</v>
      </c>
      <c r="AK169" s="241">
        <v>29.586426299045598</v>
      </c>
      <c r="AL169" s="241">
        <v>28.571428571428569</v>
      </c>
      <c r="AM169" s="240">
        <v>26.266604223433244</v>
      </c>
      <c r="AN169" s="241">
        <v>27.48121787267695</v>
      </c>
      <c r="AO169" s="241">
        <v>25.934426229508194</v>
      </c>
      <c r="AP169" s="241">
        <v>23.756345177664976</v>
      </c>
      <c r="AQ169" s="241">
        <v>27.861445783132531</v>
      </c>
      <c r="AR169" s="241">
        <v>25.170532060027284</v>
      </c>
      <c r="AS169" s="241">
        <v>28.581411600279527</v>
      </c>
      <c r="AT169" s="241">
        <v>27.19627230367087</v>
      </c>
      <c r="AU169" s="241">
        <v>24.831280128548475</v>
      </c>
      <c r="AV169" s="241">
        <v>27.124332570556824</v>
      </c>
      <c r="AW169" s="241">
        <v>29.737424865548878</v>
      </c>
      <c r="AX169" s="240">
        <v>23.25179856115108</v>
      </c>
      <c r="AY169" s="241">
        <v>25.842300229317338</v>
      </c>
      <c r="AZ169" s="241">
        <v>22.686112966674088</v>
      </c>
      <c r="BA169" s="241">
        <v>23.485165064772254</v>
      </c>
      <c r="BB169" s="241">
        <v>22.630125036347774</v>
      </c>
      <c r="BC169" s="241">
        <v>24.583635047067343</v>
      </c>
      <c r="BD169" s="240">
        <v>26.06752267552536</v>
      </c>
      <c r="BE169" s="241">
        <v>28.176205728078724</v>
      </c>
      <c r="BF169" s="241">
        <v>23.565225176828722</v>
      </c>
      <c r="BG169" s="241">
        <v>26.144407739499766</v>
      </c>
      <c r="BH169" s="241">
        <v>23.951670220326939</v>
      </c>
      <c r="BI169" s="241">
        <v>27.941755214482487</v>
      </c>
      <c r="BJ169" s="241">
        <v>25.922896559245324</v>
      </c>
      <c r="BK169" s="241">
        <v>25.821836143757455</v>
      </c>
      <c r="BL169" s="241">
        <v>24.674746034574945</v>
      </c>
      <c r="BM169" s="240">
        <v>24.514117443270397</v>
      </c>
      <c r="BN169" s="241">
        <v>24.211597151576804</v>
      </c>
      <c r="BO169" s="241">
        <v>25.334590009425074</v>
      </c>
      <c r="BP169" s="241">
        <v>26.537684088940228</v>
      </c>
      <c r="BQ169" s="241">
        <v>25.596330275229356</v>
      </c>
      <c r="BR169" s="241">
        <v>23.519134775374376</v>
      </c>
      <c r="BS169" s="240">
        <v>26.455290482313877</v>
      </c>
      <c r="BT169" s="242">
        <v>27.379815345431389</v>
      </c>
      <c r="BU169" s="241">
        <v>28.863749792047912</v>
      </c>
      <c r="BV169" s="241">
        <v>28.482446206115515</v>
      </c>
      <c r="BW169" s="241">
        <v>30.909090909090907</v>
      </c>
      <c r="BX169" s="241">
        <v>30.078694258233753</v>
      </c>
      <c r="BY169" s="241">
        <v>23.961948836611391</v>
      </c>
      <c r="BZ169" s="241">
        <v>27.943112983934686</v>
      </c>
      <c r="CA169" s="241">
        <v>28.609096901779829</v>
      </c>
      <c r="CB169" s="241">
        <v>27.217344561906469</v>
      </c>
      <c r="CC169" s="241">
        <v>25.520459440057429</v>
      </c>
      <c r="CD169" s="241">
        <v>23.673100120627261</v>
      </c>
      <c r="CE169" s="241">
        <v>25.44627231361568</v>
      </c>
      <c r="CF169" s="240">
        <v>26.602192561189682</v>
      </c>
      <c r="CG169" s="241">
        <v>28.409846972721226</v>
      </c>
      <c r="CH169" s="241">
        <v>30.343213728549141</v>
      </c>
      <c r="CI169" s="241">
        <v>27.096436058700206</v>
      </c>
      <c r="CJ169" s="241">
        <v>29.079420146202455</v>
      </c>
      <c r="CK169" s="241">
        <v>22.197071514465584</v>
      </c>
      <c r="CL169" s="241">
        <v>32.189781021897815</v>
      </c>
      <c r="CM169" s="241">
        <v>25.525812619502869</v>
      </c>
      <c r="CN169" s="241">
        <v>31.283783783783786</v>
      </c>
      <c r="CO169" s="241">
        <v>28.824833702882486</v>
      </c>
      <c r="CP169" s="241">
        <v>30.624426078971535</v>
      </c>
      <c r="CQ169" s="241">
        <v>29.203694023349016</v>
      </c>
      <c r="CR169" s="241">
        <v>27.581164083065225</v>
      </c>
      <c r="CS169" s="241">
        <v>25.260416666666668</v>
      </c>
      <c r="CT169" s="240">
        <v>23.682562404938714</v>
      </c>
      <c r="CU169" s="241">
        <v>21.799984361560718</v>
      </c>
      <c r="CV169" s="241">
        <v>23.983315954118876</v>
      </c>
      <c r="CW169" s="241">
        <v>22.160664819944596</v>
      </c>
      <c r="CX169" s="241">
        <v>24.263862332695986</v>
      </c>
      <c r="CY169" s="241">
        <v>27.564328516038067</v>
      </c>
      <c r="CZ169" s="240">
        <v>27.427940538622291</v>
      </c>
      <c r="DA169" s="241">
        <v>29.74266906044285</v>
      </c>
      <c r="DB169" s="241">
        <v>25.502425502425503</v>
      </c>
      <c r="DC169" s="241">
        <v>29.177792100174937</v>
      </c>
      <c r="DD169" s="241">
        <v>26.022340476532911</v>
      </c>
      <c r="DE169" s="241">
        <v>28.730041239293648</v>
      </c>
      <c r="DF169" s="241">
        <v>26.958955223880597</v>
      </c>
      <c r="DG169" s="240">
        <v>25.579153901758978</v>
      </c>
      <c r="DH169" s="243">
        <v>33.116185840074451</v>
      </c>
      <c r="DI169" s="244">
        <v>34.290245836637588</v>
      </c>
      <c r="DJ169" s="245">
        <v>36.465721040189123</v>
      </c>
      <c r="DK169" s="245">
        <v>23.686244204018546</v>
      </c>
      <c r="DL169" s="243" t="s">
        <v>696</v>
      </c>
      <c r="DM169" s="245">
        <v>28.738896610067073</v>
      </c>
      <c r="DN169" s="448">
        <v>17.3</v>
      </c>
      <c r="DO169" s="243">
        <v>25.836412990155999</v>
      </c>
      <c r="DP169" s="9"/>
      <c r="DQ169" s="9"/>
      <c r="DR169" s="9"/>
      <c r="DS169" s="9"/>
      <c r="DT169" s="9"/>
      <c r="DU169" s="9"/>
      <c r="DV169" s="9"/>
      <c r="DW169" s="9"/>
      <c r="DX169" s="9"/>
      <c r="DY169" s="9"/>
      <c r="DZ169" s="9"/>
      <c r="EA169" s="9"/>
    </row>
    <row r="170" spans="1:137" s="200" customFormat="1" ht="16.5" customHeight="1" x14ac:dyDescent="0.2">
      <c r="A170" s="459" t="s">
        <v>567</v>
      </c>
      <c r="B170" s="240">
        <v>7</v>
      </c>
      <c r="C170" s="241">
        <v>5.9</v>
      </c>
      <c r="D170" s="241">
        <v>8.8000000000000007</v>
      </c>
      <c r="E170" s="241">
        <v>9</v>
      </c>
      <c r="F170" s="241">
        <v>4.8</v>
      </c>
      <c r="G170" s="241">
        <v>9</v>
      </c>
      <c r="H170" s="241">
        <v>6.6</v>
      </c>
      <c r="I170" s="241">
        <v>8.1</v>
      </c>
      <c r="J170" s="241">
        <v>6.5</v>
      </c>
      <c r="K170" s="241">
        <v>7</v>
      </c>
      <c r="L170" s="241">
        <v>7.2</v>
      </c>
      <c r="M170" s="241">
        <v>5.9</v>
      </c>
      <c r="N170" s="241">
        <v>6</v>
      </c>
      <c r="O170" s="240">
        <v>7.2</v>
      </c>
      <c r="P170" s="241">
        <v>6.5</v>
      </c>
      <c r="Q170" s="241">
        <v>7.5</v>
      </c>
      <c r="R170" s="241">
        <v>5.9</v>
      </c>
      <c r="S170" s="241">
        <v>7</v>
      </c>
      <c r="T170" s="241">
        <v>7.4</v>
      </c>
      <c r="U170" s="241">
        <v>7.4</v>
      </c>
      <c r="V170" s="241">
        <v>7.6</v>
      </c>
      <c r="W170" s="241">
        <v>8.8000000000000007</v>
      </c>
      <c r="X170" s="240">
        <v>6.7</v>
      </c>
      <c r="Y170" s="241">
        <v>7.1</v>
      </c>
      <c r="Z170" s="241">
        <v>7</v>
      </c>
      <c r="AA170" s="241">
        <v>6.2</v>
      </c>
      <c r="AB170" s="241">
        <v>7</v>
      </c>
      <c r="AC170" s="240">
        <v>7.7</v>
      </c>
      <c r="AD170" s="241">
        <v>8.5</v>
      </c>
      <c r="AE170" s="241">
        <v>7.8</v>
      </c>
      <c r="AF170" s="241">
        <v>7.9</v>
      </c>
      <c r="AG170" s="241">
        <v>7.5</v>
      </c>
      <c r="AH170" s="241">
        <v>6.7</v>
      </c>
      <c r="AI170" s="241">
        <v>7.9</v>
      </c>
      <c r="AJ170" s="240">
        <v>8.1999999999999993</v>
      </c>
      <c r="AK170" s="241">
        <v>7.7</v>
      </c>
      <c r="AL170" s="241">
        <v>8.6999999999999993</v>
      </c>
      <c r="AM170" s="240">
        <v>7.8</v>
      </c>
      <c r="AN170" s="241">
        <v>9.9</v>
      </c>
      <c r="AO170" s="241">
        <v>10.199999999999999</v>
      </c>
      <c r="AP170" s="241">
        <v>7.5</v>
      </c>
      <c r="AQ170" s="241">
        <v>6.9</v>
      </c>
      <c r="AR170" s="241">
        <v>7.8</v>
      </c>
      <c r="AS170" s="241">
        <v>7.5</v>
      </c>
      <c r="AT170" s="241">
        <v>7.9</v>
      </c>
      <c r="AU170" s="241">
        <v>6.8</v>
      </c>
      <c r="AV170" s="241">
        <v>7.8</v>
      </c>
      <c r="AW170" s="241">
        <v>8.6999999999999993</v>
      </c>
      <c r="AX170" s="240">
        <v>10</v>
      </c>
      <c r="AY170" s="241">
        <v>11.4</v>
      </c>
      <c r="AZ170" s="241">
        <v>10.5</v>
      </c>
      <c r="BA170" s="241">
        <v>8.1</v>
      </c>
      <c r="BB170" s="241">
        <v>9.9</v>
      </c>
      <c r="BC170" s="241">
        <v>9.5</v>
      </c>
      <c r="BD170" s="240">
        <v>7.1</v>
      </c>
      <c r="BE170" s="241">
        <v>6.2</v>
      </c>
      <c r="BF170" s="241">
        <v>6.7</v>
      </c>
      <c r="BG170" s="241">
        <v>6.2</v>
      </c>
      <c r="BH170" s="241">
        <v>6.5</v>
      </c>
      <c r="BI170" s="241">
        <v>6.3</v>
      </c>
      <c r="BJ170" s="241">
        <v>10.4</v>
      </c>
      <c r="BK170" s="241">
        <v>7.2</v>
      </c>
      <c r="BL170" s="241">
        <v>8.1999999999999993</v>
      </c>
      <c r="BM170" s="240">
        <v>8</v>
      </c>
      <c r="BN170" s="241">
        <v>7.5</v>
      </c>
      <c r="BO170" s="241">
        <v>8.1</v>
      </c>
      <c r="BP170" s="241">
        <v>6</v>
      </c>
      <c r="BQ170" s="241">
        <v>7.5</v>
      </c>
      <c r="BR170" s="241">
        <v>9.1999999999999993</v>
      </c>
      <c r="BS170" s="240">
        <v>7.5</v>
      </c>
      <c r="BT170" s="242">
        <v>7.9</v>
      </c>
      <c r="BU170" s="241">
        <v>8.3000000000000007</v>
      </c>
      <c r="BV170" s="241">
        <v>6.6</v>
      </c>
      <c r="BW170" s="241">
        <v>7.7</v>
      </c>
      <c r="BX170" s="241">
        <v>8.4</v>
      </c>
      <c r="BY170" s="241">
        <v>7.7</v>
      </c>
      <c r="BZ170" s="241">
        <v>8</v>
      </c>
      <c r="CA170" s="241">
        <v>8.3000000000000007</v>
      </c>
      <c r="CB170" s="241">
        <v>6.8</v>
      </c>
      <c r="CC170" s="241">
        <v>5.8</v>
      </c>
      <c r="CD170" s="241">
        <v>6.5</v>
      </c>
      <c r="CE170" s="241">
        <v>7.4</v>
      </c>
      <c r="CF170" s="240">
        <v>9.6</v>
      </c>
      <c r="CG170" s="241">
        <v>10.3</v>
      </c>
      <c r="CH170" s="241">
        <v>10.9</v>
      </c>
      <c r="CI170" s="241">
        <v>6.2</v>
      </c>
      <c r="CJ170" s="241">
        <v>11.4</v>
      </c>
      <c r="CK170" s="241">
        <v>7.8</v>
      </c>
      <c r="CL170" s="241">
        <v>6.1</v>
      </c>
      <c r="CM170" s="241">
        <v>11.6</v>
      </c>
      <c r="CN170" s="241">
        <v>8.1</v>
      </c>
      <c r="CO170" s="241">
        <v>5.0999999999999996</v>
      </c>
      <c r="CP170" s="241">
        <v>9</v>
      </c>
      <c r="CQ170" s="241">
        <v>13.3</v>
      </c>
      <c r="CR170" s="241">
        <v>8.5</v>
      </c>
      <c r="CS170" s="241">
        <v>9.4</v>
      </c>
      <c r="CT170" s="240">
        <v>6.9</v>
      </c>
      <c r="CU170" s="241">
        <v>6.7</v>
      </c>
      <c r="CV170" s="241">
        <v>7.5</v>
      </c>
      <c r="CW170" s="241">
        <v>5.4</v>
      </c>
      <c r="CX170" s="241">
        <v>8.1</v>
      </c>
      <c r="CY170" s="241">
        <v>6.3</v>
      </c>
      <c r="CZ170" s="240">
        <v>9.3000000000000007</v>
      </c>
      <c r="DA170" s="241">
        <v>9.8000000000000007</v>
      </c>
      <c r="DB170" s="241">
        <v>7.6</v>
      </c>
      <c r="DC170" s="241">
        <v>8.5</v>
      </c>
      <c r="DD170" s="241">
        <v>9.6</v>
      </c>
      <c r="DE170" s="241">
        <v>8.9</v>
      </c>
      <c r="DF170" s="241">
        <v>10.6</v>
      </c>
      <c r="DG170" s="240">
        <v>7.9</v>
      </c>
      <c r="DH170" s="243" t="s">
        <v>696</v>
      </c>
      <c r="DI170" s="244" t="s">
        <v>696</v>
      </c>
      <c r="DJ170" s="245" t="s">
        <v>696</v>
      </c>
      <c r="DK170" s="245" t="s">
        <v>696</v>
      </c>
      <c r="DL170" s="243" t="s">
        <v>696</v>
      </c>
      <c r="DM170" s="245" t="s">
        <v>696</v>
      </c>
      <c r="DN170" s="246" t="s">
        <v>696</v>
      </c>
      <c r="DO170" s="243" t="s">
        <v>696</v>
      </c>
      <c r="DP170" s="9"/>
      <c r="DQ170" s="9"/>
      <c r="DR170" s="9"/>
      <c r="DS170" s="9"/>
      <c r="DT170" s="9"/>
      <c r="DU170" s="9"/>
      <c r="DV170" s="9"/>
      <c r="DW170" s="9"/>
      <c r="DX170" s="9"/>
      <c r="DY170" s="9"/>
      <c r="DZ170" s="9"/>
      <c r="EA170" s="9"/>
    </row>
    <row r="171" spans="1:137" ht="11.25" x14ac:dyDescent="0.2">
      <c r="A171" s="130" t="s">
        <v>498</v>
      </c>
      <c r="B171" s="222"/>
      <c r="C171" s="224"/>
      <c r="D171" s="224"/>
      <c r="E171" s="224"/>
      <c r="F171" s="224"/>
      <c r="G171" s="224"/>
      <c r="H171" s="224"/>
      <c r="I171" s="224"/>
      <c r="J171" s="224"/>
      <c r="K171" s="224"/>
      <c r="L171" s="224"/>
      <c r="M171" s="224"/>
      <c r="N171" s="224"/>
      <c r="O171" s="222"/>
      <c r="P171" s="224"/>
      <c r="Q171" s="224"/>
      <c r="R171" s="224"/>
      <c r="S171" s="224"/>
      <c r="T171" s="224"/>
      <c r="U171" s="224"/>
      <c r="V171" s="224"/>
      <c r="W171" s="224"/>
      <c r="X171" s="222"/>
      <c r="Y171" s="224"/>
      <c r="Z171" s="224"/>
      <c r="AA171" s="224"/>
      <c r="AB171" s="224"/>
      <c r="AC171" s="222"/>
      <c r="AD171" s="224"/>
      <c r="AE171" s="224"/>
      <c r="AF171" s="224"/>
      <c r="AG171" s="224"/>
      <c r="AH171" s="224"/>
      <c r="AI171" s="224"/>
      <c r="AJ171" s="226"/>
      <c r="AK171" s="294"/>
      <c r="AL171" s="224"/>
      <c r="AM171" s="222"/>
      <c r="AN171" s="224"/>
      <c r="AO171" s="224"/>
      <c r="AP171" s="224"/>
      <c r="AQ171" s="224"/>
      <c r="AR171" s="224"/>
      <c r="AS171" s="224"/>
      <c r="AT171" s="224"/>
      <c r="AU171" s="224"/>
      <c r="AV171" s="224"/>
      <c r="AW171" s="224"/>
      <c r="AX171" s="222"/>
      <c r="AY171" s="224"/>
      <c r="AZ171" s="224"/>
      <c r="BA171" s="224"/>
      <c r="BB171" s="224"/>
      <c r="BC171" s="224"/>
      <c r="BD171" s="222"/>
      <c r="BE171" s="224"/>
      <c r="BF171" s="224"/>
      <c r="BG171" s="224"/>
      <c r="BH171" s="224"/>
      <c r="BI171" s="224"/>
      <c r="BJ171" s="224"/>
      <c r="BK171" s="224"/>
      <c r="BL171" s="224"/>
      <c r="BM171" s="222"/>
      <c r="BN171" s="224"/>
      <c r="BO171" s="224"/>
      <c r="BP171" s="224"/>
      <c r="BQ171" s="224"/>
      <c r="BR171" s="224"/>
      <c r="BS171" s="222"/>
      <c r="BT171" s="225"/>
      <c r="BU171" s="224"/>
      <c r="BV171" s="224"/>
      <c r="BW171" s="224"/>
      <c r="BX171" s="224"/>
      <c r="BY171" s="224"/>
      <c r="BZ171" s="224"/>
      <c r="CA171" s="224"/>
      <c r="CB171" s="224"/>
      <c r="CC171" s="224"/>
      <c r="CD171" s="224"/>
      <c r="CE171" s="224"/>
      <c r="CF171" s="222"/>
      <c r="CG171" s="224"/>
      <c r="CH171" s="224"/>
      <c r="CI171" s="224"/>
      <c r="CJ171" s="224"/>
      <c r="CK171" s="224"/>
      <c r="CL171" s="224"/>
      <c r="CM171" s="224"/>
      <c r="CN171" s="224"/>
      <c r="CO171" s="224"/>
      <c r="CP171" s="224"/>
      <c r="CQ171" s="224"/>
      <c r="CR171" s="224"/>
      <c r="CS171" s="224"/>
      <c r="CT171" s="222"/>
      <c r="CU171" s="224"/>
      <c r="CV171" s="224"/>
      <c r="CW171" s="224"/>
      <c r="CX171" s="224"/>
      <c r="CY171" s="224"/>
      <c r="CZ171" s="222"/>
      <c r="DA171" s="224"/>
      <c r="DB171" s="224"/>
      <c r="DC171" s="224"/>
      <c r="DD171" s="224"/>
      <c r="DE171" s="224"/>
      <c r="DF171" s="224"/>
      <c r="DG171" s="222"/>
      <c r="DH171" s="226"/>
      <c r="DI171" s="293"/>
      <c r="DJ171" s="294"/>
      <c r="DK171" s="294"/>
      <c r="DL171" s="226"/>
      <c r="DM171" s="294"/>
      <c r="DN171" s="227"/>
      <c r="DO171" s="269"/>
      <c r="DP171" s="121"/>
      <c r="DQ171" s="121"/>
      <c r="DR171" s="121"/>
      <c r="DS171" s="121"/>
      <c r="DT171" s="121"/>
      <c r="DU171" s="121"/>
      <c r="DV171" s="121"/>
      <c r="DW171" s="121"/>
      <c r="DX171" s="121"/>
      <c r="DY171" s="121"/>
      <c r="DZ171" s="121"/>
      <c r="EA171" s="121"/>
    </row>
    <row r="172" spans="1:137" s="121" customFormat="1" ht="16.5" customHeight="1" x14ac:dyDescent="0.15">
      <c r="A172" s="460" t="s">
        <v>713</v>
      </c>
      <c r="B172" s="222"/>
      <c r="C172" s="224"/>
      <c r="D172" s="224"/>
      <c r="E172" s="224"/>
      <c r="F172" s="224"/>
      <c r="G172" s="224"/>
      <c r="H172" s="224"/>
      <c r="I172" s="224"/>
      <c r="J172" s="224"/>
      <c r="K172" s="224"/>
      <c r="L172" s="224"/>
      <c r="M172" s="224"/>
      <c r="N172" s="224"/>
      <c r="O172" s="222"/>
      <c r="P172" s="224"/>
      <c r="Q172" s="224"/>
      <c r="R172" s="224"/>
      <c r="S172" s="224"/>
      <c r="T172" s="224"/>
      <c r="U172" s="224"/>
      <c r="V172" s="224"/>
      <c r="W172" s="224"/>
      <c r="X172" s="222"/>
      <c r="Y172" s="224"/>
      <c r="Z172" s="224"/>
      <c r="AA172" s="224"/>
      <c r="AB172" s="224"/>
      <c r="AC172" s="222"/>
      <c r="AD172" s="224"/>
      <c r="AE172" s="224"/>
      <c r="AF172" s="224"/>
      <c r="AG172" s="224"/>
      <c r="AH172" s="224"/>
      <c r="AI172" s="224"/>
      <c r="AJ172" s="226"/>
      <c r="AK172" s="294"/>
      <c r="AL172" s="224"/>
      <c r="AM172" s="222"/>
      <c r="AN172" s="224"/>
      <c r="AO172" s="224"/>
      <c r="AP172" s="224"/>
      <c r="AQ172" s="224"/>
      <c r="AR172" s="224"/>
      <c r="AS172" s="224"/>
      <c r="AT172" s="224"/>
      <c r="AU172" s="224"/>
      <c r="AV172" s="224"/>
      <c r="AW172" s="224"/>
      <c r="AX172" s="222"/>
      <c r="AY172" s="224"/>
      <c r="AZ172" s="224"/>
      <c r="BA172" s="224"/>
      <c r="BB172" s="224"/>
      <c r="BC172" s="224"/>
      <c r="BD172" s="222"/>
      <c r="BE172" s="224"/>
      <c r="BF172" s="224"/>
      <c r="BG172" s="224"/>
      <c r="BH172" s="224"/>
      <c r="BI172" s="224"/>
      <c r="BJ172" s="224"/>
      <c r="BK172" s="224"/>
      <c r="BL172" s="224"/>
      <c r="BM172" s="222"/>
      <c r="BN172" s="224"/>
      <c r="BO172" s="224"/>
      <c r="BP172" s="224"/>
      <c r="BQ172" s="224"/>
      <c r="BR172" s="224"/>
      <c r="BS172" s="222"/>
      <c r="BT172" s="225"/>
      <c r="BU172" s="224"/>
      <c r="BV172" s="224"/>
      <c r="BW172" s="224"/>
      <c r="BX172" s="224"/>
      <c r="BY172" s="224"/>
      <c r="BZ172" s="224"/>
      <c r="CA172" s="224"/>
      <c r="CB172" s="224"/>
      <c r="CC172" s="224"/>
      <c r="CD172" s="224"/>
      <c r="CE172" s="224"/>
      <c r="CF172" s="222"/>
      <c r="CG172" s="224"/>
      <c r="CH172" s="224"/>
      <c r="CI172" s="224"/>
      <c r="CJ172" s="224"/>
      <c r="CK172" s="224"/>
      <c r="CL172" s="224"/>
      <c r="CM172" s="224"/>
      <c r="CN172" s="224"/>
      <c r="CO172" s="224"/>
      <c r="CP172" s="224"/>
      <c r="CQ172" s="224"/>
      <c r="CR172" s="224"/>
      <c r="CS172" s="224"/>
      <c r="CT172" s="222"/>
      <c r="CU172" s="224"/>
      <c r="CV172" s="224"/>
      <c r="CW172" s="224"/>
      <c r="CX172" s="224"/>
      <c r="CY172" s="224"/>
      <c r="CZ172" s="222"/>
      <c r="DA172" s="224"/>
      <c r="DB172" s="224"/>
      <c r="DC172" s="224"/>
      <c r="DD172" s="224"/>
      <c r="DE172" s="224"/>
      <c r="DF172" s="224"/>
      <c r="DG172" s="222"/>
      <c r="DH172" s="226"/>
      <c r="DI172" s="293"/>
      <c r="DJ172" s="294"/>
      <c r="DK172" s="294"/>
      <c r="DL172" s="226"/>
      <c r="DM172" s="294"/>
      <c r="DN172" s="227"/>
      <c r="DO172" s="269"/>
    </row>
    <row r="173" spans="1:137" s="121" customFormat="1" ht="16.5" customHeight="1" x14ac:dyDescent="0.15">
      <c r="A173" s="180" t="s">
        <v>197</v>
      </c>
      <c r="B173" s="222"/>
      <c r="C173" s="224"/>
      <c r="D173" s="224"/>
      <c r="E173" s="224"/>
      <c r="F173" s="224"/>
      <c r="G173" s="224"/>
      <c r="H173" s="224"/>
      <c r="I173" s="224"/>
      <c r="J173" s="224"/>
      <c r="K173" s="224"/>
      <c r="L173" s="224"/>
      <c r="M173" s="224"/>
      <c r="N173" s="224"/>
      <c r="O173" s="222"/>
      <c r="P173" s="224"/>
      <c r="Q173" s="224"/>
      <c r="R173" s="224"/>
      <c r="S173" s="224"/>
      <c r="T173" s="224"/>
      <c r="U173" s="224"/>
      <c r="V173" s="224"/>
      <c r="W173" s="224"/>
      <c r="X173" s="222"/>
      <c r="Y173" s="224"/>
      <c r="Z173" s="224"/>
      <c r="AA173" s="224"/>
      <c r="AB173" s="224"/>
      <c r="AC173" s="222"/>
      <c r="AD173" s="224"/>
      <c r="AE173" s="224"/>
      <c r="AF173" s="224"/>
      <c r="AG173" s="224"/>
      <c r="AH173" s="224"/>
      <c r="AI173" s="224"/>
      <c r="AJ173" s="226"/>
      <c r="AK173" s="294"/>
      <c r="AL173" s="224"/>
      <c r="AM173" s="222"/>
      <c r="AN173" s="224"/>
      <c r="AO173" s="224"/>
      <c r="AP173" s="224"/>
      <c r="AQ173" s="224"/>
      <c r="AR173" s="224"/>
      <c r="AS173" s="224"/>
      <c r="AT173" s="224"/>
      <c r="AU173" s="224"/>
      <c r="AV173" s="224"/>
      <c r="AW173" s="224"/>
      <c r="AX173" s="222"/>
      <c r="AY173" s="224"/>
      <c r="AZ173" s="224"/>
      <c r="BA173" s="224"/>
      <c r="BB173" s="224"/>
      <c r="BC173" s="224"/>
      <c r="BD173" s="222"/>
      <c r="BE173" s="224"/>
      <c r="BF173" s="224"/>
      <c r="BG173" s="224"/>
      <c r="BH173" s="224"/>
      <c r="BI173" s="224"/>
      <c r="BJ173" s="224"/>
      <c r="BK173" s="224"/>
      <c r="BL173" s="224"/>
      <c r="BM173" s="222"/>
      <c r="BN173" s="224"/>
      <c r="BO173" s="224"/>
      <c r="BP173" s="224"/>
      <c r="BQ173" s="224"/>
      <c r="BR173" s="224"/>
      <c r="BS173" s="222"/>
      <c r="BT173" s="225"/>
      <c r="BU173" s="224"/>
      <c r="BV173" s="224"/>
      <c r="BW173" s="224"/>
      <c r="BX173" s="224"/>
      <c r="BY173" s="224"/>
      <c r="BZ173" s="224"/>
      <c r="CA173" s="224"/>
      <c r="CB173" s="224"/>
      <c r="CC173" s="224"/>
      <c r="CD173" s="224"/>
      <c r="CE173" s="224"/>
      <c r="CF173" s="222"/>
      <c r="CG173" s="224"/>
      <c r="CH173" s="224"/>
      <c r="CI173" s="224"/>
      <c r="CJ173" s="224"/>
      <c r="CK173" s="224"/>
      <c r="CL173" s="224"/>
      <c r="CM173" s="224"/>
      <c r="CN173" s="224"/>
      <c r="CO173" s="224"/>
      <c r="CP173" s="224"/>
      <c r="CQ173" s="224"/>
      <c r="CR173" s="224"/>
      <c r="CS173" s="224"/>
      <c r="CT173" s="222"/>
      <c r="CU173" s="224"/>
      <c r="CV173" s="224"/>
      <c r="CW173" s="224"/>
      <c r="CX173" s="224"/>
      <c r="CY173" s="224"/>
      <c r="CZ173" s="222"/>
      <c r="DA173" s="224"/>
      <c r="DB173" s="224"/>
      <c r="DC173" s="224"/>
      <c r="DD173" s="224"/>
      <c r="DE173" s="224"/>
      <c r="DF173" s="224"/>
      <c r="DG173" s="222"/>
      <c r="DH173" s="226"/>
      <c r="DI173" s="293"/>
      <c r="DJ173" s="294"/>
      <c r="DK173" s="294"/>
      <c r="DL173" s="226"/>
      <c r="DM173" s="294"/>
      <c r="DN173" s="227"/>
      <c r="DO173" s="269"/>
      <c r="EE173" s="41"/>
      <c r="EF173" s="41"/>
    </row>
    <row r="174" spans="1:137" s="121" customFormat="1" ht="16.5" customHeight="1" x14ac:dyDescent="0.15">
      <c r="A174" s="181" t="s">
        <v>423</v>
      </c>
      <c r="B174" s="222">
        <f>SUM(C174:N174)</f>
        <v>40136</v>
      </c>
      <c r="C174" s="224">
        <v>1824</v>
      </c>
      <c r="D174" s="224">
        <v>1520</v>
      </c>
      <c r="E174" s="224">
        <v>1040</v>
      </c>
      <c r="F174" s="224">
        <v>115</v>
      </c>
      <c r="G174" s="224">
        <v>3843</v>
      </c>
      <c r="H174" s="224">
        <v>6759</v>
      </c>
      <c r="I174" s="224">
        <v>4798</v>
      </c>
      <c r="J174" s="224">
        <v>232</v>
      </c>
      <c r="K174" s="224">
        <v>2162</v>
      </c>
      <c r="L174" s="224">
        <v>15709</v>
      </c>
      <c r="M174" s="224">
        <v>1084</v>
      </c>
      <c r="N174" s="224">
        <v>1050</v>
      </c>
      <c r="O174" s="222">
        <f t="shared" ref="O174" si="233">SUM(P174:W174)</f>
        <v>15079</v>
      </c>
      <c r="P174" s="224">
        <v>2631</v>
      </c>
      <c r="Q174" s="224">
        <v>4415</v>
      </c>
      <c r="R174" s="224">
        <v>754</v>
      </c>
      <c r="S174" s="224">
        <v>701</v>
      </c>
      <c r="T174" s="224">
        <v>836</v>
      </c>
      <c r="U174" s="224">
        <v>2578</v>
      </c>
      <c r="V174" s="224">
        <v>1648</v>
      </c>
      <c r="W174" s="224">
        <v>1516</v>
      </c>
      <c r="X174" s="222">
        <f t="shared" ref="X174" si="234">SUM(Y174:AB174)</f>
        <v>9672</v>
      </c>
      <c r="Y174" s="224">
        <v>1490</v>
      </c>
      <c r="Z174" s="224">
        <v>2619</v>
      </c>
      <c r="AA174" s="224">
        <v>3708</v>
      </c>
      <c r="AB174" s="224">
        <v>1855</v>
      </c>
      <c r="AC174" s="222">
        <f t="shared" ref="AC174" si="235">SUM(AD174:AI174)</f>
        <v>19407</v>
      </c>
      <c r="AD174" s="224">
        <v>2187</v>
      </c>
      <c r="AE174" s="224">
        <v>3452</v>
      </c>
      <c r="AF174" s="224">
        <v>1211</v>
      </c>
      <c r="AG174" s="224">
        <v>4863</v>
      </c>
      <c r="AH174" s="224">
        <v>1729</v>
      </c>
      <c r="AI174" s="224">
        <v>5965</v>
      </c>
      <c r="AJ174" s="226" t="s">
        <v>696</v>
      </c>
      <c r="AK174" s="294">
        <v>102</v>
      </c>
      <c r="AL174" s="224">
        <v>577</v>
      </c>
      <c r="AM174" s="222">
        <f t="shared" ref="AM174" si="236">SUM(AN174:AW174)</f>
        <v>43616</v>
      </c>
      <c r="AN174" s="224">
        <v>2463</v>
      </c>
      <c r="AO174" s="224">
        <v>3842</v>
      </c>
      <c r="AP174" s="224">
        <v>5298</v>
      </c>
      <c r="AQ174" s="224">
        <v>1192</v>
      </c>
      <c r="AR174" s="224">
        <v>5208</v>
      </c>
      <c r="AS174" s="224">
        <v>688</v>
      </c>
      <c r="AT174" s="224">
        <v>7238</v>
      </c>
      <c r="AU174" s="224">
        <v>8849</v>
      </c>
      <c r="AV174" s="224">
        <v>7289</v>
      </c>
      <c r="AW174" s="224">
        <v>1549</v>
      </c>
      <c r="AX174" s="222">
        <f t="shared" ref="AX174" si="237">SUM(AY174:BC174)</f>
        <v>79708</v>
      </c>
      <c r="AY174" s="224">
        <v>5380</v>
      </c>
      <c r="AZ174" s="224">
        <v>46050</v>
      </c>
      <c r="BA174" s="224">
        <v>7135</v>
      </c>
      <c r="BB174" s="224">
        <v>16054</v>
      </c>
      <c r="BC174" s="224">
        <v>5089</v>
      </c>
      <c r="BD174" s="222">
        <f t="shared" ref="BD174" si="238">SUM(BE174:BL174)</f>
        <v>138137</v>
      </c>
      <c r="BE174" s="224">
        <v>13225</v>
      </c>
      <c r="BF174" s="224">
        <v>7758</v>
      </c>
      <c r="BG174" s="224">
        <v>10499</v>
      </c>
      <c r="BH174" s="224">
        <v>11459</v>
      </c>
      <c r="BI174" s="224">
        <v>9762</v>
      </c>
      <c r="BJ174" s="224">
        <v>54503</v>
      </c>
      <c r="BK174" s="224">
        <v>11227</v>
      </c>
      <c r="BL174" s="224">
        <v>19704</v>
      </c>
      <c r="BM174" s="222">
        <f t="shared" ref="BM174" si="239">SUM(BN174:BR174)</f>
        <v>22308</v>
      </c>
      <c r="BN174" s="224">
        <v>3732</v>
      </c>
      <c r="BO174" s="224">
        <v>3749</v>
      </c>
      <c r="BP174" s="224">
        <v>1479</v>
      </c>
      <c r="BQ174" s="224">
        <v>1766</v>
      </c>
      <c r="BR174" s="224">
        <v>11582</v>
      </c>
      <c r="BS174" s="222">
        <f t="shared" ref="BS174" si="240">SUM(BT174:CE174)</f>
        <v>22640</v>
      </c>
      <c r="BT174" s="225">
        <v>1961</v>
      </c>
      <c r="BU174" s="224">
        <v>2107</v>
      </c>
      <c r="BV174" s="224">
        <v>632</v>
      </c>
      <c r="BW174" s="224">
        <v>216</v>
      </c>
      <c r="BX174" s="224">
        <v>854</v>
      </c>
      <c r="BY174" s="224">
        <v>7678</v>
      </c>
      <c r="BZ174" s="224">
        <v>826</v>
      </c>
      <c r="CA174" s="224">
        <v>1223</v>
      </c>
      <c r="CB174" s="224">
        <v>996</v>
      </c>
      <c r="CC174" s="224">
        <v>945</v>
      </c>
      <c r="CD174" s="224">
        <v>2361</v>
      </c>
      <c r="CE174" s="224">
        <v>2841</v>
      </c>
      <c r="CF174" s="222">
        <f t="shared" ref="CF174" si="241">SUM(CG174:CS174)</f>
        <v>45387</v>
      </c>
      <c r="CG174" s="224">
        <v>940</v>
      </c>
      <c r="CH174" s="224">
        <v>3091</v>
      </c>
      <c r="CI174" s="224">
        <v>372</v>
      </c>
      <c r="CJ174" s="224">
        <v>10322</v>
      </c>
      <c r="CK174" s="224">
        <v>8314</v>
      </c>
      <c r="CL174" s="224">
        <v>216</v>
      </c>
      <c r="CM174" s="224">
        <v>13570</v>
      </c>
      <c r="CN174" s="224">
        <v>137</v>
      </c>
      <c r="CO174" s="224">
        <v>0</v>
      </c>
      <c r="CP174" s="224">
        <v>1110</v>
      </c>
      <c r="CQ174" s="224">
        <v>3652</v>
      </c>
      <c r="CR174" s="224">
        <v>2485</v>
      </c>
      <c r="CS174" s="224">
        <v>1178</v>
      </c>
      <c r="CT174" s="222">
        <f t="shared" ref="CT174" si="242">SUM(CU174:CY174)</f>
        <v>19785</v>
      </c>
      <c r="CU174" s="224">
        <v>6927</v>
      </c>
      <c r="CV174" s="224">
        <v>6507</v>
      </c>
      <c r="CW174" s="224">
        <v>707</v>
      </c>
      <c r="CX174" s="224">
        <v>4637</v>
      </c>
      <c r="CY174" s="224">
        <v>1007</v>
      </c>
      <c r="CZ174" s="222">
        <f t="shared" ref="CZ174" si="243">SUM(DA174:DF174)</f>
        <v>59481</v>
      </c>
      <c r="DA174" s="224">
        <v>905</v>
      </c>
      <c r="DB174" s="224">
        <v>84</v>
      </c>
      <c r="DC174" s="224">
        <v>7466</v>
      </c>
      <c r="DD174" s="224">
        <v>36581</v>
      </c>
      <c r="DE174" s="224">
        <v>6249</v>
      </c>
      <c r="DF174" s="224">
        <v>8196</v>
      </c>
      <c r="DG174" s="222">
        <f>AM174+BS174+B174+O174+X174+AC174+BD174+CF174+AX174+BM174+CT174+CZ174</f>
        <v>515356</v>
      </c>
      <c r="DH174" s="226" t="s">
        <v>696</v>
      </c>
      <c r="DI174" s="293" t="s">
        <v>696</v>
      </c>
      <c r="DJ174" s="294" t="s">
        <v>696</v>
      </c>
      <c r="DK174" s="294" t="s">
        <v>696</v>
      </c>
      <c r="DL174" s="226">
        <f t="shared" ref="DL174" si="244">SUM(DM174:DN174)</f>
        <v>42855</v>
      </c>
      <c r="DM174" s="294">
        <v>31916</v>
      </c>
      <c r="DN174" s="227">
        <v>10939</v>
      </c>
      <c r="DO174" s="269" t="s">
        <v>696</v>
      </c>
    </row>
    <row r="175" spans="1:137" s="121" customFormat="1" ht="16.5" customHeight="1" x14ac:dyDescent="0.15">
      <c r="A175" s="181" t="s">
        <v>706</v>
      </c>
      <c r="B175" s="222">
        <v>38920</v>
      </c>
      <c r="C175" s="224">
        <v>1822</v>
      </c>
      <c r="D175" s="224">
        <v>1306</v>
      </c>
      <c r="E175" s="224">
        <v>1007</v>
      </c>
      <c r="F175" s="224">
        <v>97</v>
      </c>
      <c r="G175" s="224">
        <v>3727</v>
      </c>
      <c r="H175" s="224">
        <v>6513</v>
      </c>
      <c r="I175" s="224">
        <v>4462</v>
      </c>
      <c r="J175" s="224">
        <v>213</v>
      </c>
      <c r="K175" s="224">
        <v>2073</v>
      </c>
      <c r="L175" s="224">
        <v>15533</v>
      </c>
      <c r="M175" s="224">
        <v>1031</v>
      </c>
      <c r="N175" s="224">
        <v>999</v>
      </c>
      <c r="O175" s="222">
        <v>14790</v>
      </c>
      <c r="P175" s="224">
        <v>2373</v>
      </c>
      <c r="Q175" s="224">
        <v>4626</v>
      </c>
      <c r="R175" s="224">
        <v>695</v>
      </c>
      <c r="S175" s="224">
        <v>671</v>
      </c>
      <c r="T175" s="224">
        <v>755</v>
      </c>
      <c r="U175" s="224">
        <v>2396</v>
      </c>
      <c r="V175" s="224">
        <v>1592</v>
      </c>
      <c r="W175" s="224">
        <v>1578</v>
      </c>
      <c r="X175" s="222">
        <v>8900</v>
      </c>
      <c r="Y175" s="224">
        <v>1349</v>
      </c>
      <c r="Z175" s="224">
        <v>2384</v>
      </c>
      <c r="AA175" s="224">
        <v>3535</v>
      </c>
      <c r="AB175" s="224">
        <v>1545</v>
      </c>
      <c r="AC175" s="222">
        <v>17890</v>
      </c>
      <c r="AD175" s="224">
        <v>2112</v>
      </c>
      <c r="AE175" s="224">
        <v>3230</v>
      </c>
      <c r="AF175" s="224">
        <v>1138</v>
      </c>
      <c r="AG175" s="224">
        <v>4297</v>
      </c>
      <c r="AH175" s="224">
        <v>1591</v>
      </c>
      <c r="AI175" s="224">
        <v>5294</v>
      </c>
      <c r="AJ175" s="226">
        <v>820</v>
      </c>
      <c r="AK175" s="294">
        <v>0</v>
      </c>
      <c r="AL175" s="224">
        <v>589</v>
      </c>
      <c r="AM175" s="222">
        <v>41840</v>
      </c>
      <c r="AN175" s="224">
        <v>2495</v>
      </c>
      <c r="AO175" s="224">
        <v>3589</v>
      </c>
      <c r="AP175" s="224">
        <v>4977</v>
      </c>
      <c r="AQ175" s="224">
        <v>1146</v>
      </c>
      <c r="AR175" s="224">
        <v>4813</v>
      </c>
      <c r="AS175" s="224">
        <v>649</v>
      </c>
      <c r="AT175" s="224">
        <v>6860</v>
      </c>
      <c r="AU175" s="224">
        <v>8435</v>
      </c>
      <c r="AV175" s="224">
        <v>7200</v>
      </c>
      <c r="AW175" s="224">
        <v>1480</v>
      </c>
      <c r="AX175" s="222">
        <v>73350</v>
      </c>
      <c r="AY175" s="224">
        <v>5186</v>
      </c>
      <c r="AZ175" s="224">
        <v>42082</v>
      </c>
      <c r="BA175" s="224">
        <v>6450</v>
      </c>
      <c r="BB175" s="224">
        <v>14462</v>
      </c>
      <c r="BC175" s="224">
        <v>4275</v>
      </c>
      <c r="BD175" s="222">
        <v>134240</v>
      </c>
      <c r="BE175" s="224">
        <v>12561</v>
      </c>
      <c r="BF175" s="224">
        <v>7836</v>
      </c>
      <c r="BG175" s="224">
        <v>10229</v>
      </c>
      <c r="BH175" s="224">
        <v>11252</v>
      </c>
      <c r="BI175" s="224">
        <v>9362</v>
      </c>
      <c r="BJ175" s="224">
        <v>52808</v>
      </c>
      <c r="BK175" s="224">
        <v>10953</v>
      </c>
      <c r="BL175" s="224">
        <v>18237</v>
      </c>
      <c r="BM175" s="222">
        <v>21840</v>
      </c>
      <c r="BN175" s="224">
        <v>3469</v>
      </c>
      <c r="BO175" s="224">
        <v>3526</v>
      </c>
      <c r="BP175" s="224">
        <v>1416</v>
      </c>
      <c r="BQ175" s="224">
        <v>1532</v>
      </c>
      <c r="BR175" s="224">
        <v>11574</v>
      </c>
      <c r="BS175" s="222">
        <v>21570</v>
      </c>
      <c r="BT175" s="225">
        <v>1933</v>
      </c>
      <c r="BU175" s="224">
        <v>2026</v>
      </c>
      <c r="BV175" s="224">
        <v>294</v>
      </c>
      <c r="BW175" s="224">
        <v>179</v>
      </c>
      <c r="BX175" s="224">
        <v>812</v>
      </c>
      <c r="BY175" s="224">
        <v>7155</v>
      </c>
      <c r="BZ175" s="224">
        <v>738</v>
      </c>
      <c r="CA175" s="224">
        <v>1233</v>
      </c>
      <c r="CB175" s="224">
        <v>955</v>
      </c>
      <c r="CC175" s="224">
        <v>915</v>
      </c>
      <c r="CD175" s="224">
        <v>2235</v>
      </c>
      <c r="CE175" s="224">
        <v>2673</v>
      </c>
      <c r="CF175" s="222">
        <v>44420</v>
      </c>
      <c r="CG175" s="224">
        <v>925</v>
      </c>
      <c r="CH175" s="224">
        <v>2928</v>
      </c>
      <c r="CI175" s="224">
        <v>338</v>
      </c>
      <c r="CJ175" s="224">
        <v>9987</v>
      </c>
      <c r="CK175" s="224">
        <v>7909</v>
      </c>
      <c r="CL175" s="224">
        <v>181</v>
      </c>
      <c r="CM175" s="224">
        <v>13101</v>
      </c>
      <c r="CN175" s="224">
        <v>138</v>
      </c>
      <c r="CO175" s="224">
        <v>0</v>
      </c>
      <c r="CP175" s="224">
        <v>1068</v>
      </c>
      <c r="CQ175" s="224">
        <v>3546</v>
      </c>
      <c r="CR175" s="224">
        <v>2366</v>
      </c>
      <c r="CS175" s="224">
        <v>1124</v>
      </c>
      <c r="CT175" s="222">
        <v>19230</v>
      </c>
      <c r="CU175" s="224">
        <v>6778</v>
      </c>
      <c r="CV175" s="224">
        <v>6200</v>
      </c>
      <c r="CW175" s="224">
        <v>671</v>
      </c>
      <c r="CX175" s="224">
        <v>4631</v>
      </c>
      <c r="CY175" s="224">
        <v>954</v>
      </c>
      <c r="CZ175" s="222">
        <v>56320</v>
      </c>
      <c r="DA175" s="224">
        <v>865</v>
      </c>
      <c r="DB175" s="224">
        <v>89</v>
      </c>
      <c r="DC175" s="224">
        <v>6970</v>
      </c>
      <c r="DD175" s="224">
        <v>34320</v>
      </c>
      <c r="DE175" s="224">
        <v>5561</v>
      </c>
      <c r="DF175" s="224">
        <v>7638</v>
      </c>
      <c r="DG175" s="222">
        <f>AM175+BS175+B175+O175+X175+AC175+BD175+CF175+AX175+BM175+CT175+CZ175</f>
        <v>493310</v>
      </c>
      <c r="DH175" s="226" t="s">
        <v>696</v>
      </c>
      <c r="DI175" s="293" t="s">
        <v>696</v>
      </c>
      <c r="DJ175" s="294" t="s">
        <v>696</v>
      </c>
      <c r="DK175" s="294" t="s">
        <v>696</v>
      </c>
      <c r="DL175" s="226" t="s">
        <v>696</v>
      </c>
      <c r="DM175" s="294">
        <v>30171</v>
      </c>
      <c r="DN175" s="227" t="s">
        <v>696</v>
      </c>
      <c r="DO175" s="269" t="s">
        <v>696</v>
      </c>
      <c r="EE175" s="41"/>
      <c r="EF175" s="41"/>
    </row>
    <row r="176" spans="1:137" s="121" customFormat="1" ht="16.5" customHeight="1" x14ac:dyDescent="0.15">
      <c r="A176" s="180" t="s">
        <v>198</v>
      </c>
      <c r="B176" s="222"/>
      <c r="C176" s="224"/>
      <c r="D176" s="224"/>
      <c r="E176" s="224"/>
      <c r="F176" s="224"/>
      <c r="G176" s="224"/>
      <c r="H176" s="224"/>
      <c r="I176" s="224"/>
      <c r="J176" s="224"/>
      <c r="K176" s="224"/>
      <c r="L176" s="224"/>
      <c r="M176" s="224"/>
      <c r="N176" s="224"/>
      <c r="O176" s="222"/>
      <c r="P176" s="224"/>
      <c r="Q176" s="224"/>
      <c r="R176" s="224"/>
      <c r="S176" s="224"/>
      <c r="T176" s="224"/>
      <c r="U176" s="224"/>
      <c r="V176" s="224"/>
      <c r="W176" s="224"/>
      <c r="X176" s="222"/>
      <c r="Y176" s="224"/>
      <c r="Z176" s="224"/>
      <c r="AA176" s="224"/>
      <c r="AB176" s="224"/>
      <c r="AC176" s="222"/>
      <c r="AD176" s="224"/>
      <c r="AE176" s="224"/>
      <c r="AF176" s="224"/>
      <c r="AG176" s="224"/>
      <c r="AH176" s="224"/>
      <c r="AI176" s="224"/>
      <c r="AJ176" s="226"/>
      <c r="AK176" s="294"/>
      <c r="AL176" s="224"/>
      <c r="AM176" s="222"/>
      <c r="AN176" s="224"/>
      <c r="AO176" s="224"/>
      <c r="AP176" s="224"/>
      <c r="AQ176" s="224"/>
      <c r="AR176" s="224"/>
      <c r="AS176" s="224"/>
      <c r="AT176" s="224"/>
      <c r="AU176" s="224"/>
      <c r="AV176" s="224"/>
      <c r="AW176" s="224"/>
      <c r="AX176" s="222"/>
      <c r="AY176" s="224"/>
      <c r="AZ176" s="224"/>
      <c r="BA176" s="224"/>
      <c r="BB176" s="224"/>
      <c r="BC176" s="224"/>
      <c r="BD176" s="222"/>
      <c r="BE176" s="224"/>
      <c r="BF176" s="224"/>
      <c r="BG176" s="224"/>
      <c r="BH176" s="224"/>
      <c r="BI176" s="224"/>
      <c r="BJ176" s="224"/>
      <c r="BK176" s="224"/>
      <c r="BL176" s="224"/>
      <c r="BM176" s="222"/>
      <c r="BN176" s="224"/>
      <c r="BO176" s="224"/>
      <c r="BP176" s="224"/>
      <c r="BQ176" s="224"/>
      <c r="BR176" s="224"/>
      <c r="BS176" s="222"/>
      <c r="BT176" s="225"/>
      <c r="BU176" s="224"/>
      <c r="BV176" s="224"/>
      <c r="BW176" s="224"/>
      <c r="BX176" s="224"/>
      <c r="BY176" s="224"/>
      <c r="BZ176" s="224"/>
      <c r="CA176" s="224"/>
      <c r="CB176" s="224"/>
      <c r="CC176" s="224"/>
      <c r="CD176" s="224"/>
      <c r="CE176" s="224"/>
      <c r="CF176" s="222"/>
      <c r="CG176" s="224"/>
      <c r="CH176" s="224"/>
      <c r="CI176" s="224"/>
      <c r="CJ176" s="224"/>
      <c r="CK176" s="224"/>
      <c r="CL176" s="224"/>
      <c r="CM176" s="224"/>
      <c r="CN176" s="224"/>
      <c r="CO176" s="224"/>
      <c r="CP176" s="224"/>
      <c r="CQ176" s="224"/>
      <c r="CR176" s="224"/>
      <c r="CS176" s="224"/>
      <c r="CT176" s="222"/>
      <c r="CU176" s="224"/>
      <c r="CV176" s="224"/>
      <c r="CW176" s="224"/>
      <c r="CX176" s="224"/>
      <c r="CY176" s="224"/>
      <c r="CZ176" s="222"/>
      <c r="DA176" s="224"/>
      <c r="DB176" s="224"/>
      <c r="DC176" s="224"/>
      <c r="DD176" s="224"/>
      <c r="DE176" s="224"/>
      <c r="DF176" s="224"/>
      <c r="DG176" s="222"/>
      <c r="DH176" s="226"/>
      <c r="DI176" s="293"/>
      <c r="DJ176" s="294"/>
      <c r="DK176" s="294"/>
      <c r="DL176" s="226"/>
      <c r="DM176" s="294"/>
      <c r="DN176" s="227"/>
      <c r="DO176" s="269"/>
    </row>
    <row r="177" spans="1:136" s="121" customFormat="1" ht="16.5" customHeight="1" x14ac:dyDescent="0.15">
      <c r="A177" s="181" t="s">
        <v>423</v>
      </c>
      <c r="B177" s="222">
        <f>SUM(C177:N177)</f>
        <v>60941</v>
      </c>
      <c r="C177" s="224">
        <v>3055</v>
      </c>
      <c r="D177" s="224">
        <v>2197</v>
      </c>
      <c r="E177" s="224">
        <v>1547</v>
      </c>
      <c r="F177" s="224">
        <v>172</v>
      </c>
      <c r="G177" s="224">
        <v>5706</v>
      </c>
      <c r="H177" s="224">
        <v>10257</v>
      </c>
      <c r="I177" s="224">
        <v>7104</v>
      </c>
      <c r="J177" s="224">
        <v>357</v>
      </c>
      <c r="K177" s="224">
        <v>3328</v>
      </c>
      <c r="L177" s="224">
        <v>24026</v>
      </c>
      <c r="M177" s="224">
        <v>1674</v>
      </c>
      <c r="N177" s="224">
        <v>1518</v>
      </c>
      <c r="O177" s="222">
        <f t="shared" ref="O177" si="245">SUM(P177:W177)</f>
        <v>23028</v>
      </c>
      <c r="P177" s="224">
        <v>4061</v>
      </c>
      <c r="Q177" s="224">
        <v>6677</v>
      </c>
      <c r="R177" s="224">
        <v>1132</v>
      </c>
      <c r="S177" s="224">
        <v>1026</v>
      </c>
      <c r="T177" s="224">
        <v>1210</v>
      </c>
      <c r="U177" s="224">
        <v>4061</v>
      </c>
      <c r="V177" s="224">
        <v>2579</v>
      </c>
      <c r="W177" s="224">
        <v>2282</v>
      </c>
      <c r="X177" s="222">
        <f t="shared" ref="X177" si="246">SUM(Y177:AB177)</f>
        <v>14747</v>
      </c>
      <c r="Y177" s="224">
        <v>2132</v>
      </c>
      <c r="Z177" s="224">
        <v>3790</v>
      </c>
      <c r="AA177" s="224">
        <v>5982</v>
      </c>
      <c r="AB177" s="224">
        <v>2843</v>
      </c>
      <c r="AC177" s="222">
        <f t="shared" ref="AC177" si="247">SUM(AD177:AI177)</f>
        <v>29293</v>
      </c>
      <c r="AD177" s="224">
        <v>3025</v>
      </c>
      <c r="AE177" s="224">
        <v>4894</v>
      </c>
      <c r="AF177" s="224">
        <v>1782</v>
      </c>
      <c r="AG177" s="224">
        <v>7410</v>
      </c>
      <c r="AH177" s="224">
        <v>2812</v>
      </c>
      <c r="AI177" s="224">
        <v>9370</v>
      </c>
      <c r="AJ177" s="226" t="s">
        <v>696</v>
      </c>
      <c r="AK177" s="294">
        <v>131</v>
      </c>
      <c r="AL177" s="224">
        <v>748</v>
      </c>
      <c r="AM177" s="222">
        <f t="shared" ref="AM177" si="248">SUM(AN177:AW177)</f>
        <v>63053</v>
      </c>
      <c r="AN177" s="224">
        <v>3333</v>
      </c>
      <c r="AO177" s="224">
        <v>5109</v>
      </c>
      <c r="AP177" s="224">
        <v>7975</v>
      </c>
      <c r="AQ177" s="224">
        <v>1664</v>
      </c>
      <c r="AR177" s="224">
        <v>7469</v>
      </c>
      <c r="AS177" s="224">
        <v>954</v>
      </c>
      <c r="AT177" s="224">
        <v>10438</v>
      </c>
      <c r="AU177" s="224">
        <v>13204</v>
      </c>
      <c r="AV177" s="224">
        <v>10712</v>
      </c>
      <c r="AW177" s="224">
        <v>2195</v>
      </c>
      <c r="AX177" s="222">
        <f t="shared" ref="AX177" si="249">SUM(AY177:BC177)</f>
        <v>113916</v>
      </c>
      <c r="AY177" s="224">
        <v>7259</v>
      </c>
      <c r="AZ177" s="224">
        <v>64886</v>
      </c>
      <c r="BA177" s="224">
        <v>10784</v>
      </c>
      <c r="BB177" s="224">
        <v>23740</v>
      </c>
      <c r="BC177" s="224">
        <v>7247</v>
      </c>
      <c r="BD177" s="222">
        <f t="shared" ref="BD177" si="250">SUM(BE177:BL177)</f>
        <v>199059</v>
      </c>
      <c r="BE177" s="224">
        <v>19618</v>
      </c>
      <c r="BF177" s="224">
        <v>11672</v>
      </c>
      <c r="BG177" s="224">
        <v>15395</v>
      </c>
      <c r="BH177" s="224">
        <v>17661</v>
      </c>
      <c r="BI177" s="224">
        <v>13584</v>
      </c>
      <c r="BJ177" s="224">
        <v>76933</v>
      </c>
      <c r="BK177" s="224">
        <v>15962</v>
      </c>
      <c r="BL177" s="224">
        <v>28234</v>
      </c>
      <c r="BM177" s="222">
        <f t="shared" ref="BM177" si="251">SUM(BN177:BR177)</f>
        <v>32826</v>
      </c>
      <c r="BN177" s="224">
        <v>5599</v>
      </c>
      <c r="BO177" s="224">
        <v>5504</v>
      </c>
      <c r="BP177" s="224">
        <v>2272</v>
      </c>
      <c r="BQ177" s="224">
        <v>2476</v>
      </c>
      <c r="BR177" s="224">
        <v>16975</v>
      </c>
      <c r="BS177" s="222">
        <f t="shared" ref="BS177" si="252">SUM(BT177:CE177)</f>
        <v>35365</v>
      </c>
      <c r="BT177" s="225">
        <v>2857</v>
      </c>
      <c r="BU177" s="224">
        <v>3310</v>
      </c>
      <c r="BV177" s="224">
        <v>997</v>
      </c>
      <c r="BW177" s="224">
        <v>315</v>
      </c>
      <c r="BX177" s="224">
        <v>1255</v>
      </c>
      <c r="BY177" s="224">
        <v>12453</v>
      </c>
      <c r="BZ177" s="224">
        <v>1323</v>
      </c>
      <c r="CA177" s="224">
        <v>1921</v>
      </c>
      <c r="CB177" s="224">
        <v>1658</v>
      </c>
      <c r="CC177" s="224">
        <v>1433</v>
      </c>
      <c r="CD177" s="224">
        <v>3684</v>
      </c>
      <c r="CE177" s="224">
        <v>4159</v>
      </c>
      <c r="CF177" s="222">
        <f t="shared" ref="CF177" si="253">SUM(CG177:CS177)</f>
        <v>63988</v>
      </c>
      <c r="CG177" s="224">
        <v>1272</v>
      </c>
      <c r="CH177" s="224">
        <v>4132</v>
      </c>
      <c r="CI177" s="224">
        <v>572</v>
      </c>
      <c r="CJ177" s="224">
        <v>14051</v>
      </c>
      <c r="CK177" s="224">
        <v>12870</v>
      </c>
      <c r="CL177" s="224">
        <v>330</v>
      </c>
      <c r="CM177" s="224">
        <v>18946</v>
      </c>
      <c r="CN177" s="224">
        <v>211</v>
      </c>
      <c r="CO177" s="224">
        <v>0</v>
      </c>
      <c r="CP177" s="224">
        <v>1528</v>
      </c>
      <c r="CQ177" s="224">
        <v>4851</v>
      </c>
      <c r="CR177" s="224">
        <v>3561</v>
      </c>
      <c r="CS177" s="224">
        <v>1664</v>
      </c>
      <c r="CT177" s="222">
        <f t="shared" ref="CT177" si="254">SUM(CU177:CY177)</f>
        <v>30797</v>
      </c>
      <c r="CU177" s="224">
        <v>11487</v>
      </c>
      <c r="CV177" s="224">
        <v>9781</v>
      </c>
      <c r="CW177" s="224">
        <v>1231</v>
      </c>
      <c r="CX177" s="224">
        <v>6789</v>
      </c>
      <c r="CY177" s="224">
        <v>1509</v>
      </c>
      <c r="CZ177" s="222">
        <f t="shared" ref="CZ177" si="255">SUM(DA177:DF177)</f>
        <v>83623</v>
      </c>
      <c r="DA177" s="224">
        <v>1296</v>
      </c>
      <c r="DB177" s="224">
        <v>147</v>
      </c>
      <c r="DC177" s="224">
        <v>10325</v>
      </c>
      <c r="DD177" s="224">
        <v>51104</v>
      </c>
      <c r="DE177" s="224">
        <v>8748</v>
      </c>
      <c r="DF177" s="224">
        <v>12003</v>
      </c>
      <c r="DG177" s="222">
        <f>AM177+BS177+B177+O177+X177+AC177+BD177+CF177+AX177+BM177+CT177+CZ177</f>
        <v>750636</v>
      </c>
      <c r="DH177" s="226" t="s">
        <v>696</v>
      </c>
      <c r="DI177" s="293" t="s">
        <v>696</v>
      </c>
      <c r="DJ177" s="294" t="s">
        <v>696</v>
      </c>
      <c r="DK177" s="294" t="s">
        <v>696</v>
      </c>
      <c r="DL177" s="226">
        <f t="shared" ref="DL177" si="256">SUM(DM177:DN177)</f>
        <v>49439</v>
      </c>
      <c r="DM177" s="294">
        <v>37629</v>
      </c>
      <c r="DN177" s="227">
        <v>11810</v>
      </c>
      <c r="DO177" s="269" t="s">
        <v>696</v>
      </c>
    </row>
    <row r="178" spans="1:136" s="121" customFormat="1" ht="16.5" customHeight="1" x14ac:dyDescent="0.15">
      <c r="A178" s="181" t="s">
        <v>706</v>
      </c>
      <c r="B178" s="222">
        <f>SUM(C178:N178)</f>
        <v>59220</v>
      </c>
      <c r="C178" s="224">
        <v>3011</v>
      </c>
      <c r="D178" s="224">
        <v>1906</v>
      </c>
      <c r="E178" s="224">
        <v>1432</v>
      </c>
      <c r="F178" s="224">
        <v>145</v>
      </c>
      <c r="G178" s="224">
        <v>5582</v>
      </c>
      <c r="H178" s="224">
        <v>9836</v>
      </c>
      <c r="I178" s="224">
        <v>6761</v>
      </c>
      <c r="J178" s="224">
        <v>339</v>
      </c>
      <c r="K178" s="224">
        <v>3259</v>
      </c>
      <c r="L178" s="224">
        <v>23853</v>
      </c>
      <c r="M178" s="224">
        <v>1653</v>
      </c>
      <c r="N178" s="224">
        <v>1443</v>
      </c>
      <c r="O178" s="222">
        <f t="shared" ref="O178" si="257">SUM(P178:W178)</f>
        <v>22387</v>
      </c>
      <c r="P178" s="224">
        <v>3740</v>
      </c>
      <c r="Q178" s="224">
        <v>6770</v>
      </c>
      <c r="R178" s="224">
        <v>1084</v>
      </c>
      <c r="S178" s="224">
        <v>988</v>
      </c>
      <c r="T178" s="224">
        <v>1103</v>
      </c>
      <c r="U178" s="224">
        <v>3838</v>
      </c>
      <c r="V178" s="224">
        <v>2504</v>
      </c>
      <c r="W178" s="224">
        <v>2360</v>
      </c>
      <c r="X178" s="222">
        <f t="shared" ref="X178" si="258">SUM(Y178:AB178)</f>
        <v>13797</v>
      </c>
      <c r="Y178" s="224">
        <v>1966</v>
      </c>
      <c r="Z178" s="224">
        <v>3530</v>
      </c>
      <c r="AA178" s="224">
        <v>5886</v>
      </c>
      <c r="AB178" s="224">
        <v>2415</v>
      </c>
      <c r="AC178" s="222">
        <f t="shared" ref="AC178" si="259">SUM(AD178:AI178)</f>
        <v>27008</v>
      </c>
      <c r="AD178" s="224">
        <v>2923</v>
      </c>
      <c r="AE178" s="224">
        <v>4699</v>
      </c>
      <c r="AF178" s="224">
        <v>1655</v>
      </c>
      <c r="AG178" s="224">
        <v>6584</v>
      </c>
      <c r="AH178" s="224">
        <v>2617</v>
      </c>
      <c r="AI178" s="224">
        <v>8530</v>
      </c>
      <c r="AJ178" s="226" t="s">
        <v>696</v>
      </c>
      <c r="AK178" s="294">
        <v>0</v>
      </c>
      <c r="AL178" s="224">
        <v>752</v>
      </c>
      <c r="AM178" s="222">
        <f t="shared" ref="AM178" si="260">SUM(AN178:AW178)</f>
        <v>60353</v>
      </c>
      <c r="AN178" s="224">
        <v>3324</v>
      </c>
      <c r="AO178" s="224">
        <v>4809</v>
      </c>
      <c r="AP178" s="224">
        <v>7581</v>
      </c>
      <c r="AQ178" s="224">
        <v>1627</v>
      </c>
      <c r="AR178" s="224">
        <v>6913</v>
      </c>
      <c r="AS178" s="224">
        <v>906</v>
      </c>
      <c r="AT178" s="224">
        <v>10027</v>
      </c>
      <c r="AU178" s="224">
        <v>12640</v>
      </c>
      <c r="AV178" s="224">
        <v>10456</v>
      </c>
      <c r="AW178" s="224">
        <v>2070</v>
      </c>
      <c r="AX178" s="222">
        <f t="shared" ref="AX178" si="261">SUM(AY178:BC178)</f>
        <v>104970</v>
      </c>
      <c r="AY178" s="224">
        <v>7048</v>
      </c>
      <c r="AZ178" s="224">
        <v>59823</v>
      </c>
      <c r="BA178" s="224">
        <v>9891</v>
      </c>
      <c r="BB178" s="224">
        <v>21893</v>
      </c>
      <c r="BC178" s="224">
        <v>6315</v>
      </c>
      <c r="BD178" s="222">
        <f t="shared" ref="BD178" si="262">SUM(BE178:BL178)</f>
        <v>191176</v>
      </c>
      <c r="BE178" s="224">
        <v>18669</v>
      </c>
      <c r="BF178" s="224">
        <v>11772</v>
      </c>
      <c r="BG178" s="224">
        <v>14999</v>
      </c>
      <c r="BH178" s="224">
        <v>17289</v>
      </c>
      <c r="BI178" s="224">
        <v>13052</v>
      </c>
      <c r="BJ178" s="224">
        <v>73899</v>
      </c>
      <c r="BK178" s="224">
        <v>15447</v>
      </c>
      <c r="BL178" s="224">
        <v>26049</v>
      </c>
      <c r="BM178" s="222">
        <f t="shared" ref="BM178" si="263">SUM(BN178:BR178)</f>
        <v>32089</v>
      </c>
      <c r="BN178" s="224">
        <v>5196</v>
      </c>
      <c r="BO178" s="224">
        <v>5311</v>
      </c>
      <c r="BP178" s="224">
        <v>2199</v>
      </c>
      <c r="BQ178" s="224">
        <v>2188</v>
      </c>
      <c r="BR178" s="224">
        <v>17195</v>
      </c>
      <c r="BS178" s="222">
        <f t="shared" ref="BS178" si="264">SUM(BT178:CE178)</f>
        <v>33005</v>
      </c>
      <c r="BT178" s="225">
        <v>2754</v>
      </c>
      <c r="BU178" s="224">
        <v>3140</v>
      </c>
      <c r="BV178" s="224">
        <v>484</v>
      </c>
      <c r="BW178" s="224">
        <v>253</v>
      </c>
      <c r="BX178" s="224">
        <v>1233</v>
      </c>
      <c r="BY178" s="224">
        <v>11559</v>
      </c>
      <c r="BZ178" s="224">
        <v>1203</v>
      </c>
      <c r="CA178" s="224">
        <v>1961</v>
      </c>
      <c r="CB178" s="224">
        <v>1557</v>
      </c>
      <c r="CC178" s="224">
        <v>1351</v>
      </c>
      <c r="CD178" s="224">
        <v>3502</v>
      </c>
      <c r="CE178" s="224">
        <v>4008</v>
      </c>
      <c r="CF178" s="222">
        <f t="shared" ref="CF178" si="265">SUM(CG178:CS178)</f>
        <v>61973</v>
      </c>
      <c r="CG178" s="224">
        <v>1251</v>
      </c>
      <c r="CH178" s="224">
        <v>3986</v>
      </c>
      <c r="CI178" s="224">
        <v>545</v>
      </c>
      <c r="CJ178" s="224">
        <v>13651</v>
      </c>
      <c r="CK178" s="224">
        <v>12323</v>
      </c>
      <c r="CL178" s="224">
        <v>269</v>
      </c>
      <c r="CM178" s="224">
        <v>18448</v>
      </c>
      <c r="CN178" s="224">
        <v>196</v>
      </c>
      <c r="CO178" s="224">
        <v>0</v>
      </c>
      <c r="CP178" s="224">
        <v>1488</v>
      </c>
      <c r="CQ178" s="224">
        <v>4817</v>
      </c>
      <c r="CR178" s="224">
        <v>3371</v>
      </c>
      <c r="CS178" s="224">
        <v>1628</v>
      </c>
      <c r="CT178" s="222">
        <f t="shared" ref="CT178" si="266">SUM(CU178:CY178)</f>
        <v>29904</v>
      </c>
      <c r="CU178" s="224">
        <v>11055</v>
      </c>
      <c r="CV178" s="224">
        <v>9419</v>
      </c>
      <c r="CW178" s="224">
        <v>1167</v>
      </c>
      <c r="CX178" s="224">
        <v>6788</v>
      </c>
      <c r="CY178" s="224">
        <v>1475</v>
      </c>
      <c r="CZ178" s="222">
        <f t="shared" ref="CZ178" si="267">SUM(DA178:DF178)</f>
        <v>78650</v>
      </c>
      <c r="DA178" s="224">
        <v>1250</v>
      </c>
      <c r="DB178" s="224">
        <v>138</v>
      </c>
      <c r="DC178" s="224">
        <v>9750</v>
      </c>
      <c r="DD178" s="224">
        <v>48140</v>
      </c>
      <c r="DE178" s="224">
        <v>7871</v>
      </c>
      <c r="DF178" s="224">
        <v>11501</v>
      </c>
      <c r="DG178" s="222">
        <f>AM178+BS178+B178+O178+X178+AC178+BD178+CF178+AX178+BM178+CT178+CZ178</f>
        <v>714532</v>
      </c>
      <c r="DH178" s="226" t="s">
        <v>696</v>
      </c>
      <c r="DI178" s="293" t="s">
        <v>696</v>
      </c>
      <c r="DJ178" s="294" t="s">
        <v>696</v>
      </c>
      <c r="DK178" s="294" t="s">
        <v>696</v>
      </c>
      <c r="DL178" s="226">
        <f t="shared" ref="DL178" si="268">SUM(DM178:DN178)</f>
        <v>35906</v>
      </c>
      <c r="DM178" s="294">
        <v>35906</v>
      </c>
      <c r="DN178" s="227" t="s">
        <v>696</v>
      </c>
      <c r="DO178" s="269" t="s">
        <v>696</v>
      </c>
      <c r="EF178" s="41"/>
    </row>
    <row r="179" spans="1:136" s="121" customFormat="1" ht="21" customHeight="1" x14ac:dyDescent="0.15">
      <c r="A179" s="461" t="s">
        <v>707</v>
      </c>
      <c r="B179" s="226"/>
      <c r="C179" s="294"/>
      <c r="D179" s="294"/>
      <c r="E179" s="294"/>
      <c r="F179" s="294"/>
      <c r="G179" s="294"/>
      <c r="H179" s="294"/>
      <c r="I179" s="294"/>
      <c r="J179" s="294"/>
      <c r="K179" s="294"/>
      <c r="L179" s="294"/>
      <c r="M179" s="294"/>
      <c r="N179" s="294"/>
      <c r="O179" s="226"/>
      <c r="P179" s="294"/>
      <c r="Q179" s="294"/>
      <c r="R179" s="294"/>
      <c r="S179" s="294"/>
      <c r="T179" s="294"/>
      <c r="U179" s="294"/>
      <c r="V179" s="294"/>
      <c r="W179" s="294"/>
      <c r="X179" s="226"/>
      <c r="Y179" s="294"/>
      <c r="Z179" s="294"/>
      <c r="AA179" s="294"/>
      <c r="AB179" s="294"/>
      <c r="AC179" s="226"/>
      <c r="AD179" s="294"/>
      <c r="AE179" s="294"/>
      <c r="AF179" s="294"/>
      <c r="AG179" s="294"/>
      <c r="AH179" s="294"/>
      <c r="AI179" s="294"/>
      <c r="AJ179" s="226"/>
      <c r="AK179" s="294"/>
      <c r="AL179" s="294"/>
      <c r="AM179" s="226"/>
      <c r="AN179" s="294"/>
      <c r="AO179" s="294"/>
      <c r="AP179" s="294"/>
      <c r="AQ179" s="294"/>
      <c r="AR179" s="294"/>
      <c r="AS179" s="294"/>
      <c r="AT179" s="294"/>
      <c r="AU179" s="294"/>
      <c r="AV179" s="294"/>
      <c r="AW179" s="294"/>
      <c r="AX179" s="226"/>
      <c r="AY179" s="294"/>
      <c r="AZ179" s="294"/>
      <c r="BA179" s="294"/>
      <c r="BB179" s="294"/>
      <c r="BC179" s="294"/>
      <c r="BD179" s="226"/>
      <c r="BE179" s="294"/>
      <c r="BF179" s="294"/>
      <c r="BG179" s="294"/>
      <c r="BH179" s="294"/>
      <c r="BI179" s="294"/>
      <c r="BJ179" s="294"/>
      <c r="BK179" s="294"/>
      <c r="BL179" s="294"/>
      <c r="BM179" s="226"/>
      <c r="BN179" s="294"/>
      <c r="BO179" s="294"/>
      <c r="BP179" s="294"/>
      <c r="BQ179" s="294"/>
      <c r="BR179" s="294"/>
      <c r="BS179" s="226"/>
      <c r="BT179" s="293"/>
      <c r="BU179" s="294"/>
      <c r="BV179" s="294"/>
      <c r="BW179" s="294"/>
      <c r="BX179" s="294"/>
      <c r="BY179" s="294"/>
      <c r="BZ179" s="294"/>
      <c r="CA179" s="294"/>
      <c r="CB179" s="294"/>
      <c r="CC179" s="294"/>
      <c r="CD179" s="294"/>
      <c r="CE179" s="294"/>
      <c r="CF179" s="226"/>
      <c r="CG179" s="294"/>
      <c r="CH179" s="294"/>
      <c r="CI179" s="294"/>
      <c r="CJ179" s="294"/>
      <c r="CK179" s="294"/>
      <c r="CL179" s="294"/>
      <c r="CM179" s="294"/>
      <c r="CN179" s="294"/>
      <c r="CO179" s="294"/>
      <c r="CP179" s="294"/>
      <c r="CQ179" s="294"/>
      <c r="CR179" s="294"/>
      <c r="CS179" s="294"/>
      <c r="CT179" s="226"/>
      <c r="CU179" s="294"/>
      <c r="CV179" s="294"/>
      <c r="CW179" s="294"/>
      <c r="CX179" s="294"/>
      <c r="CY179" s="294"/>
      <c r="CZ179" s="226"/>
      <c r="DA179" s="294"/>
      <c r="DB179" s="294"/>
      <c r="DC179" s="294"/>
      <c r="DD179" s="294"/>
      <c r="DE179" s="294"/>
      <c r="DF179" s="294"/>
      <c r="DG179" s="226"/>
      <c r="DH179" s="226"/>
      <c r="DI179" s="293"/>
      <c r="DJ179" s="294"/>
      <c r="DK179" s="294"/>
      <c r="DL179" s="226"/>
      <c r="DM179" s="294"/>
      <c r="DN179" s="227"/>
      <c r="DO179" s="269"/>
      <c r="EE179" s="41"/>
      <c r="EF179" s="41"/>
    </row>
    <row r="180" spans="1:136" s="121" customFormat="1" ht="21" customHeight="1" x14ac:dyDescent="0.15">
      <c r="A180" s="54" t="s">
        <v>712</v>
      </c>
      <c r="B180" s="222">
        <f>SUM(C180:N180)</f>
        <v>59220</v>
      </c>
      <c r="C180" s="224">
        <v>3011</v>
      </c>
      <c r="D180" s="224">
        <v>1906</v>
      </c>
      <c r="E180" s="224">
        <v>1432</v>
      </c>
      <c r="F180" s="224">
        <v>145</v>
      </c>
      <c r="G180" s="224">
        <v>5582</v>
      </c>
      <c r="H180" s="224">
        <v>9836</v>
      </c>
      <c r="I180" s="224">
        <v>6761</v>
      </c>
      <c r="J180" s="224">
        <v>339</v>
      </c>
      <c r="K180" s="224">
        <v>3259</v>
      </c>
      <c r="L180" s="224">
        <v>23853</v>
      </c>
      <c r="M180" s="224">
        <v>1653</v>
      </c>
      <c r="N180" s="224">
        <v>1443</v>
      </c>
      <c r="O180" s="222">
        <f t="shared" ref="O180" si="269">SUM(P180:W180)</f>
        <v>22387</v>
      </c>
      <c r="P180" s="224">
        <v>3740</v>
      </c>
      <c r="Q180" s="224">
        <v>6770</v>
      </c>
      <c r="R180" s="224">
        <v>1084</v>
      </c>
      <c r="S180" s="224">
        <v>988</v>
      </c>
      <c r="T180" s="224">
        <v>1103</v>
      </c>
      <c r="U180" s="224">
        <v>3838</v>
      </c>
      <c r="V180" s="224">
        <v>2504</v>
      </c>
      <c r="W180" s="224">
        <v>2360</v>
      </c>
      <c r="X180" s="222">
        <f t="shared" ref="X180" si="270">SUM(Y180:AB180)</f>
        <v>13797</v>
      </c>
      <c r="Y180" s="224">
        <v>1966</v>
      </c>
      <c r="Z180" s="224">
        <v>3530</v>
      </c>
      <c r="AA180" s="224">
        <v>5886</v>
      </c>
      <c r="AB180" s="224">
        <v>2415</v>
      </c>
      <c r="AC180" s="222">
        <f t="shared" ref="AC180" si="271">SUM(AD180:AI180)</f>
        <v>27008</v>
      </c>
      <c r="AD180" s="224">
        <v>2923</v>
      </c>
      <c r="AE180" s="224">
        <v>4699</v>
      </c>
      <c r="AF180" s="224">
        <v>1655</v>
      </c>
      <c r="AG180" s="224">
        <v>6584</v>
      </c>
      <c r="AH180" s="224">
        <v>2617</v>
      </c>
      <c r="AI180" s="224">
        <v>8530</v>
      </c>
      <c r="AJ180" s="226">
        <f t="shared" ref="AJ180:AJ181" si="272">SUM(AK180:AL180)</f>
        <v>752</v>
      </c>
      <c r="AK180" s="294">
        <v>0</v>
      </c>
      <c r="AL180" s="224">
        <v>752</v>
      </c>
      <c r="AM180" s="222">
        <f t="shared" ref="AM180" si="273">SUM(AN180:AW180)</f>
        <v>60353</v>
      </c>
      <c r="AN180" s="224">
        <v>3324</v>
      </c>
      <c r="AO180" s="224">
        <v>4809</v>
      </c>
      <c r="AP180" s="224">
        <v>7581</v>
      </c>
      <c r="AQ180" s="224">
        <v>1627</v>
      </c>
      <c r="AR180" s="224">
        <v>6913</v>
      </c>
      <c r="AS180" s="224">
        <v>906</v>
      </c>
      <c r="AT180" s="224">
        <v>10027</v>
      </c>
      <c r="AU180" s="224">
        <v>12640</v>
      </c>
      <c r="AV180" s="224">
        <v>10456</v>
      </c>
      <c r="AW180" s="224">
        <v>2070</v>
      </c>
      <c r="AX180" s="222">
        <f t="shared" ref="AX180" si="274">SUM(AY180:BC180)</f>
        <v>104970</v>
      </c>
      <c r="AY180" s="224">
        <v>7048</v>
      </c>
      <c r="AZ180" s="224">
        <v>59823</v>
      </c>
      <c r="BA180" s="224">
        <v>9891</v>
      </c>
      <c r="BB180" s="224">
        <v>21893</v>
      </c>
      <c r="BC180" s="224">
        <v>6315</v>
      </c>
      <c r="BD180" s="222">
        <f t="shared" ref="BD180" si="275">SUM(BE180:BL180)</f>
        <v>191176</v>
      </c>
      <c r="BE180" s="224">
        <v>18669</v>
      </c>
      <c r="BF180" s="224">
        <v>11772</v>
      </c>
      <c r="BG180" s="224">
        <v>14999</v>
      </c>
      <c r="BH180" s="224">
        <v>17289</v>
      </c>
      <c r="BI180" s="224">
        <v>13052</v>
      </c>
      <c r="BJ180" s="224">
        <v>73899</v>
      </c>
      <c r="BK180" s="224">
        <v>15447</v>
      </c>
      <c r="BL180" s="224">
        <v>26049</v>
      </c>
      <c r="BM180" s="222">
        <f t="shared" ref="BM180" si="276">SUM(BN180:BR180)</f>
        <v>32089</v>
      </c>
      <c r="BN180" s="224">
        <v>5196</v>
      </c>
      <c r="BO180" s="224">
        <v>5311</v>
      </c>
      <c r="BP180" s="224">
        <v>2199</v>
      </c>
      <c r="BQ180" s="224">
        <v>2188</v>
      </c>
      <c r="BR180" s="224">
        <v>17195</v>
      </c>
      <c r="BS180" s="222">
        <f t="shared" ref="BS180" si="277">SUM(BT180:CE180)</f>
        <v>33005</v>
      </c>
      <c r="BT180" s="225">
        <v>2754</v>
      </c>
      <c r="BU180" s="224">
        <v>3140</v>
      </c>
      <c r="BV180" s="224">
        <v>484</v>
      </c>
      <c r="BW180" s="224">
        <v>253</v>
      </c>
      <c r="BX180" s="224">
        <v>1233</v>
      </c>
      <c r="BY180" s="224">
        <v>11559</v>
      </c>
      <c r="BZ180" s="224">
        <v>1203</v>
      </c>
      <c r="CA180" s="224">
        <v>1961</v>
      </c>
      <c r="CB180" s="224">
        <v>1557</v>
      </c>
      <c r="CC180" s="224">
        <v>1351</v>
      </c>
      <c r="CD180" s="224">
        <v>3502</v>
      </c>
      <c r="CE180" s="224">
        <v>4008</v>
      </c>
      <c r="CF180" s="222">
        <f t="shared" ref="CF180" si="278">SUM(CG180:CS180)</f>
        <v>61973</v>
      </c>
      <c r="CG180" s="224">
        <v>1251</v>
      </c>
      <c r="CH180" s="224">
        <v>3986</v>
      </c>
      <c r="CI180" s="224">
        <v>545</v>
      </c>
      <c r="CJ180" s="224">
        <v>13651</v>
      </c>
      <c r="CK180" s="224">
        <v>12323</v>
      </c>
      <c r="CL180" s="224">
        <v>269</v>
      </c>
      <c r="CM180" s="224">
        <v>18448</v>
      </c>
      <c r="CN180" s="224">
        <v>196</v>
      </c>
      <c r="CO180" s="224">
        <v>0</v>
      </c>
      <c r="CP180" s="224">
        <v>1488</v>
      </c>
      <c r="CQ180" s="224">
        <v>4817</v>
      </c>
      <c r="CR180" s="224">
        <v>3371</v>
      </c>
      <c r="CS180" s="224">
        <v>1628</v>
      </c>
      <c r="CT180" s="222">
        <f t="shared" ref="CT180" si="279">SUM(CU180:CY180)</f>
        <v>29904</v>
      </c>
      <c r="CU180" s="224">
        <v>11055</v>
      </c>
      <c r="CV180" s="224">
        <v>9419</v>
      </c>
      <c r="CW180" s="224">
        <v>1167</v>
      </c>
      <c r="CX180" s="224">
        <v>6788</v>
      </c>
      <c r="CY180" s="224">
        <v>1475</v>
      </c>
      <c r="CZ180" s="222">
        <f t="shared" ref="CZ180" si="280">SUM(DA180:DF180)</f>
        <v>78650</v>
      </c>
      <c r="DA180" s="224">
        <v>1250</v>
      </c>
      <c r="DB180" s="224">
        <v>138</v>
      </c>
      <c r="DC180" s="224">
        <v>9750</v>
      </c>
      <c r="DD180" s="224">
        <v>48140</v>
      </c>
      <c r="DE180" s="224">
        <v>7871</v>
      </c>
      <c r="DF180" s="224">
        <v>11501</v>
      </c>
      <c r="DG180" s="222">
        <f>AM180+BS180+B180+O180+X180+AC180+BD180+CF180+AX180+BM180+CT180+CZ180</f>
        <v>714532</v>
      </c>
      <c r="DH180" s="226" t="s">
        <v>696</v>
      </c>
      <c r="DI180" s="293" t="s">
        <v>696</v>
      </c>
      <c r="DJ180" s="294" t="s">
        <v>696</v>
      </c>
      <c r="DK180" s="294" t="s">
        <v>696</v>
      </c>
      <c r="DL180" s="226">
        <f t="shared" ref="DL180" si="281">SUM(DM180:DN180)</f>
        <v>35906</v>
      </c>
      <c r="DM180" s="294">
        <v>35906</v>
      </c>
      <c r="DN180" s="227" t="s">
        <v>696</v>
      </c>
      <c r="DO180" s="269" t="s">
        <v>696</v>
      </c>
    </row>
    <row r="181" spans="1:136" s="121" customFormat="1" ht="21" customHeight="1" x14ac:dyDescent="0.15">
      <c r="A181" s="54" t="s">
        <v>363</v>
      </c>
      <c r="B181" s="222">
        <f>SUM(C181:N181)</f>
        <v>26749</v>
      </c>
      <c r="C181" s="224">
        <v>1314</v>
      </c>
      <c r="D181" s="224">
        <v>912</v>
      </c>
      <c r="E181" s="224">
        <v>655</v>
      </c>
      <c r="F181" s="224">
        <v>50</v>
      </c>
      <c r="G181" s="224">
        <v>2623</v>
      </c>
      <c r="H181" s="224">
        <v>4209</v>
      </c>
      <c r="I181" s="224">
        <v>3147</v>
      </c>
      <c r="J181" s="224">
        <v>162</v>
      </c>
      <c r="K181" s="224">
        <v>1525</v>
      </c>
      <c r="L181" s="224">
        <v>10918</v>
      </c>
      <c r="M181" s="224">
        <v>675</v>
      </c>
      <c r="N181" s="224">
        <v>559</v>
      </c>
      <c r="O181" s="222">
        <f t="shared" ref="O181" si="282">SUM(P181:W181)</f>
        <v>10195</v>
      </c>
      <c r="P181" s="224">
        <v>1856</v>
      </c>
      <c r="Q181" s="224">
        <v>3047</v>
      </c>
      <c r="R181" s="224">
        <v>460</v>
      </c>
      <c r="S181" s="224">
        <v>422</v>
      </c>
      <c r="T181" s="224">
        <v>515</v>
      </c>
      <c r="U181" s="224">
        <v>1770</v>
      </c>
      <c r="V181" s="224">
        <v>1114</v>
      </c>
      <c r="W181" s="224">
        <v>1011</v>
      </c>
      <c r="X181" s="222">
        <f t="shared" ref="X181" si="283">SUM(Y181:AB181)</f>
        <v>6170</v>
      </c>
      <c r="Y181" s="224">
        <v>911</v>
      </c>
      <c r="Z181" s="224">
        <v>1662</v>
      </c>
      <c r="AA181" s="224">
        <v>2484</v>
      </c>
      <c r="AB181" s="224">
        <v>1113</v>
      </c>
      <c r="AC181" s="222">
        <f t="shared" ref="AC181" si="284">SUM(AD181:AI181)</f>
        <v>12760</v>
      </c>
      <c r="AD181" s="224">
        <v>1332</v>
      </c>
      <c r="AE181" s="224">
        <v>2254</v>
      </c>
      <c r="AF181" s="224">
        <v>728</v>
      </c>
      <c r="AG181" s="224">
        <v>3135</v>
      </c>
      <c r="AH181" s="224">
        <v>1266</v>
      </c>
      <c r="AI181" s="224">
        <v>4045</v>
      </c>
      <c r="AJ181" s="226">
        <f t="shared" si="272"/>
        <v>233</v>
      </c>
      <c r="AK181" s="294">
        <v>0</v>
      </c>
      <c r="AL181" s="224">
        <v>233</v>
      </c>
      <c r="AM181" s="222">
        <f t="shared" ref="AM181" si="285">SUM(AN181:AW181)</f>
        <v>28369</v>
      </c>
      <c r="AN181" s="224">
        <v>1647</v>
      </c>
      <c r="AO181" s="224">
        <v>2324</v>
      </c>
      <c r="AP181" s="224">
        <v>3455</v>
      </c>
      <c r="AQ181" s="224">
        <v>740</v>
      </c>
      <c r="AR181" s="224">
        <v>3303</v>
      </c>
      <c r="AS181" s="224">
        <v>461</v>
      </c>
      <c r="AT181" s="224">
        <v>4626</v>
      </c>
      <c r="AU181" s="224">
        <v>6182</v>
      </c>
      <c r="AV181" s="224">
        <v>4602</v>
      </c>
      <c r="AW181" s="224">
        <v>1029</v>
      </c>
      <c r="AX181" s="222">
        <f t="shared" ref="AX181" si="286">SUM(AY181:BC181)</f>
        <v>50866</v>
      </c>
      <c r="AY181" s="224">
        <v>3505</v>
      </c>
      <c r="AZ181" s="224">
        <v>28769</v>
      </c>
      <c r="BA181" s="224">
        <v>4496</v>
      </c>
      <c r="BB181" s="224">
        <v>11080</v>
      </c>
      <c r="BC181" s="224">
        <v>3016</v>
      </c>
      <c r="BD181" s="222">
        <f t="shared" ref="BD181" si="287">SUM(BE181:BL181)</f>
        <v>88131</v>
      </c>
      <c r="BE181" s="224">
        <v>9429</v>
      </c>
      <c r="BF181" s="224">
        <v>5111</v>
      </c>
      <c r="BG181" s="224">
        <v>6973</v>
      </c>
      <c r="BH181" s="224">
        <v>6935</v>
      </c>
      <c r="BI181" s="224">
        <v>6379</v>
      </c>
      <c r="BJ181" s="224">
        <v>34578</v>
      </c>
      <c r="BK181" s="224">
        <v>6893</v>
      </c>
      <c r="BL181" s="224">
        <v>11833</v>
      </c>
      <c r="BM181" s="222">
        <f t="shared" ref="BM181" si="288">SUM(BN181:BR181)</f>
        <v>15159</v>
      </c>
      <c r="BN181" s="224">
        <v>2383</v>
      </c>
      <c r="BO181" s="224">
        <v>2473</v>
      </c>
      <c r="BP181" s="224">
        <v>947</v>
      </c>
      <c r="BQ181" s="224">
        <v>1001</v>
      </c>
      <c r="BR181" s="224">
        <v>8355</v>
      </c>
      <c r="BS181" s="222">
        <f t="shared" ref="BS181" si="289">SUM(BT181:CE181)</f>
        <v>14618</v>
      </c>
      <c r="BT181" s="225">
        <v>1229</v>
      </c>
      <c r="BU181" s="224">
        <v>1435</v>
      </c>
      <c r="BV181" s="224">
        <v>210</v>
      </c>
      <c r="BW181" s="224">
        <v>116</v>
      </c>
      <c r="BX181" s="224">
        <v>588</v>
      </c>
      <c r="BY181" s="224">
        <v>5235</v>
      </c>
      <c r="BZ181" s="224">
        <v>508</v>
      </c>
      <c r="CA181" s="224">
        <v>799</v>
      </c>
      <c r="CB181" s="224">
        <v>691</v>
      </c>
      <c r="CC181" s="224">
        <v>548</v>
      </c>
      <c r="CD181" s="224">
        <v>1493</v>
      </c>
      <c r="CE181" s="224">
        <v>1766</v>
      </c>
      <c r="CF181" s="222">
        <f t="shared" ref="CF181" si="290">SUM(CG181:CS181)</f>
        <v>28540</v>
      </c>
      <c r="CG181" s="224">
        <v>527</v>
      </c>
      <c r="CH181" s="224">
        <v>1816</v>
      </c>
      <c r="CI181" s="224">
        <v>223</v>
      </c>
      <c r="CJ181" s="224">
        <v>6564</v>
      </c>
      <c r="CK181" s="224">
        <v>5303</v>
      </c>
      <c r="CL181" s="224">
        <v>113</v>
      </c>
      <c r="CM181" s="224">
        <v>8590</v>
      </c>
      <c r="CN181" s="224">
        <v>92</v>
      </c>
      <c r="CO181" s="224"/>
      <c r="CP181" s="224">
        <v>656</v>
      </c>
      <c r="CQ181" s="224">
        <v>2236</v>
      </c>
      <c r="CR181" s="224">
        <v>1603</v>
      </c>
      <c r="CS181" s="224">
        <v>817</v>
      </c>
      <c r="CT181" s="222">
        <f t="shared" ref="CT181" si="291">SUM(CU181:CY181)</f>
        <v>13996</v>
      </c>
      <c r="CU181" s="224">
        <v>5096</v>
      </c>
      <c r="CV181" s="224">
        <v>4548</v>
      </c>
      <c r="CW181" s="224">
        <v>522</v>
      </c>
      <c r="CX181" s="224">
        <v>3122</v>
      </c>
      <c r="CY181" s="224">
        <v>708</v>
      </c>
      <c r="CZ181" s="222">
        <f t="shared" ref="CZ181" si="292">SUM(DA181:DF181)</f>
        <v>36556</v>
      </c>
      <c r="DA181" s="224">
        <v>563</v>
      </c>
      <c r="DB181" s="224">
        <v>59</v>
      </c>
      <c r="DC181" s="224">
        <v>3977</v>
      </c>
      <c r="DD181" s="224">
        <v>22889</v>
      </c>
      <c r="DE181" s="224">
        <v>3487</v>
      </c>
      <c r="DF181" s="224">
        <v>5581</v>
      </c>
      <c r="DG181" s="222">
        <f>AM181+BS181+B181+O181+X181+AC181+BD181+CF181+AX181+BM181+CT181+CZ181</f>
        <v>332109</v>
      </c>
      <c r="DH181" s="226" t="s">
        <v>696</v>
      </c>
      <c r="DI181" s="293" t="s">
        <v>696</v>
      </c>
      <c r="DJ181" s="294" t="s">
        <v>696</v>
      </c>
      <c r="DK181" s="294" t="s">
        <v>696</v>
      </c>
      <c r="DL181" s="226" t="s">
        <v>696</v>
      </c>
      <c r="DM181" s="294">
        <v>21615</v>
      </c>
      <c r="DN181" s="227" t="s">
        <v>696</v>
      </c>
      <c r="DO181" s="269" t="s">
        <v>696</v>
      </c>
    </row>
    <row r="182" spans="1:136" s="121" customFormat="1" ht="21" customHeight="1" x14ac:dyDescent="0.2">
      <c r="A182" s="70" t="s">
        <v>398</v>
      </c>
      <c r="B182" s="410">
        <f>B181/B180*100</f>
        <v>45.168861870989531</v>
      </c>
      <c r="C182" s="411">
        <f t="shared" ref="C182:BN182" si="293">C181/C180*100</f>
        <v>43.639986715376949</v>
      </c>
      <c r="D182" s="412">
        <f t="shared" si="293"/>
        <v>47.848898216159498</v>
      </c>
      <c r="E182" s="412">
        <f t="shared" si="293"/>
        <v>45.740223463687151</v>
      </c>
      <c r="F182" s="412">
        <f t="shared" si="293"/>
        <v>34.482758620689658</v>
      </c>
      <c r="G182" s="412">
        <f t="shared" si="293"/>
        <v>46.990326048011468</v>
      </c>
      <c r="H182" s="412">
        <f t="shared" si="293"/>
        <v>42.791785278568526</v>
      </c>
      <c r="I182" s="412">
        <f t="shared" si="293"/>
        <v>46.546368880343145</v>
      </c>
      <c r="J182" s="412">
        <f t="shared" si="293"/>
        <v>47.787610619469028</v>
      </c>
      <c r="K182" s="412">
        <f t="shared" si="293"/>
        <v>46.793494937097272</v>
      </c>
      <c r="L182" s="412">
        <f t="shared" si="293"/>
        <v>45.772020290948731</v>
      </c>
      <c r="M182" s="412">
        <f t="shared" si="293"/>
        <v>40.834845735027223</v>
      </c>
      <c r="N182" s="413">
        <f t="shared" si="293"/>
        <v>38.738738738738739</v>
      </c>
      <c r="O182" s="410">
        <f t="shared" si="293"/>
        <v>45.539822218251665</v>
      </c>
      <c r="P182" s="412">
        <f t="shared" si="293"/>
        <v>49.62566844919786</v>
      </c>
      <c r="Q182" s="412">
        <f t="shared" si="293"/>
        <v>45.007385524372232</v>
      </c>
      <c r="R182" s="412">
        <f t="shared" si="293"/>
        <v>42.435424354243544</v>
      </c>
      <c r="S182" s="412">
        <f t="shared" si="293"/>
        <v>42.712550607287447</v>
      </c>
      <c r="T182" s="412">
        <f t="shared" si="293"/>
        <v>46.690843155031729</v>
      </c>
      <c r="U182" s="412">
        <f t="shared" si="293"/>
        <v>46.117769671704011</v>
      </c>
      <c r="V182" s="412">
        <f t="shared" si="293"/>
        <v>44.488817891373799</v>
      </c>
      <c r="W182" s="412">
        <f t="shared" si="293"/>
        <v>42.83898305084746</v>
      </c>
      <c r="X182" s="410">
        <f t="shared" si="293"/>
        <v>44.719866637674855</v>
      </c>
      <c r="Y182" s="412">
        <f t="shared" si="293"/>
        <v>46.337741607324517</v>
      </c>
      <c r="Z182" s="412">
        <f t="shared" si="293"/>
        <v>47.082152974504247</v>
      </c>
      <c r="AA182" s="412">
        <f t="shared" si="293"/>
        <v>42.201834862385326</v>
      </c>
      <c r="AB182" s="412">
        <f t="shared" si="293"/>
        <v>46.086956521739133</v>
      </c>
      <c r="AC182" s="410">
        <f t="shared" si="293"/>
        <v>47.245260663507111</v>
      </c>
      <c r="AD182" s="412">
        <f t="shared" si="293"/>
        <v>45.569620253164558</v>
      </c>
      <c r="AE182" s="412">
        <f t="shared" si="293"/>
        <v>47.967652692062138</v>
      </c>
      <c r="AF182" s="412">
        <f t="shared" si="293"/>
        <v>43.987915407854985</v>
      </c>
      <c r="AG182" s="412">
        <f t="shared" si="293"/>
        <v>47.615431348724179</v>
      </c>
      <c r="AH182" s="412">
        <f t="shared" si="293"/>
        <v>48.376003056935424</v>
      </c>
      <c r="AI182" s="412">
        <f t="shared" si="293"/>
        <v>47.420867526377492</v>
      </c>
      <c r="AJ182" s="410">
        <f t="shared" si="293"/>
        <v>30.984042553191486</v>
      </c>
      <c r="AK182" s="412">
        <v>0</v>
      </c>
      <c r="AL182" s="412">
        <f t="shared" si="293"/>
        <v>30.984042553191486</v>
      </c>
      <c r="AM182" s="410">
        <f t="shared" si="293"/>
        <v>47.005119878050799</v>
      </c>
      <c r="AN182" s="412">
        <f t="shared" si="293"/>
        <v>49.548736462093864</v>
      </c>
      <c r="AO182" s="412">
        <f t="shared" si="293"/>
        <v>48.326055312954871</v>
      </c>
      <c r="AP182" s="412">
        <f t="shared" si="293"/>
        <v>45.574462471969397</v>
      </c>
      <c r="AQ182" s="412">
        <f t="shared" si="293"/>
        <v>45.482483097725876</v>
      </c>
      <c r="AR182" s="412">
        <f t="shared" si="293"/>
        <v>47.779545783306816</v>
      </c>
      <c r="AS182" s="412">
        <f t="shared" si="293"/>
        <v>50.883002207505527</v>
      </c>
      <c r="AT182" s="412">
        <f t="shared" si="293"/>
        <v>46.135434327316247</v>
      </c>
      <c r="AU182" s="412">
        <f t="shared" si="293"/>
        <v>48.908227848101262</v>
      </c>
      <c r="AV182" s="412">
        <f t="shared" si="293"/>
        <v>44.013006885998465</v>
      </c>
      <c r="AW182" s="412">
        <f t="shared" si="293"/>
        <v>49.710144927536234</v>
      </c>
      <c r="AX182" s="410">
        <f t="shared" si="293"/>
        <v>48.457654567971801</v>
      </c>
      <c r="AY182" s="412">
        <f t="shared" si="293"/>
        <v>49.730419977298524</v>
      </c>
      <c r="AZ182" s="412">
        <f t="shared" si="293"/>
        <v>48.090199421627133</v>
      </c>
      <c r="BA182" s="412">
        <f t="shared" si="293"/>
        <v>45.455464563744819</v>
      </c>
      <c r="BB182" s="412">
        <f t="shared" si="293"/>
        <v>50.609783949207511</v>
      </c>
      <c r="BC182" s="412">
        <f t="shared" si="293"/>
        <v>47.759303246239114</v>
      </c>
      <c r="BD182" s="410">
        <f t="shared" si="293"/>
        <v>46.099405783152697</v>
      </c>
      <c r="BE182" s="412">
        <f t="shared" si="293"/>
        <v>50.506186726659166</v>
      </c>
      <c r="BF182" s="412">
        <f t="shared" si="293"/>
        <v>43.416581719334012</v>
      </c>
      <c r="BG182" s="412">
        <f t="shared" si="293"/>
        <v>46.489765984398964</v>
      </c>
      <c r="BH182" s="412">
        <f t="shared" si="293"/>
        <v>40.112210075770719</v>
      </c>
      <c r="BI182" s="412">
        <f t="shared" si="293"/>
        <v>48.873735825927064</v>
      </c>
      <c r="BJ182" s="412">
        <f t="shared" si="293"/>
        <v>46.790890269151134</v>
      </c>
      <c r="BK182" s="412">
        <f t="shared" si="293"/>
        <v>44.623551498672882</v>
      </c>
      <c r="BL182" s="412">
        <f t="shared" si="293"/>
        <v>45.425928058658684</v>
      </c>
      <c r="BM182" s="410">
        <f t="shared" si="293"/>
        <v>47.240487394434226</v>
      </c>
      <c r="BN182" s="412">
        <f t="shared" si="293"/>
        <v>45.862201693610473</v>
      </c>
      <c r="BO182" s="412">
        <f t="shared" ref="BO182:DG182" si="294">BO181/BO180*100</f>
        <v>46.563735643005081</v>
      </c>
      <c r="BP182" s="412">
        <f t="shared" si="294"/>
        <v>43.065029558890409</v>
      </c>
      <c r="BQ182" s="412">
        <f t="shared" si="294"/>
        <v>45.749542961608775</v>
      </c>
      <c r="BR182" s="412">
        <f t="shared" si="294"/>
        <v>48.589706309973828</v>
      </c>
      <c r="BS182" s="410">
        <f t="shared" si="294"/>
        <v>44.290259051658836</v>
      </c>
      <c r="BT182" s="411">
        <f t="shared" si="294"/>
        <v>44.625998547567178</v>
      </c>
      <c r="BU182" s="412">
        <f t="shared" si="294"/>
        <v>45.70063694267516</v>
      </c>
      <c r="BV182" s="412">
        <f t="shared" si="294"/>
        <v>43.388429752066116</v>
      </c>
      <c r="BW182" s="412">
        <f t="shared" si="294"/>
        <v>45.8498023715415</v>
      </c>
      <c r="BX182" s="412">
        <f t="shared" si="294"/>
        <v>47.688564476885645</v>
      </c>
      <c r="BY182" s="412">
        <f t="shared" si="294"/>
        <v>45.2893848948871</v>
      </c>
      <c r="BZ182" s="412">
        <f t="shared" si="294"/>
        <v>42.22776392352452</v>
      </c>
      <c r="CA182" s="412">
        <f t="shared" si="294"/>
        <v>40.744518103008673</v>
      </c>
      <c r="CB182" s="412">
        <f t="shared" si="294"/>
        <v>44.380218368657673</v>
      </c>
      <c r="CC182" s="412">
        <f t="shared" si="294"/>
        <v>40.562546262028128</v>
      </c>
      <c r="CD182" s="412">
        <f t="shared" si="294"/>
        <v>42.632781267846944</v>
      </c>
      <c r="CE182" s="412">
        <f t="shared" si="294"/>
        <v>44.061876247504991</v>
      </c>
      <c r="CF182" s="410">
        <f t="shared" si="294"/>
        <v>46.05231310409372</v>
      </c>
      <c r="CG182" s="412">
        <f t="shared" si="294"/>
        <v>42.126298960831335</v>
      </c>
      <c r="CH182" s="412">
        <f t="shared" si="294"/>
        <v>45.559458103361763</v>
      </c>
      <c r="CI182" s="412">
        <f t="shared" si="294"/>
        <v>40.917431192660551</v>
      </c>
      <c r="CJ182" s="412">
        <f t="shared" si="294"/>
        <v>48.084389422020365</v>
      </c>
      <c r="CK182" s="412">
        <f t="shared" si="294"/>
        <v>43.033352268116531</v>
      </c>
      <c r="CL182" s="412">
        <f t="shared" si="294"/>
        <v>42.007434944237922</v>
      </c>
      <c r="CM182" s="412">
        <f t="shared" si="294"/>
        <v>46.563313096270598</v>
      </c>
      <c r="CN182" s="412">
        <f t="shared" si="294"/>
        <v>46.938775510204081</v>
      </c>
      <c r="CO182" s="412" t="e">
        <f t="shared" si="294"/>
        <v>#DIV/0!</v>
      </c>
      <c r="CP182" s="412">
        <f t="shared" si="294"/>
        <v>44.086021505376344</v>
      </c>
      <c r="CQ182" s="412">
        <f t="shared" si="294"/>
        <v>46.418932945816898</v>
      </c>
      <c r="CR182" s="412">
        <f t="shared" si="294"/>
        <v>47.552654998516758</v>
      </c>
      <c r="CS182" s="412">
        <f t="shared" si="294"/>
        <v>50.184275184275187</v>
      </c>
      <c r="CT182" s="410">
        <f t="shared" si="294"/>
        <v>46.803103263777423</v>
      </c>
      <c r="CU182" s="412">
        <f t="shared" si="294"/>
        <v>46.096788783355947</v>
      </c>
      <c r="CV182" s="412">
        <f t="shared" si="294"/>
        <v>48.285380613653253</v>
      </c>
      <c r="CW182" s="412">
        <f t="shared" si="294"/>
        <v>44.730077120822621</v>
      </c>
      <c r="CX182" s="412">
        <f t="shared" si="294"/>
        <v>45.992928697701828</v>
      </c>
      <c r="CY182" s="412">
        <f t="shared" si="294"/>
        <v>48</v>
      </c>
      <c r="CZ182" s="410">
        <f t="shared" si="294"/>
        <v>46.479338842975203</v>
      </c>
      <c r="DA182" s="412">
        <f t="shared" si="294"/>
        <v>45.04</v>
      </c>
      <c r="DB182" s="412">
        <f t="shared" si="294"/>
        <v>42.753623188405797</v>
      </c>
      <c r="DC182" s="412">
        <f t="shared" si="294"/>
        <v>40.789743589743587</v>
      </c>
      <c r="DD182" s="412">
        <f t="shared" si="294"/>
        <v>47.546738678853345</v>
      </c>
      <c r="DE182" s="412">
        <f t="shared" si="294"/>
        <v>44.301867615296658</v>
      </c>
      <c r="DF182" s="412">
        <f t="shared" si="294"/>
        <v>48.526215111729414</v>
      </c>
      <c r="DG182" s="414">
        <f t="shared" si="294"/>
        <v>46.479233960130543</v>
      </c>
      <c r="DH182" s="410" t="s">
        <v>696</v>
      </c>
      <c r="DI182" s="411" t="s">
        <v>696</v>
      </c>
      <c r="DJ182" s="412" t="s">
        <v>696</v>
      </c>
      <c r="DK182" s="412" t="s">
        <v>696</v>
      </c>
      <c r="DL182" s="410" t="s">
        <v>696</v>
      </c>
      <c r="DM182" s="412">
        <f>DM181/DM180*100</f>
        <v>60.198852559460811</v>
      </c>
      <c r="DN182" s="415" t="s">
        <v>696</v>
      </c>
      <c r="DO182" s="410" t="s">
        <v>696</v>
      </c>
      <c r="DP182" s="32"/>
      <c r="DQ182" s="32"/>
      <c r="DR182" s="32"/>
      <c r="DS182" s="32"/>
      <c r="DT182" s="32"/>
    </row>
    <row r="183" spans="1:136" s="4" customFormat="1" ht="16.5" customHeight="1" x14ac:dyDescent="0.15">
      <c r="A183" s="44" t="s">
        <v>435</v>
      </c>
    </row>
    <row r="184" spans="1:136" s="4" customFormat="1" ht="51" customHeight="1" x14ac:dyDescent="0.15">
      <c r="A184" s="152" t="s">
        <v>765</v>
      </c>
    </row>
    <row r="185" spans="1:136" ht="16.5" customHeight="1" x14ac:dyDescent="0.2">
      <c r="A185" s="40"/>
    </row>
    <row r="186" spans="1:136" ht="16.5" customHeight="1" x14ac:dyDescent="0.2">
      <c r="A186" s="29" t="s">
        <v>196</v>
      </c>
    </row>
    <row r="187" spans="1:136" ht="16.5" customHeight="1" x14ac:dyDescent="0.2">
      <c r="A187" s="35" t="s">
        <v>66</v>
      </c>
    </row>
    <row r="188" spans="1:136" s="145" customFormat="1" ht="71.25" customHeight="1" x14ac:dyDescent="0.2">
      <c r="A188" s="462" t="s">
        <v>829</v>
      </c>
    </row>
    <row r="189" spans="1:136" ht="32.25" customHeight="1" x14ac:dyDescent="0.2">
      <c r="A189" s="233"/>
      <c r="B189" s="220" t="s">
        <v>577</v>
      </c>
      <c r="C189" s="234" t="s">
        <v>578</v>
      </c>
      <c r="D189" s="234" t="s">
        <v>579</v>
      </c>
      <c r="E189" s="234" t="s">
        <v>580</v>
      </c>
      <c r="F189" s="234" t="s">
        <v>581</v>
      </c>
      <c r="G189" s="234" t="s">
        <v>582</v>
      </c>
      <c r="H189" s="234" t="s">
        <v>583</v>
      </c>
      <c r="I189" s="234" t="s">
        <v>584</v>
      </c>
      <c r="J189" s="234" t="s">
        <v>585</v>
      </c>
      <c r="K189" s="234" t="s">
        <v>586</v>
      </c>
      <c r="L189" s="234" t="s">
        <v>587</v>
      </c>
      <c r="M189" s="234" t="s">
        <v>588</v>
      </c>
      <c r="N189" s="234" t="s">
        <v>589</v>
      </c>
      <c r="O189" s="220" t="s">
        <v>590</v>
      </c>
      <c r="P189" s="234" t="s">
        <v>591</v>
      </c>
      <c r="Q189" s="234" t="s">
        <v>592</v>
      </c>
      <c r="R189" s="234" t="s">
        <v>593</v>
      </c>
      <c r="S189" s="234" t="s">
        <v>594</v>
      </c>
      <c r="T189" s="234" t="s">
        <v>595</v>
      </c>
      <c r="U189" s="234" t="s">
        <v>596</v>
      </c>
      <c r="V189" s="234" t="s">
        <v>597</v>
      </c>
      <c r="W189" s="234" t="s">
        <v>598</v>
      </c>
      <c r="X189" s="220" t="s">
        <v>599</v>
      </c>
      <c r="Y189" s="234" t="s">
        <v>600</v>
      </c>
      <c r="Z189" s="234" t="s">
        <v>601</v>
      </c>
      <c r="AA189" s="234" t="s">
        <v>602</v>
      </c>
      <c r="AB189" s="234" t="s">
        <v>603</v>
      </c>
      <c r="AC189" s="220" t="s">
        <v>604</v>
      </c>
      <c r="AD189" s="234" t="s">
        <v>605</v>
      </c>
      <c r="AE189" s="234" t="s">
        <v>606</v>
      </c>
      <c r="AF189" s="234" t="s">
        <v>607</v>
      </c>
      <c r="AG189" s="234" t="s">
        <v>608</v>
      </c>
      <c r="AH189" s="234" t="s">
        <v>609</v>
      </c>
      <c r="AI189" s="234" t="s">
        <v>610</v>
      </c>
      <c r="AJ189" s="220" t="s">
        <v>611</v>
      </c>
      <c r="AK189" s="234" t="s">
        <v>612</v>
      </c>
      <c r="AL189" s="234" t="s">
        <v>613</v>
      </c>
      <c r="AM189" s="220" t="s">
        <v>614</v>
      </c>
      <c r="AN189" s="234" t="s">
        <v>615</v>
      </c>
      <c r="AO189" s="234" t="s">
        <v>616</v>
      </c>
      <c r="AP189" s="234" t="s">
        <v>617</v>
      </c>
      <c r="AQ189" s="234" t="s">
        <v>618</v>
      </c>
      <c r="AR189" s="234" t="s">
        <v>619</v>
      </c>
      <c r="AS189" s="234" t="s">
        <v>620</v>
      </c>
      <c r="AT189" s="234" t="s">
        <v>621</v>
      </c>
      <c r="AU189" s="234" t="s">
        <v>622</v>
      </c>
      <c r="AV189" s="234" t="s">
        <v>623</v>
      </c>
      <c r="AW189" s="234" t="s">
        <v>624</v>
      </c>
      <c r="AX189" s="220" t="s">
        <v>625</v>
      </c>
      <c r="AY189" s="234" t="s">
        <v>626</v>
      </c>
      <c r="AZ189" s="234" t="s">
        <v>627</v>
      </c>
      <c r="BA189" s="234" t="s">
        <v>628</v>
      </c>
      <c r="BB189" s="234" t="s">
        <v>629</v>
      </c>
      <c r="BC189" s="234" t="s">
        <v>630</v>
      </c>
      <c r="BD189" s="221" t="s">
        <v>631</v>
      </c>
      <c r="BE189" s="234" t="s">
        <v>632</v>
      </c>
      <c r="BF189" s="234" t="s">
        <v>633</v>
      </c>
      <c r="BG189" s="234" t="s">
        <v>634</v>
      </c>
      <c r="BH189" s="234" t="s">
        <v>635</v>
      </c>
      <c r="BI189" s="234" t="s">
        <v>636</v>
      </c>
      <c r="BJ189" s="234" t="s">
        <v>637</v>
      </c>
      <c r="BK189" s="234" t="s">
        <v>638</v>
      </c>
      <c r="BL189" s="234" t="s">
        <v>639</v>
      </c>
      <c r="BM189" s="220" t="s">
        <v>640</v>
      </c>
      <c r="BN189" s="234" t="s">
        <v>641</v>
      </c>
      <c r="BO189" s="234" t="s">
        <v>642</v>
      </c>
      <c r="BP189" s="234" t="s">
        <v>643</v>
      </c>
      <c r="BQ189" s="234" t="s">
        <v>644</v>
      </c>
      <c r="BR189" s="234" t="s">
        <v>645</v>
      </c>
      <c r="BS189" s="220" t="s">
        <v>646</v>
      </c>
      <c r="BT189" s="234" t="s">
        <v>647</v>
      </c>
      <c r="BU189" s="234" t="s">
        <v>648</v>
      </c>
      <c r="BV189" s="234" t="s">
        <v>649</v>
      </c>
      <c r="BW189" s="234" t="s">
        <v>650</v>
      </c>
      <c r="BX189" s="234" t="s">
        <v>651</v>
      </c>
      <c r="BY189" s="234" t="s">
        <v>652</v>
      </c>
      <c r="BZ189" s="234" t="s">
        <v>653</v>
      </c>
      <c r="CA189" s="234" t="s">
        <v>654</v>
      </c>
      <c r="CB189" s="234" t="s">
        <v>655</v>
      </c>
      <c r="CC189" s="234" t="s">
        <v>656</v>
      </c>
      <c r="CD189" s="234" t="s">
        <v>657</v>
      </c>
      <c r="CE189" s="234" t="s">
        <v>658</v>
      </c>
      <c r="CF189" s="220" t="s">
        <v>659</v>
      </c>
      <c r="CG189" s="234" t="s">
        <v>660</v>
      </c>
      <c r="CH189" s="234" t="s">
        <v>661</v>
      </c>
      <c r="CI189" s="234" t="s">
        <v>662</v>
      </c>
      <c r="CJ189" s="234" t="s">
        <v>663</v>
      </c>
      <c r="CK189" s="234" t="s">
        <v>664</v>
      </c>
      <c r="CL189" s="234" t="s">
        <v>665</v>
      </c>
      <c r="CM189" s="234" t="s">
        <v>666</v>
      </c>
      <c r="CN189" s="234" t="s">
        <v>667</v>
      </c>
      <c r="CO189" s="234" t="s">
        <v>668</v>
      </c>
      <c r="CP189" s="234" t="s">
        <v>669</v>
      </c>
      <c r="CQ189" s="234" t="s">
        <v>670</v>
      </c>
      <c r="CR189" s="234" t="s">
        <v>671</v>
      </c>
      <c r="CS189" s="234" t="s">
        <v>672</v>
      </c>
      <c r="CT189" s="220" t="s">
        <v>673</v>
      </c>
      <c r="CU189" s="234" t="s">
        <v>674</v>
      </c>
      <c r="CV189" s="234" t="s">
        <v>675</v>
      </c>
      <c r="CW189" s="234" t="s">
        <v>676</v>
      </c>
      <c r="CX189" s="234" t="s">
        <v>677</v>
      </c>
      <c r="CY189" s="234" t="s">
        <v>678</v>
      </c>
      <c r="CZ189" s="220" t="s">
        <v>679</v>
      </c>
      <c r="DA189" s="234" t="s">
        <v>680</v>
      </c>
      <c r="DB189" s="234" t="s">
        <v>681</v>
      </c>
      <c r="DC189" s="234" t="s">
        <v>682</v>
      </c>
      <c r="DD189" s="234" t="s">
        <v>683</v>
      </c>
      <c r="DE189" s="234" t="s">
        <v>684</v>
      </c>
      <c r="DF189" s="234" t="s">
        <v>685</v>
      </c>
      <c r="DG189" s="220" t="s">
        <v>686</v>
      </c>
      <c r="DH189" s="220" t="s">
        <v>687</v>
      </c>
      <c r="DI189" s="234" t="s">
        <v>688</v>
      </c>
      <c r="DJ189" s="234" t="s">
        <v>689</v>
      </c>
      <c r="DK189" s="234" t="s">
        <v>690</v>
      </c>
      <c r="DL189" s="220" t="s">
        <v>691</v>
      </c>
      <c r="DM189" s="234" t="s">
        <v>692</v>
      </c>
      <c r="DN189" s="235" t="s">
        <v>693</v>
      </c>
      <c r="DO189" s="220" t="s">
        <v>694</v>
      </c>
    </row>
    <row r="190" spans="1:136" s="4" customFormat="1" ht="16.5" customHeight="1" x14ac:dyDescent="0.15">
      <c r="A190" s="199" t="s">
        <v>499</v>
      </c>
      <c r="B190" s="252">
        <f t="shared" ref="B190" si="295">SUM(C190:N190)</f>
        <v>159338</v>
      </c>
      <c r="C190" s="253">
        <v>7690</v>
      </c>
      <c r="D190" s="253">
        <v>10135</v>
      </c>
      <c r="E190" s="253">
        <v>6598</v>
      </c>
      <c r="F190" s="253">
        <v>2276</v>
      </c>
      <c r="G190" s="253">
        <v>11868</v>
      </c>
      <c r="H190" s="253">
        <v>23037</v>
      </c>
      <c r="I190" s="253">
        <v>17140</v>
      </c>
      <c r="J190" s="253">
        <v>3144</v>
      </c>
      <c r="K190" s="253">
        <v>15959</v>
      </c>
      <c r="L190" s="253">
        <v>47585</v>
      </c>
      <c r="M190" s="253">
        <v>5541</v>
      </c>
      <c r="N190" s="253">
        <v>8365</v>
      </c>
      <c r="O190" s="252">
        <f t="shared" ref="O190" si="296">SUM(P190:W190)</f>
        <v>59131</v>
      </c>
      <c r="P190" s="253">
        <v>9963</v>
      </c>
      <c r="Q190" s="253">
        <v>12087</v>
      </c>
      <c r="R190" s="253">
        <v>3632</v>
      </c>
      <c r="S190" s="253">
        <v>5699</v>
      </c>
      <c r="T190" s="253">
        <v>4209</v>
      </c>
      <c r="U190" s="253">
        <v>10382</v>
      </c>
      <c r="V190" s="253">
        <v>9040</v>
      </c>
      <c r="W190" s="253">
        <v>4119</v>
      </c>
      <c r="X190" s="252">
        <f t="shared" ref="X190" si="297">SUM(Y190:AB190)</f>
        <v>60281</v>
      </c>
      <c r="Y190" s="253">
        <v>11084</v>
      </c>
      <c r="Z190" s="253">
        <v>17738</v>
      </c>
      <c r="AA190" s="253">
        <v>17611</v>
      </c>
      <c r="AB190" s="253">
        <v>13848</v>
      </c>
      <c r="AC190" s="252">
        <f t="shared" ref="AC190" si="298">SUM(AD190:AI190)</f>
        <v>60101</v>
      </c>
      <c r="AD190" s="253">
        <v>9437</v>
      </c>
      <c r="AE190" s="253">
        <v>8610</v>
      </c>
      <c r="AF190" s="253">
        <v>5293</v>
      </c>
      <c r="AG190" s="253">
        <v>13737</v>
      </c>
      <c r="AH190" s="253">
        <v>7117</v>
      </c>
      <c r="AI190" s="253">
        <v>15907</v>
      </c>
      <c r="AJ190" s="252">
        <f t="shared" ref="AJ190" si="299">SUM(AK190:AL190)</f>
        <v>6235</v>
      </c>
      <c r="AK190" s="253">
        <v>2375</v>
      </c>
      <c r="AL190" s="253">
        <v>3860</v>
      </c>
      <c r="AM190" s="252">
        <f t="shared" ref="AM190" si="300">SUM(AN190:AW190)</f>
        <v>146374</v>
      </c>
      <c r="AN190" s="253">
        <v>10581</v>
      </c>
      <c r="AO190" s="253">
        <v>9643</v>
      </c>
      <c r="AP190" s="253">
        <v>14462</v>
      </c>
      <c r="AQ190" s="253">
        <v>4352</v>
      </c>
      <c r="AR190" s="253">
        <v>22016</v>
      </c>
      <c r="AS190" s="253">
        <v>4978</v>
      </c>
      <c r="AT190" s="253">
        <v>26908</v>
      </c>
      <c r="AU190" s="253">
        <v>27478</v>
      </c>
      <c r="AV190" s="253">
        <v>15272</v>
      </c>
      <c r="AW190" s="253">
        <v>10684</v>
      </c>
      <c r="AX190" s="252">
        <f t="shared" ref="AX190" si="301">SUM(AY190:BC190)</f>
        <v>221971</v>
      </c>
      <c r="AY190" s="253">
        <v>18125</v>
      </c>
      <c r="AZ190" s="253">
        <v>109335</v>
      </c>
      <c r="BA190" s="253">
        <v>20346</v>
      </c>
      <c r="BB190" s="253">
        <v>55666</v>
      </c>
      <c r="BC190" s="253">
        <v>18499</v>
      </c>
      <c r="BD190" s="252">
        <f t="shared" ref="BD190" si="302">SUM(BE190:BL190)</f>
        <v>343522</v>
      </c>
      <c r="BE190" s="253">
        <v>63590</v>
      </c>
      <c r="BF190" s="253">
        <v>29836</v>
      </c>
      <c r="BG190" s="253">
        <v>24557</v>
      </c>
      <c r="BH190" s="253">
        <v>28736</v>
      </c>
      <c r="BI190" s="253">
        <v>31210</v>
      </c>
      <c r="BJ190" s="253">
        <v>85825</v>
      </c>
      <c r="BK190" s="253">
        <v>44716</v>
      </c>
      <c r="BL190" s="253">
        <v>35052</v>
      </c>
      <c r="BM190" s="252">
        <f t="shared" ref="BM190" si="303">SUM(BN190:BR190)</f>
        <v>84305</v>
      </c>
      <c r="BN190" s="253">
        <v>14382</v>
      </c>
      <c r="BO190" s="253">
        <v>13407</v>
      </c>
      <c r="BP190" s="253">
        <v>7581</v>
      </c>
      <c r="BQ190" s="253">
        <v>7031</v>
      </c>
      <c r="BR190" s="253">
        <v>41904</v>
      </c>
      <c r="BS190" s="252">
        <f t="shared" ref="BS190" si="304">SUM(BT190:CE190)</f>
        <v>146717</v>
      </c>
      <c r="BT190" s="253">
        <v>10669</v>
      </c>
      <c r="BU190" s="253">
        <v>16085</v>
      </c>
      <c r="BV190" s="253">
        <v>3245</v>
      </c>
      <c r="BW190" s="253">
        <v>2619</v>
      </c>
      <c r="BX190" s="253">
        <v>10691</v>
      </c>
      <c r="BY190" s="253">
        <v>41401</v>
      </c>
      <c r="BZ190" s="253">
        <v>8240</v>
      </c>
      <c r="CA190" s="253">
        <v>9723</v>
      </c>
      <c r="CB190" s="253">
        <v>14838</v>
      </c>
      <c r="CC190" s="253">
        <v>6701</v>
      </c>
      <c r="CD190" s="253">
        <v>12463</v>
      </c>
      <c r="CE190" s="253">
        <v>10042</v>
      </c>
      <c r="CF190" s="252">
        <f t="shared" ref="CF190" si="305">SUM(CG190:CS190)</f>
        <v>192424</v>
      </c>
      <c r="CG190" s="253">
        <v>6373</v>
      </c>
      <c r="CH190" s="253">
        <v>16223</v>
      </c>
      <c r="CI190" s="253">
        <v>4360</v>
      </c>
      <c r="CJ190" s="253">
        <v>31390</v>
      </c>
      <c r="CK190" s="253">
        <v>37299</v>
      </c>
      <c r="CL190" s="253">
        <v>3964</v>
      </c>
      <c r="CM190" s="253">
        <v>41619</v>
      </c>
      <c r="CN190" s="253">
        <v>4047</v>
      </c>
      <c r="CO190" s="253">
        <v>1278</v>
      </c>
      <c r="CP190" s="253">
        <v>5564</v>
      </c>
      <c r="CQ190" s="253">
        <v>23173</v>
      </c>
      <c r="CR190" s="253">
        <v>10625</v>
      </c>
      <c r="CS190" s="253">
        <v>6509</v>
      </c>
      <c r="CT190" s="252">
        <f t="shared" ref="CT190" si="306">SUM(CU190:CY190)</f>
        <v>68843</v>
      </c>
      <c r="CU190" s="253">
        <v>29997</v>
      </c>
      <c r="CV190" s="253">
        <v>15742</v>
      </c>
      <c r="CW190" s="253">
        <v>3889</v>
      </c>
      <c r="CX190" s="253">
        <v>11864</v>
      </c>
      <c r="CY190" s="253">
        <v>7351</v>
      </c>
      <c r="CZ190" s="252">
        <f t="shared" ref="CZ190" si="307">SUM(DA190:DF190)</f>
        <v>158526</v>
      </c>
      <c r="DA190" s="253">
        <v>4356</v>
      </c>
      <c r="DB190" s="253">
        <v>3022</v>
      </c>
      <c r="DC190" s="253">
        <v>23057</v>
      </c>
      <c r="DD190" s="253">
        <v>78505</v>
      </c>
      <c r="DE190" s="253">
        <v>31970</v>
      </c>
      <c r="DF190" s="253">
        <v>17616</v>
      </c>
      <c r="DG190" s="252">
        <f>AM190+BS190+B190+O190+X190+AC190+AJ190+BD190+CF190+AX190+BM190+CT190+CZ190</f>
        <v>1707768</v>
      </c>
      <c r="DH190" s="254">
        <f t="shared" ref="DH190" si="308">SUM(DI190:DK190)</f>
        <v>102267</v>
      </c>
      <c r="DI190" s="304">
        <v>43637</v>
      </c>
      <c r="DJ190" s="303">
        <v>35950</v>
      </c>
      <c r="DK190" s="303">
        <v>22680</v>
      </c>
      <c r="DL190" s="254">
        <f t="shared" ref="DL190" si="309">SUM(DM190:DN190)</f>
        <v>106094</v>
      </c>
      <c r="DM190" s="304">
        <v>100688</v>
      </c>
      <c r="DN190" s="291">
        <v>5406</v>
      </c>
      <c r="DO190" s="252">
        <f t="shared" ref="DO190" si="310">DG190+DH190+DL190</f>
        <v>1916129</v>
      </c>
    </row>
    <row r="191" spans="1:136" s="4" customFormat="1" ht="16.5" customHeight="1" x14ac:dyDescent="0.2">
      <c r="A191" s="48" t="s">
        <v>173</v>
      </c>
      <c r="B191" s="261"/>
      <c r="C191" s="262"/>
      <c r="D191" s="262"/>
      <c r="E191" s="262"/>
      <c r="F191" s="262"/>
      <c r="G191" s="262"/>
      <c r="H191" s="262"/>
      <c r="I191" s="262"/>
      <c r="J191" s="262"/>
      <c r="K191" s="262"/>
      <c r="L191" s="262"/>
      <c r="M191" s="262"/>
      <c r="N191" s="262"/>
      <c r="O191" s="261"/>
      <c r="P191" s="262"/>
      <c r="Q191" s="262"/>
      <c r="R191" s="262"/>
      <c r="S191" s="262"/>
      <c r="T191" s="262"/>
      <c r="U191" s="262"/>
      <c r="V191" s="262"/>
      <c r="W191" s="262"/>
      <c r="X191" s="261"/>
      <c r="Y191" s="262"/>
      <c r="Z191" s="262"/>
      <c r="AA191" s="262"/>
      <c r="AB191" s="262"/>
      <c r="AC191" s="261"/>
      <c r="AD191" s="262"/>
      <c r="AE191" s="262"/>
      <c r="AF191" s="262"/>
      <c r="AG191" s="262"/>
      <c r="AH191" s="262"/>
      <c r="AI191" s="262"/>
      <c r="AJ191" s="261"/>
      <c r="AK191" s="262"/>
      <c r="AL191" s="262"/>
      <c r="AM191" s="261"/>
      <c r="AN191" s="262"/>
      <c r="AO191" s="262"/>
      <c r="AP191" s="262"/>
      <c r="AQ191" s="262"/>
      <c r="AR191" s="262"/>
      <c r="AS191" s="262"/>
      <c r="AT191" s="262"/>
      <c r="AU191" s="262"/>
      <c r="AV191" s="262"/>
      <c r="AW191" s="262"/>
      <c r="AX191" s="261"/>
      <c r="AY191" s="262"/>
      <c r="AZ191" s="262"/>
      <c r="BA191" s="262"/>
      <c r="BB191" s="262"/>
      <c r="BC191" s="262"/>
      <c r="BD191" s="261"/>
      <c r="BE191" s="262"/>
      <c r="BF191" s="262"/>
      <c r="BG191" s="262"/>
      <c r="BH191" s="262"/>
      <c r="BI191" s="262"/>
      <c r="BJ191" s="262"/>
      <c r="BK191" s="262"/>
      <c r="BL191" s="262"/>
      <c r="BM191" s="261"/>
      <c r="BN191" s="262"/>
      <c r="BO191" s="262"/>
      <c r="BP191" s="262"/>
      <c r="BQ191" s="262"/>
      <c r="BR191" s="262"/>
      <c r="BS191" s="261"/>
      <c r="BT191" s="263"/>
      <c r="BU191" s="262"/>
      <c r="BV191" s="262"/>
      <c r="BW191" s="262"/>
      <c r="BX191" s="262"/>
      <c r="BY191" s="262"/>
      <c r="BZ191" s="262"/>
      <c r="CA191" s="262"/>
      <c r="CB191" s="262"/>
      <c r="CC191" s="262"/>
      <c r="CD191" s="262"/>
      <c r="CE191" s="262"/>
      <c r="CF191" s="261"/>
      <c r="CG191" s="262"/>
      <c r="CH191" s="262"/>
      <c r="CI191" s="262"/>
      <c r="CJ191" s="262"/>
      <c r="CK191" s="262"/>
      <c r="CL191" s="262"/>
      <c r="CM191" s="262"/>
      <c r="CN191" s="262"/>
      <c r="CO191" s="262"/>
      <c r="CP191" s="262"/>
      <c r="CQ191" s="262"/>
      <c r="CR191" s="262"/>
      <c r="CS191" s="262"/>
      <c r="CT191" s="261"/>
      <c r="CU191" s="262"/>
      <c r="CV191" s="262"/>
      <c r="CW191" s="262"/>
      <c r="CX191" s="262"/>
      <c r="CY191" s="262"/>
      <c r="CZ191" s="261"/>
      <c r="DA191" s="262"/>
      <c r="DB191" s="262"/>
      <c r="DC191" s="262"/>
      <c r="DD191" s="262"/>
      <c r="DE191" s="262"/>
      <c r="DF191" s="262"/>
      <c r="DG191" s="261"/>
      <c r="DH191" s="261"/>
      <c r="DI191" s="263"/>
      <c r="DJ191" s="262"/>
      <c r="DK191" s="262"/>
      <c r="DL191" s="264"/>
      <c r="DM191" s="262"/>
      <c r="DN191" s="265"/>
      <c r="DO191" s="261"/>
      <c r="DP191" s="1"/>
      <c r="DQ191" s="1"/>
      <c r="DR191" s="1"/>
      <c r="DS191" s="1"/>
      <c r="DT191" s="1"/>
      <c r="DU191" s="1"/>
      <c r="DV191" s="1"/>
      <c r="DW191" s="1"/>
      <c r="DX191" s="1"/>
      <c r="DY191" s="1"/>
      <c r="DZ191" s="1"/>
      <c r="EA191" s="1"/>
      <c r="EB191" s="1"/>
    </row>
    <row r="192" spans="1:136" s="26" customFormat="1" ht="16.5" customHeight="1" x14ac:dyDescent="0.2">
      <c r="A192" s="54" t="s">
        <v>359</v>
      </c>
      <c r="B192" s="261">
        <f t="shared" ref="B192:B194" si="311">SUM(C192:N192)</f>
        <v>18745</v>
      </c>
      <c r="C192" s="262">
        <v>949</v>
      </c>
      <c r="D192" s="262">
        <v>1200</v>
      </c>
      <c r="E192" s="262">
        <v>722</v>
      </c>
      <c r="F192" s="262">
        <v>246</v>
      </c>
      <c r="G192" s="262">
        <v>1397</v>
      </c>
      <c r="H192" s="262">
        <v>2770</v>
      </c>
      <c r="I192" s="262">
        <v>2277</v>
      </c>
      <c r="J192" s="262">
        <v>336</v>
      </c>
      <c r="K192" s="262">
        <v>1754</v>
      </c>
      <c r="L192" s="262">
        <v>5515</v>
      </c>
      <c r="M192" s="262">
        <v>637</v>
      </c>
      <c r="N192" s="262">
        <v>942</v>
      </c>
      <c r="O192" s="261">
        <f t="shared" ref="O192:O194" si="312">SUM(P192:W192)</f>
        <v>6990</v>
      </c>
      <c r="P192" s="262">
        <v>1094</v>
      </c>
      <c r="Q192" s="262">
        <v>1489</v>
      </c>
      <c r="R192" s="262">
        <v>434</v>
      </c>
      <c r="S192" s="262">
        <v>646</v>
      </c>
      <c r="T192" s="262">
        <v>558</v>
      </c>
      <c r="U192" s="262">
        <v>1276</v>
      </c>
      <c r="V192" s="262">
        <v>1020</v>
      </c>
      <c r="W192" s="262">
        <v>473</v>
      </c>
      <c r="X192" s="261">
        <f t="shared" ref="X192:X194" si="313">SUM(Y192:AB192)</f>
        <v>6939</v>
      </c>
      <c r="Y192" s="262">
        <v>1252</v>
      </c>
      <c r="Z192" s="262">
        <v>1715</v>
      </c>
      <c r="AA192" s="262">
        <v>2437</v>
      </c>
      <c r="AB192" s="262">
        <v>1535</v>
      </c>
      <c r="AC192" s="261">
        <f t="shared" ref="AC192:AC194" si="314">SUM(AD192:AI192)</f>
        <v>7698</v>
      </c>
      <c r="AD192" s="262">
        <v>1217</v>
      </c>
      <c r="AE192" s="262">
        <v>1069</v>
      </c>
      <c r="AF192" s="262">
        <v>783</v>
      </c>
      <c r="AG192" s="262">
        <v>1662</v>
      </c>
      <c r="AH192" s="262">
        <v>776</v>
      </c>
      <c r="AI192" s="262">
        <v>2191</v>
      </c>
      <c r="AJ192" s="261">
        <f t="shared" ref="AJ192:AJ194" si="315">SUM(AK192:AL192)</f>
        <v>587</v>
      </c>
      <c r="AK192" s="262">
        <v>217</v>
      </c>
      <c r="AL192" s="262">
        <v>370</v>
      </c>
      <c r="AM192" s="261">
        <f t="shared" ref="AM192:AM194" si="316">SUM(AN192:AW192)</f>
        <v>17000</v>
      </c>
      <c r="AN192" s="262">
        <v>1153</v>
      </c>
      <c r="AO192" s="262">
        <v>1402</v>
      </c>
      <c r="AP192" s="262">
        <v>2187</v>
      </c>
      <c r="AQ192" s="262">
        <v>572</v>
      </c>
      <c r="AR192" s="262">
        <v>2234</v>
      </c>
      <c r="AS192" s="262">
        <v>583</v>
      </c>
      <c r="AT192" s="262">
        <v>2855</v>
      </c>
      <c r="AU192" s="262">
        <v>3064</v>
      </c>
      <c r="AV192" s="262">
        <v>1764</v>
      </c>
      <c r="AW192" s="262">
        <v>1186</v>
      </c>
      <c r="AX192" s="261">
        <f t="shared" ref="AX192:AX194" si="317">SUM(AY192:BC192)</f>
        <v>28642</v>
      </c>
      <c r="AY192" s="262">
        <v>2558</v>
      </c>
      <c r="AZ192" s="262">
        <v>13740</v>
      </c>
      <c r="BA192" s="262">
        <v>2655</v>
      </c>
      <c r="BB192" s="262">
        <v>7439</v>
      </c>
      <c r="BC192" s="262">
        <v>2250</v>
      </c>
      <c r="BD192" s="261">
        <f t="shared" ref="BD192:BD194" si="318">SUM(BE192:BL192)</f>
        <v>34394</v>
      </c>
      <c r="BE192" s="262">
        <v>3530</v>
      </c>
      <c r="BF192" s="262">
        <v>4239</v>
      </c>
      <c r="BG192" s="262">
        <v>2708</v>
      </c>
      <c r="BH192" s="262">
        <v>4091</v>
      </c>
      <c r="BI192" s="262">
        <v>2588</v>
      </c>
      <c r="BJ192" s="262">
        <v>8731</v>
      </c>
      <c r="BK192" s="262">
        <v>4242</v>
      </c>
      <c r="BL192" s="262">
        <v>4265</v>
      </c>
      <c r="BM192" s="261">
        <f t="shared" ref="BM192:BM194" si="319">SUM(BN192:BR192)</f>
        <v>10611</v>
      </c>
      <c r="BN192" s="262">
        <v>1663</v>
      </c>
      <c r="BO192" s="262">
        <v>1807</v>
      </c>
      <c r="BP192" s="262">
        <v>932</v>
      </c>
      <c r="BQ192" s="262">
        <v>838</v>
      </c>
      <c r="BR192" s="262">
        <v>5371</v>
      </c>
      <c r="BS192" s="261">
        <f t="shared" ref="BS192:BS194" si="320">SUM(BT192:CE192)</f>
        <v>16304</v>
      </c>
      <c r="BT192" s="263">
        <v>1289</v>
      </c>
      <c r="BU192" s="262">
        <v>1678</v>
      </c>
      <c r="BV192" s="262">
        <v>478</v>
      </c>
      <c r="BW192" s="262">
        <v>233</v>
      </c>
      <c r="BX192" s="262">
        <v>1183</v>
      </c>
      <c r="BY192" s="262">
        <v>4224</v>
      </c>
      <c r="BZ192" s="262">
        <v>878</v>
      </c>
      <c r="CA192" s="262">
        <v>1048</v>
      </c>
      <c r="CB192" s="262">
        <v>1453</v>
      </c>
      <c r="CC192" s="262">
        <v>1013</v>
      </c>
      <c r="CD192" s="262">
        <v>1573</v>
      </c>
      <c r="CE192" s="262">
        <v>1254</v>
      </c>
      <c r="CF192" s="261">
        <f t="shared" ref="CF192:CF194" si="321">SUM(CG192:CS192)</f>
        <v>21619</v>
      </c>
      <c r="CG192" s="262">
        <v>623</v>
      </c>
      <c r="CH192" s="262">
        <v>1870</v>
      </c>
      <c r="CI192" s="262">
        <v>523</v>
      </c>
      <c r="CJ192" s="262">
        <v>3355</v>
      </c>
      <c r="CK192" s="262">
        <v>4284</v>
      </c>
      <c r="CL192" s="262">
        <v>439</v>
      </c>
      <c r="CM192" s="262">
        <v>4482</v>
      </c>
      <c r="CN192" s="262">
        <v>370</v>
      </c>
      <c r="CO192" s="262">
        <v>99</v>
      </c>
      <c r="CP192" s="262">
        <v>627</v>
      </c>
      <c r="CQ192" s="262">
        <v>2904</v>
      </c>
      <c r="CR192" s="262">
        <v>1235</v>
      </c>
      <c r="CS192" s="262">
        <v>808</v>
      </c>
      <c r="CT192" s="261">
        <f t="shared" ref="CT192:CT194" si="322">SUM(CU192:CY192)</f>
        <v>9515</v>
      </c>
      <c r="CU192" s="262">
        <v>3615</v>
      </c>
      <c r="CV192" s="262">
        <v>2301</v>
      </c>
      <c r="CW192" s="262">
        <v>586</v>
      </c>
      <c r="CX192" s="262">
        <v>1976</v>
      </c>
      <c r="CY192" s="262">
        <v>1037</v>
      </c>
      <c r="CZ192" s="261">
        <f t="shared" ref="CZ192:CZ194" si="323">SUM(DA192:DF192)</f>
        <v>18418</v>
      </c>
      <c r="DA192" s="262">
        <v>500</v>
      </c>
      <c r="DB192" s="262">
        <v>279</v>
      </c>
      <c r="DC192" s="262">
        <v>2722</v>
      </c>
      <c r="DD192" s="262">
        <v>9706</v>
      </c>
      <c r="DE192" s="262">
        <v>3162</v>
      </c>
      <c r="DF192" s="262">
        <v>2049</v>
      </c>
      <c r="DG192" s="261">
        <f>AM192+BS192+B192+O192+X192+AC192+AJ192+BD192+CF192+AX192+BM192+CT192+CZ192</f>
        <v>197462</v>
      </c>
      <c r="DH192" s="261">
        <f t="shared" ref="DH192:DH194" si="324">SUM(DI192:DK192)</f>
        <v>15419</v>
      </c>
      <c r="DI192" s="263">
        <v>4996</v>
      </c>
      <c r="DJ192" s="262">
        <v>4035</v>
      </c>
      <c r="DK192" s="262">
        <v>6388</v>
      </c>
      <c r="DL192" s="264">
        <f t="shared" ref="DL192:DL194" si="325">SUM(DM192:DN192)</f>
        <v>16228</v>
      </c>
      <c r="DM192" s="262">
        <v>16228</v>
      </c>
      <c r="DN192" s="265">
        <v>0</v>
      </c>
      <c r="DO192" s="261">
        <f t="shared" ref="DO192:DO194" si="326">DG192+DH192+DL192</f>
        <v>229109</v>
      </c>
      <c r="DP192" s="1"/>
      <c r="DQ192" s="1"/>
      <c r="DR192" s="1"/>
      <c r="DS192" s="1"/>
      <c r="DT192" s="1"/>
      <c r="DU192" s="1"/>
      <c r="DV192" s="1"/>
      <c r="DW192" s="1"/>
      <c r="DX192" s="1"/>
      <c r="DY192" s="1"/>
      <c r="DZ192" s="1"/>
      <c r="EA192" s="1"/>
      <c r="EB192" s="1"/>
    </row>
    <row r="193" spans="1:138" s="26" customFormat="1" ht="16.5" customHeight="1" x14ac:dyDescent="0.2">
      <c r="A193" s="54" t="s">
        <v>749</v>
      </c>
      <c r="B193" s="261">
        <f t="shared" si="311"/>
        <v>140495</v>
      </c>
      <c r="C193" s="262">
        <v>6738</v>
      </c>
      <c r="D193" s="262">
        <v>8922</v>
      </c>
      <c r="E193" s="262">
        <v>5872</v>
      </c>
      <c r="F193" s="262">
        <v>2023</v>
      </c>
      <c r="G193" s="262">
        <v>10466</v>
      </c>
      <c r="H193" s="262">
        <v>20257</v>
      </c>
      <c r="I193" s="262">
        <v>14855</v>
      </c>
      <c r="J193" s="262">
        <v>2805</v>
      </c>
      <c r="K193" s="262">
        <v>14195</v>
      </c>
      <c r="L193" s="262">
        <v>42050</v>
      </c>
      <c r="M193" s="262">
        <v>4900</v>
      </c>
      <c r="N193" s="262">
        <v>7412</v>
      </c>
      <c r="O193" s="261">
        <f t="shared" si="312"/>
        <v>52097</v>
      </c>
      <c r="P193" s="262">
        <v>8864</v>
      </c>
      <c r="Q193" s="262">
        <v>10589</v>
      </c>
      <c r="R193" s="262">
        <v>3196</v>
      </c>
      <c r="S193" s="262">
        <v>5047</v>
      </c>
      <c r="T193" s="262">
        <v>3649</v>
      </c>
      <c r="U193" s="262">
        <v>9101</v>
      </c>
      <c r="V193" s="262">
        <v>8006</v>
      </c>
      <c r="W193" s="262">
        <v>3645</v>
      </c>
      <c r="X193" s="261">
        <f t="shared" si="313"/>
        <v>53318</v>
      </c>
      <c r="Y193" s="262">
        <v>9830</v>
      </c>
      <c r="Z193" s="262">
        <v>16014</v>
      </c>
      <c r="AA193" s="262">
        <v>15169</v>
      </c>
      <c r="AB193" s="262">
        <v>12305</v>
      </c>
      <c r="AC193" s="261">
        <f t="shared" si="314"/>
        <v>52366</v>
      </c>
      <c r="AD193" s="262">
        <v>8212</v>
      </c>
      <c r="AE193" s="262">
        <v>7535</v>
      </c>
      <c r="AF193" s="262">
        <v>4509</v>
      </c>
      <c r="AG193" s="262">
        <v>12070</v>
      </c>
      <c r="AH193" s="262">
        <v>6338</v>
      </c>
      <c r="AI193" s="262">
        <v>13702</v>
      </c>
      <c r="AJ193" s="261">
        <f t="shared" si="315"/>
        <v>5646</v>
      </c>
      <c r="AK193" s="262">
        <v>2157</v>
      </c>
      <c r="AL193" s="262">
        <v>3489</v>
      </c>
      <c r="AM193" s="261">
        <f t="shared" si="316"/>
        <v>129306</v>
      </c>
      <c r="AN193" s="262">
        <v>9428</v>
      </c>
      <c r="AO193" s="262">
        <v>8234</v>
      </c>
      <c r="AP193" s="262">
        <v>12271</v>
      </c>
      <c r="AQ193" s="262">
        <v>3777</v>
      </c>
      <c r="AR193" s="262">
        <v>19773</v>
      </c>
      <c r="AS193" s="262">
        <v>4393</v>
      </c>
      <c r="AT193" s="262">
        <v>24033</v>
      </c>
      <c r="AU193" s="262">
        <v>24402</v>
      </c>
      <c r="AV193" s="262">
        <v>13506</v>
      </c>
      <c r="AW193" s="262">
        <v>9489</v>
      </c>
      <c r="AX193" s="261">
        <f t="shared" si="317"/>
        <v>193272</v>
      </c>
      <c r="AY193" s="262">
        <v>15564</v>
      </c>
      <c r="AZ193" s="262">
        <v>95570</v>
      </c>
      <c r="BA193" s="262">
        <v>17686</v>
      </c>
      <c r="BB193" s="262">
        <v>48207</v>
      </c>
      <c r="BC193" s="262">
        <v>16245</v>
      </c>
      <c r="BD193" s="261">
        <f t="shared" si="318"/>
        <v>309035</v>
      </c>
      <c r="BE193" s="262">
        <v>60047</v>
      </c>
      <c r="BF193" s="262">
        <v>25584</v>
      </c>
      <c r="BG193" s="262">
        <v>21835</v>
      </c>
      <c r="BH193" s="262">
        <v>24632</v>
      </c>
      <c r="BI193" s="262">
        <v>28609</v>
      </c>
      <c r="BJ193" s="262">
        <v>77084</v>
      </c>
      <c r="BK193" s="262">
        <v>40463</v>
      </c>
      <c r="BL193" s="262">
        <v>30781</v>
      </c>
      <c r="BM193" s="261">
        <f t="shared" si="319"/>
        <v>73659</v>
      </c>
      <c r="BN193" s="262">
        <v>12711</v>
      </c>
      <c r="BO193" s="262">
        <v>11597</v>
      </c>
      <c r="BP193" s="262">
        <v>6647</v>
      </c>
      <c r="BQ193" s="262">
        <v>6190</v>
      </c>
      <c r="BR193" s="262">
        <v>36514</v>
      </c>
      <c r="BS193" s="261">
        <f t="shared" si="320"/>
        <v>130318</v>
      </c>
      <c r="BT193" s="263">
        <v>9374</v>
      </c>
      <c r="BU193" s="262">
        <v>14394</v>
      </c>
      <c r="BV193" s="262">
        <v>2765</v>
      </c>
      <c r="BW193" s="262">
        <v>2386</v>
      </c>
      <c r="BX193" s="262">
        <v>9499</v>
      </c>
      <c r="BY193" s="262">
        <v>37150</v>
      </c>
      <c r="BZ193" s="262">
        <v>7360</v>
      </c>
      <c r="CA193" s="262">
        <v>8673</v>
      </c>
      <c r="CB193" s="262">
        <v>13372</v>
      </c>
      <c r="CC193" s="262">
        <v>5685</v>
      </c>
      <c r="CD193" s="262">
        <v>10884</v>
      </c>
      <c r="CE193" s="262">
        <v>8776</v>
      </c>
      <c r="CF193" s="261">
        <f t="shared" si="321"/>
        <v>170708</v>
      </c>
      <c r="CG193" s="262">
        <v>5748</v>
      </c>
      <c r="CH193" s="262">
        <v>14340</v>
      </c>
      <c r="CI193" s="262">
        <v>3834</v>
      </c>
      <c r="CJ193" s="262">
        <v>28016</v>
      </c>
      <c r="CK193" s="262">
        <v>32997</v>
      </c>
      <c r="CL193" s="262">
        <v>3522</v>
      </c>
      <c r="CM193" s="262">
        <v>37125</v>
      </c>
      <c r="CN193" s="262">
        <v>3675</v>
      </c>
      <c r="CO193" s="262">
        <v>1176</v>
      </c>
      <c r="CP193" s="262">
        <v>4933</v>
      </c>
      <c r="CQ193" s="262">
        <v>20264</v>
      </c>
      <c r="CR193" s="262">
        <v>9379</v>
      </c>
      <c r="CS193" s="262">
        <v>5699</v>
      </c>
      <c r="CT193" s="261">
        <f t="shared" si="322"/>
        <v>59295</v>
      </c>
      <c r="CU193" s="262">
        <v>26368</v>
      </c>
      <c r="CV193" s="262">
        <v>13431</v>
      </c>
      <c r="CW193" s="262">
        <v>3301</v>
      </c>
      <c r="CX193" s="262">
        <v>9886</v>
      </c>
      <c r="CY193" s="262">
        <v>6309</v>
      </c>
      <c r="CZ193" s="261">
        <f t="shared" si="323"/>
        <v>140054</v>
      </c>
      <c r="DA193" s="262">
        <v>3855</v>
      </c>
      <c r="DB193" s="262">
        <v>2741</v>
      </c>
      <c r="DC193" s="262">
        <v>20325</v>
      </c>
      <c r="DD193" s="262">
        <v>68779</v>
      </c>
      <c r="DE193" s="262">
        <v>28790</v>
      </c>
      <c r="DF193" s="262">
        <v>15564</v>
      </c>
      <c r="DG193" s="261">
        <f>AM193+BS193+B193+O193+X193+AC193+AJ193+BD193+CF193+AX193+BM193+CT193+CZ193</f>
        <v>1509569</v>
      </c>
      <c r="DH193" s="261">
        <f t="shared" si="324"/>
        <v>86845</v>
      </c>
      <c r="DI193" s="263">
        <v>38640</v>
      </c>
      <c r="DJ193" s="262">
        <v>31913</v>
      </c>
      <c r="DK193" s="262">
        <v>16292</v>
      </c>
      <c r="DL193" s="264">
        <f t="shared" si="325"/>
        <v>89857</v>
      </c>
      <c r="DM193" s="262">
        <v>84451</v>
      </c>
      <c r="DN193" s="265">
        <v>5406</v>
      </c>
      <c r="DO193" s="261">
        <f t="shared" si="326"/>
        <v>1686271</v>
      </c>
      <c r="DP193" s="1"/>
      <c r="DQ193" s="1"/>
      <c r="DR193" s="1"/>
      <c r="DS193" s="1"/>
      <c r="DT193" s="1"/>
      <c r="DU193" s="1"/>
      <c r="DV193" s="1"/>
      <c r="DW193" s="1"/>
      <c r="DX193" s="1"/>
      <c r="DY193" s="1"/>
      <c r="DZ193" s="1"/>
      <c r="EA193" s="1"/>
      <c r="EB193" s="1"/>
    </row>
    <row r="194" spans="1:138" ht="16.5" customHeight="1" x14ac:dyDescent="0.2">
      <c r="A194" s="463" t="s">
        <v>750</v>
      </c>
      <c r="B194" s="261">
        <f t="shared" si="311"/>
        <v>98</v>
      </c>
      <c r="C194" s="262">
        <v>3</v>
      </c>
      <c r="D194" s="262">
        <v>13</v>
      </c>
      <c r="E194" s="262">
        <v>4</v>
      </c>
      <c r="F194" s="262">
        <v>7</v>
      </c>
      <c r="G194" s="262">
        <v>5</v>
      </c>
      <c r="H194" s="262">
        <v>10</v>
      </c>
      <c r="I194" s="262">
        <v>8</v>
      </c>
      <c r="J194" s="262">
        <v>3</v>
      </c>
      <c r="K194" s="262">
        <v>10</v>
      </c>
      <c r="L194" s="262">
        <v>20</v>
      </c>
      <c r="M194" s="262">
        <v>4</v>
      </c>
      <c r="N194" s="262">
        <v>11</v>
      </c>
      <c r="O194" s="261">
        <f t="shared" si="312"/>
        <v>44</v>
      </c>
      <c r="P194" s="262">
        <v>5</v>
      </c>
      <c r="Q194" s="262">
        <v>9</v>
      </c>
      <c r="R194" s="262">
        <v>2</v>
      </c>
      <c r="S194" s="262">
        <v>6</v>
      </c>
      <c r="T194" s="262">
        <v>2</v>
      </c>
      <c r="U194" s="262">
        <v>5</v>
      </c>
      <c r="V194" s="262">
        <v>14</v>
      </c>
      <c r="W194" s="262">
        <v>1</v>
      </c>
      <c r="X194" s="261">
        <f t="shared" si="313"/>
        <v>24</v>
      </c>
      <c r="Y194" s="262">
        <v>2</v>
      </c>
      <c r="Z194" s="262">
        <v>9</v>
      </c>
      <c r="AA194" s="262">
        <v>5</v>
      </c>
      <c r="AB194" s="262">
        <v>8</v>
      </c>
      <c r="AC194" s="261">
        <f t="shared" si="314"/>
        <v>37</v>
      </c>
      <c r="AD194" s="262">
        <v>8</v>
      </c>
      <c r="AE194" s="262">
        <v>6</v>
      </c>
      <c r="AF194" s="262">
        <v>1</v>
      </c>
      <c r="AG194" s="262">
        <v>5</v>
      </c>
      <c r="AH194" s="262">
        <v>3</v>
      </c>
      <c r="AI194" s="262">
        <v>14</v>
      </c>
      <c r="AJ194" s="261">
        <f t="shared" si="315"/>
        <v>2</v>
      </c>
      <c r="AK194" s="262">
        <v>1</v>
      </c>
      <c r="AL194" s="262">
        <v>1</v>
      </c>
      <c r="AM194" s="261">
        <f t="shared" si="316"/>
        <v>68</v>
      </c>
      <c r="AN194" s="262">
        <v>0</v>
      </c>
      <c r="AO194" s="262">
        <v>7</v>
      </c>
      <c r="AP194" s="262">
        <v>4</v>
      </c>
      <c r="AQ194" s="262">
        <v>3</v>
      </c>
      <c r="AR194" s="262">
        <v>9</v>
      </c>
      <c r="AS194" s="262">
        <v>2</v>
      </c>
      <c r="AT194" s="262">
        <v>20</v>
      </c>
      <c r="AU194" s="262">
        <v>12</v>
      </c>
      <c r="AV194" s="262">
        <v>2</v>
      </c>
      <c r="AW194" s="262">
        <v>9</v>
      </c>
      <c r="AX194" s="261">
        <f t="shared" si="317"/>
        <v>57</v>
      </c>
      <c r="AY194" s="262">
        <v>3</v>
      </c>
      <c r="AZ194" s="262">
        <v>25</v>
      </c>
      <c r="BA194" s="262">
        <v>5</v>
      </c>
      <c r="BB194" s="262">
        <v>20</v>
      </c>
      <c r="BC194" s="262">
        <v>4</v>
      </c>
      <c r="BD194" s="261">
        <f t="shared" si="318"/>
        <v>93</v>
      </c>
      <c r="BE194" s="262">
        <v>13</v>
      </c>
      <c r="BF194" s="262">
        <v>13</v>
      </c>
      <c r="BG194" s="262">
        <v>14</v>
      </c>
      <c r="BH194" s="262">
        <v>13</v>
      </c>
      <c r="BI194" s="262">
        <v>13</v>
      </c>
      <c r="BJ194" s="262">
        <v>10</v>
      </c>
      <c r="BK194" s="262">
        <v>11</v>
      </c>
      <c r="BL194" s="262">
        <v>6</v>
      </c>
      <c r="BM194" s="261">
        <f t="shared" si="319"/>
        <v>35</v>
      </c>
      <c r="BN194" s="262">
        <v>8</v>
      </c>
      <c r="BO194" s="262">
        <v>3</v>
      </c>
      <c r="BP194" s="262">
        <v>2</v>
      </c>
      <c r="BQ194" s="262">
        <v>3</v>
      </c>
      <c r="BR194" s="262">
        <v>19</v>
      </c>
      <c r="BS194" s="261">
        <f t="shared" si="320"/>
        <v>95</v>
      </c>
      <c r="BT194" s="263">
        <v>6</v>
      </c>
      <c r="BU194" s="262">
        <v>13</v>
      </c>
      <c r="BV194" s="262">
        <v>2</v>
      </c>
      <c r="BW194" s="262">
        <v>0</v>
      </c>
      <c r="BX194" s="262">
        <v>9</v>
      </c>
      <c r="BY194" s="262">
        <v>27</v>
      </c>
      <c r="BZ194" s="262">
        <v>2</v>
      </c>
      <c r="CA194" s="262">
        <v>2</v>
      </c>
      <c r="CB194" s="262">
        <v>13</v>
      </c>
      <c r="CC194" s="262">
        <v>3</v>
      </c>
      <c r="CD194" s="262">
        <v>6</v>
      </c>
      <c r="CE194" s="262">
        <v>12</v>
      </c>
      <c r="CF194" s="261">
        <f t="shared" si="321"/>
        <v>97</v>
      </c>
      <c r="CG194" s="262">
        <v>2</v>
      </c>
      <c r="CH194" s="262">
        <v>13</v>
      </c>
      <c r="CI194" s="262">
        <v>3</v>
      </c>
      <c r="CJ194" s="262">
        <v>19</v>
      </c>
      <c r="CK194" s="262">
        <v>18</v>
      </c>
      <c r="CL194" s="262">
        <v>3</v>
      </c>
      <c r="CM194" s="262">
        <v>12</v>
      </c>
      <c r="CN194" s="262">
        <v>2</v>
      </c>
      <c r="CO194" s="262">
        <v>3</v>
      </c>
      <c r="CP194" s="262">
        <v>4</v>
      </c>
      <c r="CQ194" s="262">
        <v>5</v>
      </c>
      <c r="CR194" s="262">
        <v>11</v>
      </c>
      <c r="CS194" s="262">
        <v>2</v>
      </c>
      <c r="CT194" s="261">
        <f t="shared" si="322"/>
        <v>33</v>
      </c>
      <c r="CU194" s="262">
        <v>14</v>
      </c>
      <c r="CV194" s="262">
        <v>10</v>
      </c>
      <c r="CW194" s="262">
        <v>2</v>
      </c>
      <c r="CX194" s="262">
        <v>2</v>
      </c>
      <c r="CY194" s="262">
        <v>5</v>
      </c>
      <c r="CZ194" s="261">
        <f t="shared" si="323"/>
        <v>54</v>
      </c>
      <c r="DA194" s="262">
        <v>1</v>
      </c>
      <c r="DB194" s="262">
        <v>2</v>
      </c>
      <c r="DC194" s="262">
        <v>10</v>
      </c>
      <c r="DD194" s="262">
        <v>20</v>
      </c>
      <c r="DE194" s="262">
        <v>18</v>
      </c>
      <c r="DF194" s="262">
        <v>3</v>
      </c>
      <c r="DG194" s="261">
        <f>AM194+BS194+B194+O194+X194+AC194+AJ194+BD194+CF194+AX194+BM194+CT194+CZ194</f>
        <v>737</v>
      </c>
      <c r="DH194" s="261">
        <f t="shared" si="324"/>
        <v>3</v>
      </c>
      <c r="DI194" s="263">
        <v>1</v>
      </c>
      <c r="DJ194" s="262">
        <v>2</v>
      </c>
      <c r="DK194" s="262">
        <v>0</v>
      </c>
      <c r="DL194" s="264">
        <f t="shared" si="325"/>
        <v>9</v>
      </c>
      <c r="DM194" s="262">
        <v>9</v>
      </c>
      <c r="DN194" s="265">
        <v>0</v>
      </c>
      <c r="DO194" s="261">
        <f t="shared" si="326"/>
        <v>749</v>
      </c>
    </row>
    <row r="195" spans="1:138" s="43" customFormat="1" ht="16.5" customHeight="1" x14ac:dyDescent="0.15">
      <c r="A195" s="182" t="s">
        <v>364</v>
      </c>
      <c r="B195" s="240">
        <v>4</v>
      </c>
      <c r="C195" s="241">
        <v>2.2999999999999998</v>
      </c>
      <c r="D195" s="241">
        <v>6.2</v>
      </c>
      <c r="E195" s="241">
        <v>3.9</v>
      </c>
      <c r="F195" s="241">
        <v>3.2</v>
      </c>
      <c r="G195" s="241">
        <v>4.5</v>
      </c>
      <c r="H195" s="241">
        <v>3.7</v>
      </c>
      <c r="I195" s="241">
        <v>4.8</v>
      </c>
      <c r="J195" s="241">
        <v>2.7</v>
      </c>
      <c r="K195" s="241">
        <v>4.9000000000000004</v>
      </c>
      <c r="L195" s="241">
        <v>5.3</v>
      </c>
      <c r="M195" s="241">
        <v>2.4</v>
      </c>
      <c r="N195" s="241">
        <v>1.8</v>
      </c>
      <c r="O195" s="240">
        <v>4.3</v>
      </c>
      <c r="P195" s="241">
        <v>3.6</v>
      </c>
      <c r="Q195" s="241">
        <v>4.5999999999999996</v>
      </c>
      <c r="R195" s="241">
        <v>2.8</v>
      </c>
      <c r="S195" s="241">
        <v>5.8</v>
      </c>
      <c r="T195" s="241">
        <v>3.7</v>
      </c>
      <c r="U195" s="241">
        <v>3.9</v>
      </c>
      <c r="V195" s="241">
        <v>5.5</v>
      </c>
      <c r="W195" s="241">
        <v>6</v>
      </c>
      <c r="X195" s="240">
        <v>3.4</v>
      </c>
      <c r="Y195" s="241">
        <v>3.5</v>
      </c>
      <c r="Z195" s="241">
        <v>3.5</v>
      </c>
      <c r="AA195" s="241">
        <v>3.2</v>
      </c>
      <c r="AB195" s="241">
        <v>3.4</v>
      </c>
      <c r="AC195" s="240">
        <v>4.9000000000000004</v>
      </c>
      <c r="AD195" s="241">
        <v>6.6</v>
      </c>
      <c r="AE195" s="241">
        <v>4.0999999999999996</v>
      </c>
      <c r="AF195" s="241">
        <v>5.2</v>
      </c>
      <c r="AG195" s="241">
        <v>4.5</v>
      </c>
      <c r="AH195" s="241">
        <v>4.7</v>
      </c>
      <c r="AI195" s="241">
        <v>5</v>
      </c>
      <c r="AJ195" s="240">
        <v>3.2</v>
      </c>
      <c r="AK195" s="241">
        <v>2.5</v>
      </c>
      <c r="AL195" s="241">
        <v>3.8</v>
      </c>
      <c r="AM195" s="240">
        <v>5.4</v>
      </c>
      <c r="AN195" s="241">
        <v>8</v>
      </c>
      <c r="AO195" s="241">
        <v>6.5</v>
      </c>
      <c r="AP195" s="241">
        <v>5.4</v>
      </c>
      <c r="AQ195" s="241">
        <v>5.3</v>
      </c>
      <c r="AR195" s="241">
        <v>6</v>
      </c>
      <c r="AS195" s="241">
        <v>5.4</v>
      </c>
      <c r="AT195" s="241">
        <v>5.0999999999999996</v>
      </c>
      <c r="AU195" s="241">
        <v>4.9000000000000004</v>
      </c>
      <c r="AV195" s="241">
        <v>4.2</v>
      </c>
      <c r="AW195" s="241">
        <v>5.9</v>
      </c>
      <c r="AX195" s="240">
        <v>8</v>
      </c>
      <c r="AY195" s="241">
        <v>7.6</v>
      </c>
      <c r="AZ195" s="241">
        <v>9</v>
      </c>
      <c r="BA195" s="241">
        <v>5.0999999999999996</v>
      </c>
      <c r="BB195" s="241">
        <v>8.3000000000000007</v>
      </c>
      <c r="BC195" s="241">
        <v>6.7</v>
      </c>
      <c r="BD195" s="240">
        <v>5.3</v>
      </c>
      <c r="BE195" s="241">
        <v>4.5</v>
      </c>
      <c r="BF195" s="241">
        <v>4.3</v>
      </c>
      <c r="BG195" s="241">
        <v>3.2</v>
      </c>
      <c r="BH195" s="241">
        <v>4.5</v>
      </c>
      <c r="BI195" s="241">
        <v>3.4</v>
      </c>
      <c r="BJ195" s="241">
        <v>10.6</v>
      </c>
      <c r="BK195" s="241">
        <v>6</v>
      </c>
      <c r="BL195" s="241">
        <v>5.9</v>
      </c>
      <c r="BM195" s="240">
        <v>5.0999999999999996</v>
      </c>
      <c r="BN195" s="241">
        <v>4</v>
      </c>
      <c r="BO195" s="241">
        <v>4.7</v>
      </c>
      <c r="BP195" s="241">
        <v>3</v>
      </c>
      <c r="BQ195" s="241">
        <v>5.0999999999999996</v>
      </c>
      <c r="BR195" s="241">
        <v>6.9</v>
      </c>
      <c r="BS195" s="240">
        <v>4.8</v>
      </c>
      <c r="BT195" s="242">
        <v>6.4</v>
      </c>
      <c r="BU195" s="241">
        <v>4.5999999999999996</v>
      </c>
      <c r="BV195" s="241">
        <v>2.7</v>
      </c>
      <c r="BW195" s="241">
        <v>4.4000000000000004</v>
      </c>
      <c r="BX195" s="241">
        <v>5.0999999999999996</v>
      </c>
      <c r="BY195" s="241">
        <v>4.9000000000000004</v>
      </c>
      <c r="BZ195" s="241">
        <v>3.8</v>
      </c>
      <c r="CA195" s="241">
        <v>6</v>
      </c>
      <c r="CB195" s="241">
        <v>4</v>
      </c>
      <c r="CC195" s="241">
        <v>3.9</v>
      </c>
      <c r="CD195" s="241">
        <v>5.8</v>
      </c>
      <c r="CE195" s="241">
        <v>5.9</v>
      </c>
      <c r="CF195" s="240">
        <v>6.4</v>
      </c>
      <c r="CG195" s="241">
        <v>7.5</v>
      </c>
      <c r="CH195" s="241">
        <v>8.6</v>
      </c>
      <c r="CI195" s="241">
        <v>3</v>
      </c>
      <c r="CJ195" s="241">
        <v>8.5</v>
      </c>
      <c r="CK195" s="241">
        <v>5.2</v>
      </c>
      <c r="CL195" s="241">
        <v>4.0999999999999996</v>
      </c>
      <c r="CM195" s="241">
        <v>6.8</v>
      </c>
      <c r="CN195" s="241">
        <v>4.2</v>
      </c>
      <c r="CO195" s="241">
        <v>2.8</v>
      </c>
      <c r="CP195" s="241">
        <v>4.9000000000000004</v>
      </c>
      <c r="CQ195" s="241">
        <v>9.5</v>
      </c>
      <c r="CR195" s="241">
        <v>5.6</v>
      </c>
      <c r="CS195" s="241">
        <v>5.3</v>
      </c>
      <c r="CT195" s="240">
        <v>3.6</v>
      </c>
      <c r="CU195" s="241">
        <v>4</v>
      </c>
      <c r="CV195" s="241">
        <v>4</v>
      </c>
      <c r="CW195" s="241">
        <v>2.6</v>
      </c>
      <c r="CX195" s="241">
        <v>4.5999999999999996</v>
      </c>
      <c r="CY195" s="241">
        <v>2</v>
      </c>
      <c r="CZ195" s="240">
        <v>6.3</v>
      </c>
      <c r="DA195" s="241">
        <v>5</v>
      </c>
      <c r="DB195" s="241">
        <v>3.8</v>
      </c>
      <c r="DC195" s="241">
        <v>4</v>
      </c>
      <c r="DD195" s="241">
        <v>8.1999999999999993</v>
      </c>
      <c r="DE195" s="241">
        <v>5.6</v>
      </c>
      <c r="DF195" s="241">
        <v>6.5</v>
      </c>
      <c r="DG195" s="240">
        <v>5.3</v>
      </c>
      <c r="DH195" s="243" t="s">
        <v>696</v>
      </c>
      <c r="DI195" s="244">
        <v>21.8</v>
      </c>
      <c r="DJ195" s="245">
        <v>17.600000000000001</v>
      </c>
      <c r="DK195" s="245">
        <v>23</v>
      </c>
      <c r="DL195" s="243" t="s">
        <v>696</v>
      </c>
      <c r="DM195" s="245">
        <v>26.6</v>
      </c>
      <c r="DN195" s="246">
        <v>5.3</v>
      </c>
      <c r="DO195" s="243">
        <v>5.8</v>
      </c>
    </row>
    <row r="196" spans="1:138" s="4" customFormat="1" ht="16.5" customHeight="1" x14ac:dyDescent="0.2">
      <c r="A196" s="53" t="s">
        <v>500</v>
      </c>
      <c r="B196" s="261">
        <f t="shared" ref="B196:B199" si="327">SUM(C196:N196)</f>
        <v>515429</v>
      </c>
      <c r="C196" s="262">
        <v>33779</v>
      </c>
      <c r="D196" s="262">
        <v>24587</v>
      </c>
      <c r="E196" s="262">
        <v>23360</v>
      </c>
      <c r="F196" s="262">
        <v>11765</v>
      </c>
      <c r="G196" s="262">
        <v>37235</v>
      </c>
      <c r="H196" s="262">
        <v>77300</v>
      </c>
      <c r="I196" s="262">
        <v>52920</v>
      </c>
      <c r="J196" s="262">
        <v>16208</v>
      </c>
      <c r="K196" s="262">
        <v>48907</v>
      </c>
      <c r="L196" s="262">
        <v>130458</v>
      </c>
      <c r="M196" s="262">
        <v>24188</v>
      </c>
      <c r="N196" s="262">
        <v>34722</v>
      </c>
      <c r="O196" s="261">
        <f t="shared" ref="O196:O199" si="328">SUM(P196:W196)</f>
        <v>183147</v>
      </c>
      <c r="P196" s="262">
        <v>37289</v>
      </c>
      <c r="Q196" s="262">
        <v>32528</v>
      </c>
      <c r="R196" s="262">
        <v>15248</v>
      </c>
      <c r="S196" s="262">
        <v>13873</v>
      </c>
      <c r="T196" s="262">
        <v>15105</v>
      </c>
      <c r="U196" s="262">
        <v>36252</v>
      </c>
      <c r="V196" s="262">
        <v>23612</v>
      </c>
      <c r="W196" s="262">
        <v>9240</v>
      </c>
      <c r="X196" s="261">
        <f t="shared" ref="X196:X199" si="329">SUM(Y196:AB196)</f>
        <v>224568</v>
      </c>
      <c r="Y196" s="262">
        <v>38378</v>
      </c>
      <c r="Z196" s="262">
        <v>62518</v>
      </c>
      <c r="AA196" s="262">
        <v>74477</v>
      </c>
      <c r="AB196" s="262">
        <v>49195</v>
      </c>
      <c r="AC196" s="261">
        <f t="shared" ref="AC196:AC199" si="330">SUM(AD196:AI196)</f>
        <v>174950</v>
      </c>
      <c r="AD196" s="262">
        <v>21067</v>
      </c>
      <c r="AE196" s="262">
        <v>26074</v>
      </c>
      <c r="AF196" s="262">
        <v>15741</v>
      </c>
      <c r="AG196" s="262">
        <v>44450</v>
      </c>
      <c r="AH196" s="262">
        <v>21930</v>
      </c>
      <c r="AI196" s="262">
        <v>45688</v>
      </c>
      <c r="AJ196" s="261">
        <f t="shared" ref="AJ196:AJ199" si="331">SUM(AK196:AL196)</f>
        <v>20691</v>
      </c>
      <c r="AK196" s="262">
        <v>8889</v>
      </c>
      <c r="AL196" s="262">
        <v>11802</v>
      </c>
      <c r="AM196" s="261">
        <f t="shared" ref="AM196:AM199" si="332">SUM(AN196:AW196)</f>
        <v>363058</v>
      </c>
      <c r="AN196" s="262">
        <v>19647</v>
      </c>
      <c r="AO196" s="262">
        <v>22647</v>
      </c>
      <c r="AP196" s="262">
        <v>41343</v>
      </c>
      <c r="AQ196" s="262">
        <v>12029</v>
      </c>
      <c r="AR196" s="262">
        <v>51299</v>
      </c>
      <c r="AS196" s="262">
        <v>12028</v>
      </c>
      <c r="AT196" s="262">
        <v>60530</v>
      </c>
      <c r="AU196" s="262">
        <v>73764</v>
      </c>
      <c r="AV196" s="262">
        <v>42942</v>
      </c>
      <c r="AW196" s="262">
        <v>26829</v>
      </c>
      <c r="AX196" s="261">
        <f t="shared" ref="AX196:AX199" si="333">SUM(AY196:BC196)</f>
        <v>454878</v>
      </c>
      <c r="AY196" s="262">
        <v>39693</v>
      </c>
      <c r="AZ196" s="262">
        <v>200926</v>
      </c>
      <c r="BA196" s="262">
        <v>51893</v>
      </c>
      <c r="BB196" s="262">
        <v>118723</v>
      </c>
      <c r="BC196" s="262">
        <v>43643</v>
      </c>
      <c r="BD196" s="261">
        <f t="shared" ref="BD196:BD199" si="334">SUM(BE196:BL196)</f>
        <v>654426</v>
      </c>
      <c r="BE196" s="262">
        <v>99592</v>
      </c>
      <c r="BF196" s="262">
        <v>81579</v>
      </c>
      <c r="BG196" s="262">
        <v>67401</v>
      </c>
      <c r="BH196" s="262">
        <v>71256</v>
      </c>
      <c r="BI196" s="262">
        <v>68325</v>
      </c>
      <c r="BJ196" s="262">
        <v>116726</v>
      </c>
      <c r="BK196" s="262">
        <v>77763</v>
      </c>
      <c r="BL196" s="262">
        <v>71784</v>
      </c>
      <c r="BM196" s="261">
        <f t="shared" ref="BM196:BM199" si="335">SUM(BN196:BR196)</f>
        <v>229907</v>
      </c>
      <c r="BN196" s="262">
        <v>52363</v>
      </c>
      <c r="BO196" s="262">
        <v>36774</v>
      </c>
      <c r="BP196" s="262">
        <v>31781</v>
      </c>
      <c r="BQ196" s="262">
        <v>19102</v>
      </c>
      <c r="BR196" s="262">
        <v>89887</v>
      </c>
      <c r="BS196" s="261">
        <f t="shared" ref="BS196:BS199" si="336">SUM(BT196:CE196)</f>
        <v>440177</v>
      </c>
      <c r="BT196" s="263">
        <v>26018</v>
      </c>
      <c r="BU196" s="262">
        <v>48564</v>
      </c>
      <c r="BV196" s="262">
        <v>16437</v>
      </c>
      <c r="BW196" s="262">
        <v>8552</v>
      </c>
      <c r="BX196" s="262">
        <v>31596</v>
      </c>
      <c r="BY196" s="262">
        <v>117757</v>
      </c>
      <c r="BZ196" s="262">
        <v>29601</v>
      </c>
      <c r="CA196" s="262">
        <v>25177</v>
      </c>
      <c r="CB196" s="262">
        <v>49448</v>
      </c>
      <c r="CC196" s="262">
        <v>25885</v>
      </c>
      <c r="CD196" s="262">
        <v>32972</v>
      </c>
      <c r="CE196" s="262">
        <v>28170</v>
      </c>
      <c r="CF196" s="261">
        <f t="shared" ref="CF196:CF199" si="337">SUM(CG196:CS196)</f>
        <v>466831</v>
      </c>
      <c r="CG196" s="262">
        <v>12224</v>
      </c>
      <c r="CH196" s="262">
        <v>30455</v>
      </c>
      <c r="CI196" s="262">
        <v>19411</v>
      </c>
      <c r="CJ196" s="262">
        <v>57914</v>
      </c>
      <c r="CK196" s="262">
        <v>110748</v>
      </c>
      <c r="CL196" s="262">
        <v>12931</v>
      </c>
      <c r="CM196" s="262">
        <v>98454</v>
      </c>
      <c r="CN196" s="262">
        <v>12649</v>
      </c>
      <c r="CO196" s="262">
        <v>6105</v>
      </c>
      <c r="CP196" s="262">
        <v>16827</v>
      </c>
      <c r="CQ196" s="262">
        <v>41435</v>
      </c>
      <c r="CR196" s="262">
        <v>28363</v>
      </c>
      <c r="CS196" s="262">
        <v>19315</v>
      </c>
      <c r="CT196" s="261">
        <f t="shared" ref="CT196:CT199" si="338">SUM(CU196:CY196)</f>
        <v>262516</v>
      </c>
      <c r="CU196" s="262">
        <v>97604</v>
      </c>
      <c r="CV196" s="262">
        <v>60279</v>
      </c>
      <c r="CW196" s="262">
        <v>20206</v>
      </c>
      <c r="CX196" s="262">
        <v>39270</v>
      </c>
      <c r="CY196" s="262">
        <v>45157</v>
      </c>
      <c r="CZ196" s="261">
        <f t="shared" ref="CZ196:CZ199" si="339">SUM(DA196:DF196)</f>
        <v>366577</v>
      </c>
      <c r="DA196" s="262">
        <v>12152</v>
      </c>
      <c r="DB196" s="262">
        <v>10441</v>
      </c>
      <c r="DC196" s="262">
        <v>71431</v>
      </c>
      <c r="DD196" s="262">
        <v>149672</v>
      </c>
      <c r="DE196" s="262">
        <v>76838</v>
      </c>
      <c r="DF196" s="262">
        <v>46043</v>
      </c>
      <c r="DG196" s="261">
        <f>AM196+BS196+B196+O196+X196+AC196+AJ196+BD196+CF196+AX196+BM196+CT196+CZ196</f>
        <v>4357155</v>
      </c>
      <c r="DH196" s="261">
        <f t="shared" ref="DH196:DH199" si="340">SUM(DI196:DK196)</f>
        <v>69499</v>
      </c>
      <c r="DI196" s="263">
        <v>28308</v>
      </c>
      <c r="DJ196" s="262">
        <v>30802</v>
      </c>
      <c r="DK196" s="262">
        <v>10389</v>
      </c>
      <c r="DL196" s="264">
        <f t="shared" ref="DL196:DL199" si="341">SUM(DM196:DN196)</f>
        <v>77940</v>
      </c>
      <c r="DM196" s="262">
        <v>76704</v>
      </c>
      <c r="DN196" s="265">
        <v>1236</v>
      </c>
      <c r="DO196" s="261">
        <f t="shared" ref="DO196:DO199" si="342">DG196+DH196+DL196</f>
        <v>4504594</v>
      </c>
      <c r="DP196" s="1"/>
      <c r="DQ196" s="1"/>
      <c r="DR196" s="1"/>
      <c r="DS196" s="1"/>
      <c r="DT196" s="1"/>
      <c r="DU196" s="1"/>
      <c r="DV196" s="1"/>
      <c r="DW196" s="1"/>
      <c r="DX196" s="1"/>
      <c r="DY196" s="1"/>
      <c r="DZ196" s="1"/>
      <c r="EA196" s="1"/>
    </row>
    <row r="197" spans="1:138" s="4" customFormat="1" ht="16.5" customHeight="1" x14ac:dyDescent="0.2">
      <c r="A197" s="48" t="s">
        <v>173</v>
      </c>
      <c r="B197" s="261"/>
      <c r="C197" s="262"/>
      <c r="D197" s="262"/>
      <c r="E197" s="262"/>
      <c r="F197" s="262"/>
      <c r="G197" s="262"/>
      <c r="H197" s="262"/>
      <c r="I197" s="262"/>
      <c r="J197" s="262"/>
      <c r="K197" s="262"/>
      <c r="L197" s="262"/>
      <c r="M197" s="262"/>
      <c r="N197" s="262"/>
      <c r="O197" s="261"/>
      <c r="P197" s="262"/>
      <c r="Q197" s="262"/>
      <c r="R197" s="262"/>
      <c r="S197" s="262"/>
      <c r="T197" s="262"/>
      <c r="U197" s="262"/>
      <c r="V197" s="262"/>
      <c r="W197" s="262"/>
      <c r="X197" s="261"/>
      <c r="Y197" s="262"/>
      <c r="Z197" s="262"/>
      <c r="AA197" s="262"/>
      <c r="AB197" s="262"/>
      <c r="AC197" s="261"/>
      <c r="AD197" s="262"/>
      <c r="AE197" s="262"/>
      <c r="AF197" s="262"/>
      <c r="AG197" s="262"/>
      <c r="AH197" s="262"/>
      <c r="AI197" s="262"/>
      <c r="AJ197" s="261"/>
      <c r="AK197" s="262"/>
      <c r="AL197" s="262"/>
      <c r="AM197" s="261"/>
      <c r="AN197" s="262"/>
      <c r="AO197" s="262"/>
      <c r="AP197" s="262"/>
      <c r="AQ197" s="262"/>
      <c r="AR197" s="262"/>
      <c r="AS197" s="262"/>
      <c r="AT197" s="262"/>
      <c r="AU197" s="262"/>
      <c r="AV197" s="262"/>
      <c r="AW197" s="262"/>
      <c r="AX197" s="261"/>
      <c r="AY197" s="262"/>
      <c r="AZ197" s="262"/>
      <c r="BA197" s="262"/>
      <c r="BB197" s="262"/>
      <c r="BC197" s="262"/>
      <c r="BD197" s="261"/>
      <c r="BE197" s="262"/>
      <c r="BF197" s="262"/>
      <c r="BG197" s="262"/>
      <c r="BH197" s="262"/>
      <c r="BI197" s="262"/>
      <c r="BJ197" s="262"/>
      <c r="BK197" s="262"/>
      <c r="BL197" s="262"/>
      <c r="BM197" s="261"/>
      <c r="BN197" s="262"/>
      <c r="BO197" s="262"/>
      <c r="BP197" s="262"/>
      <c r="BQ197" s="262"/>
      <c r="BR197" s="262"/>
      <c r="BS197" s="261"/>
      <c r="BT197" s="263"/>
      <c r="BU197" s="262"/>
      <c r="BV197" s="262"/>
      <c r="BW197" s="262"/>
      <c r="BX197" s="262"/>
      <c r="BY197" s="262"/>
      <c r="BZ197" s="262"/>
      <c r="CA197" s="262"/>
      <c r="CB197" s="262"/>
      <c r="CC197" s="262"/>
      <c r="CD197" s="262"/>
      <c r="CE197" s="262"/>
      <c r="CF197" s="261"/>
      <c r="CG197" s="262"/>
      <c r="CH197" s="262"/>
      <c r="CI197" s="262"/>
      <c r="CJ197" s="262"/>
      <c r="CK197" s="262"/>
      <c r="CL197" s="262"/>
      <c r="CM197" s="262"/>
      <c r="CN197" s="262"/>
      <c r="CO197" s="262"/>
      <c r="CP197" s="262"/>
      <c r="CQ197" s="262"/>
      <c r="CR197" s="262"/>
      <c r="CS197" s="262"/>
      <c r="CT197" s="261"/>
      <c r="CU197" s="262"/>
      <c r="CV197" s="262"/>
      <c r="CW197" s="262"/>
      <c r="CX197" s="262"/>
      <c r="CY197" s="262"/>
      <c r="CZ197" s="261"/>
      <c r="DA197" s="262"/>
      <c r="DB197" s="262"/>
      <c r="DC197" s="262"/>
      <c r="DD197" s="262"/>
      <c r="DE197" s="262"/>
      <c r="DF197" s="262"/>
      <c r="DG197" s="261"/>
      <c r="DH197" s="261"/>
      <c r="DI197" s="263"/>
      <c r="DJ197" s="262"/>
      <c r="DK197" s="262"/>
      <c r="DL197" s="264"/>
      <c r="DM197" s="262"/>
      <c r="DN197" s="265"/>
      <c r="DO197" s="261"/>
      <c r="DP197" s="1"/>
      <c r="DQ197" s="1"/>
      <c r="DR197" s="1"/>
      <c r="DS197" s="1"/>
      <c r="DT197" s="1"/>
      <c r="DU197" s="1"/>
    </row>
    <row r="198" spans="1:138" s="4" customFormat="1" ht="16.5" customHeight="1" x14ac:dyDescent="0.2">
      <c r="A198" s="54" t="s">
        <v>295</v>
      </c>
      <c r="B198" s="261">
        <f t="shared" si="327"/>
        <v>23130</v>
      </c>
      <c r="C198" s="262">
        <v>1814</v>
      </c>
      <c r="D198" s="262">
        <v>1113</v>
      </c>
      <c r="E198" s="262">
        <v>1083</v>
      </c>
      <c r="F198" s="262">
        <v>408</v>
      </c>
      <c r="G198" s="262">
        <v>1688</v>
      </c>
      <c r="H198" s="262">
        <v>3880</v>
      </c>
      <c r="I198" s="262">
        <v>2223</v>
      </c>
      <c r="J198" s="262">
        <v>655</v>
      </c>
      <c r="K198" s="262">
        <v>2124</v>
      </c>
      <c r="L198" s="262">
        <v>5088</v>
      </c>
      <c r="M198" s="262">
        <v>1275</v>
      </c>
      <c r="N198" s="262">
        <v>1779</v>
      </c>
      <c r="O198" s="261">
        <f t="shared" si="328"/>
        <v>9344</v>
      </c>
      <c r="P198" s="262">
        <v>1743</v>
      </c>
      <c r="Q198" s="262">
        <v>1578</v>
      </c>
      <c r="R198" s="262">
        <v>828</v>
      </c>
      <c r="S198" s="262">
        <v>655</v>
      </c>
      <c r="T198" s="262">
        <v>898</v>
      </c>
      <c r="U198" s="262">
        <v>1778</v>
      </c>
      <c r="V198" s="262">
        <v>1385</v>
      </c>
      <c r="W198" s="262">
        <v>479</v>
      </c>
      <c r="X198" s="261">
        <f t="shared" si="329"/>
        <v>10292</v>
      </c>
      <c r="Y198" s="262">
        <v>1967</v>
      </c>
      <c r="Z198" s="262">
        <v>2642</v>
      </c>
      <c r="AA198" s="262">
        <v>3391</v>
      </c>
      <c r="AB198" s="262">
        <v>2292</v>
      </c>
      <c r="AC198" s="261">
        <f t="shared" si="330"/>
        <v>9252</v>
      </c>
      <c r="AD198" s="262">
        <v>1072</v>
      </c>
      <c r="AE198" s="262">
        <v>1435</v>
      </c>
      <c r="AF198" s="262">
        <v>746</v>
      </c>
      <c r="AG198" s="262">
        <v>2224</v>
      </c>
      <c r="AH198" s="262">
        <v>1135</v>
      </c>
      <c r="AI198" s="262">
        <v>2640</v>
      </c>
      <c r="AJ198" s="261">
        <f t="shared" si="331"/>
        <v>1019</v>
      </c>
      <c r="AK198" s="262">
        <v>461</v>
      </c>
      <c r="AL198" s="262">
        <v>558</v>
      </c>
      <c r="AM198" s="261">
        <f t="shared" si="332"/>
        <v>16628</v>
      </c>
      <c r="AN198" s="262">
        <v>814</v>
      </c>
      <c r="AO198" s="262">
        <v>1240</v>
      </c>
      <c r="AP198" s="262">
        <v>2109</v>
      </c>
      <c r="AQ198" s="262">
        <v>619</v>
      </c>
      <c r="AR198" s="262">
        <v>2284</v>
      </c>
      <c r="AS198" s="262">
        <v>577</v>
      </c>
      <c r="AT198" s="262">
        <v>2602</v>
      </c>
      <c r="AU198" s="262">
        <v>3091</v>
      </c>
      <c r="AV198" s="262">
        <v>2117</v>
      </c>
      <c r="AW198" s="262">
        <v>1175</v>
      </c>
      <c r="AX198" s="261">
        <f t="shared" si="333"/>
        <v>20776</v>
      </c>
      <c r="AY198" s="262">
        <v>1961</v>
      </c>
      <c r="AZ198" s="262">
        <v>8726</v>
      </c>
      <c r="BA198" s="262">
        <v>2804</v>
      </c>
      <c r="BB198" s="262">
        <v>5231</v>
      </c>
      <c r="BC198" s="262">
        <v>2054</v>
      </c>
      <c r="BD198" s="261">
        <f t="shared" si="334"/>
        <v>35741</v>
      </c>
      <c r="BE198" s="262">
        <v>3441</v>
      </c>
      <c r="BF198" s="262">
        <v>5138</v>
      </c>
      <c r="BG198" s="262">
        <v>3859</v>
      </c>
      <c r="BH198" s="262">
        <v>4730</v>
      </c>
      <c r="BI198" s="262">
        <v>3183</v>
      </c>
      <c r="BJ198" s="262">
        <v>6393</v>
      </c>
      <c r="BK198" s="262">
        <v>4550</v>
      </c>
      <c r="BL198" s="262">
        <v>4447</v>
      </c>
      <c r="BM198" s="261">
        <f t="shared" si="335"/>
        <v>11916</v>
      </c>
      <c r="BN198" s="262">
        <v>2400</v>
      </c>
      <c r="BO198" s="262">
        <v>2216</v>
      </c>
      <c r="BP198" s="262">
        <v>1656</v>
      </c>
      <c r="BQ198" s="262">
        <v>911</v>
      </c>
      <c r="BR198" s="262">
        <v>4733</v>
      </c>
      <c r="BS198" s="261">
        <f t="shared" si="336"/>
        <v>20651</v>
      </c>
      <c r="BT198" s="263">
        <v>1400</v>
      </c>
      <c r="BU198" s="262">
        <v>2249</v>
      </c>
      <c r="BV198" s="262">
        <v>819</v>
      </c>
      <c r="BW198" s="262">
        <v>334</v>
      </c>
      <c r="BX198" s="262">
        <v>1514</v>
      </c>
      <c r="BY198" s="262">
        <v>5379</v>
      </c>
      <c r="BZ198" s="262">
        <v>1429</v>
      </c>
      <c r="CA198" s="262">
        <v>1183</v>
      </c>
      <c r="CB198" s="262">
        <v>2111</v>
      </c>
      <c r="CC198" s="262">
        <v>1250</v>
      </c>
      <c r="CD198" s="262">
        <v>1641</v>
      </c>
      <c r="CE198" s="262">
        <v>1342</v>
      </c>
      <c r="CF198" s="261">
        <f t="shared" si="337"/>
        <v>20861</v>
      </c>
      <c r="CG198" s="262">
        <v>588</v>
      </c>
      <c r="CH198" s="262">
        <v>1460</v>
      </c>
      <c r="CI198" s="262">
        <v>755</v>
      </c>
      <c r="CJ198" s="262">
        <v>2660</v>
      </c>
      <c r="CK198" s="262">
        <v>4719</v>
      </c>
      <c r="CL198" s="262">
        <v>616</v>
      </c>
      <c r="CM198" s="262">
        <v>4191</v>
      </c>
      <c r="CN198" s="262">
        <v>579</v>
      </c>
      <c r="CO198" s="262">
        <v>203</v>
      </c>
      <c r="CP198" s="262">
        <v>725</v>
      </c>
      <c r="CQ198" s="262">
        <v>2064</v>
      </c>
      <c r="CR198" s="262">
        <v>1305</v>
      </c>
      <c r="CS198" s="262">
        <v>996</v>
      </c>
      <c r="CT198" s="261">
        <f t="shared" si="338"/>
        <v>13024</v>
      </c>
      <c r="CU198" s="262">
        <v>4814</v>
      </c>
      <c r="CV198" s="262">
        <v>2883</v>
      </c>
      <c r="CW198" s="262">
        <v>930</v>
      </c>
      <c r="CX198" s="262">
        <v>2095</v>
      </c>
      <c r="CY198" s="262">
        <v>2302</v>
      </c>
      <c r="CZ198" s="261">
        <f t="shared" si="339"/>
        <v>17881</v>
      </c>
      <c r="DA198" s="262">
        <v>628</v>
      </c>
      <c r="DB198" s="262">
        <v>517</v>
      </c>
      <c r="DC198" s="262">
        <v>3553</v>
      </c>
      <c r="DD198" s="262">
        <v>7233</v>
      </c>
      <c r="DE198" s="262">
        <v>3887</v>
      </c>
      <c r="DF198" s="262">
        <v>2063</v>
      </c>
      <c r="DG198" s="261">
        <f>AM198+BS198+B198+O198+X198+AC198+AJ198+BD198+CF198+AX198+BM198+CT198+CZ198</f>
        <v>210515</v>
      </c>
      <c r="DH198" s="261">
        <f t="shared" si="340"/>
        <v>5905</v>
      </c>
      <c r="DI198" s="263">
        <v>2210</v>
      </c>
      <c r="DJ198" s="262">
        <v>2169</v>
      </c>
      <c r="DK198" s="262">
        <v>1526</v>
      </c>
      <c r="DL198" s="264">
        <f t="shared" si="341"/>
        <v>5206</v>
      </c>
      <c r="DM198" s="262">
        <v>5206</v>
      </c>
      <c r="DN198" s="265">
        <v>0</v>
      </c>
      <c r="DO198" s="261">
        <f t="shared" si="342"/>
        <v>221626</v>
      </c>
      <c r="DP198" s="1"/>
      <c r="DQ198" s="1"/>
      <c r="DR198" s="1"/>
      <c r="DS198" s="1"/>
      <c r="DT198" s="1"/>
      <c r="DU198" s="1"/>
      <c r="DV198" s="1"/>
      <c r="DW198" s="1"/>
      <c r="DX198" s="1"/>
      <c r="DY198" s="1"/>
      <c r="DZ198" s="1"/>
      <c r="EA198" s="1"/>
    </row>
    <row r="199" spans="1:138" ht="16.5" customHeight="1" x14ac:dyDescent="0.2">
      <c r="A199" s="54" t="s">
        <v>296</v>
      </c>
      <c r="B199" s="261">
        <f t="shared" si="327"/>
        <v>492299</v>
      </c>
      <c r="C199" s="262">
        <v>31965</v>
      </c>
      <c r="D199" s="262">
        <v>23474</v>
      </c>
      <c r="E199" s="262">
        <v>22277</v>
      </c>
      <c r="F199" s="262">
        <v>11357</v>
      </c>
      <c r="G199" s="262">
        <v>35547</v>
      </c>
      <c r="H199" s="262">
        <v>73420</v>
      </c>
      <c r="I199" s="262">
        <v>50697</v>
      </c>
      <c r="J199" s="262">
        <v>15553</v>
      </c>
      <c r="K199" s="262">
        <v>46783</v>
      </c>
      <c r="L199" s="262">
        <v>125370</v>
      </c>
      <c r="M199" s="262">
        <v>22913</v>
      </c>
      <c r="N199" s="262">
        <v>32943</v>
      </c>
      <c r="O199" s="261">
        <f t="shared" si="328"/>
        <v>173803</v>
      </c>
      <c r="P199" s="262">
        <v>35546</v>
      </c>
      <c r="Q199" s="262">
        <v>30950</v>
      </c>
      <c r="R199" s="262">
        <v>14420</v>
      </c>
      <c r="S199" s="262">
        <v>13218</v>
      </c>
      <c r="T199" s="262">
        <v>14207</v>
      </c>
      <c r="U199" s="262">
        <v>34474</v>
      </c>
      <c r="V199" s="262">
        <v>22227</v>
      </c>
      <c r="W199" s="262">
        <v>8761</v>
      </c>
      <c r="X199" s="261">
        <f t="shared" si="329"/>
        <v>214276</v>
      </c>
      <c r="Y199" s="262">
        <v>36411</v>
      </c>
      <c r="Z199" s="262">
        <v>59876</v>
      </c>
      <c r="AA199" s="262">
        <v>71086</v>
      </c>
      <c r="AB199" s="262">
        <v>46903</v>
      </c>
      <c r="AC199" s="261">
        <f t="shared" si="330"/>
        <v>165698</v>
      </c>
      <c r="AD199" s="262">
        <v>19995</v>
      </c>
      <c r="AE199" s="262">
        <v>24639</v>
      </c>
      <c r="AF199" s="262">
        <v>14995</v>
      </c>
      <c r="AG199" s="262">
        <v>42226</v>
      </c>
      <c r="AH199" s="262">
        <v>20795</v>
      </c>
      <c r="AI199" s="262">
        <v>43048</v>
      </c>
      <c r="AJ199" s="261">
        <f t="shared" si="331"/>
        <v>19672</v>
      </c>
      <c r="AK199" s="262">
        <v>8428</v>
      </c>
      <c r="AL199" s="262">
        <v>11244</v>
      </c>
      <c r="AM199" s="261">
        <f t="shared" si="332"/>
        <v>346430</v>
      </c>
      <c r="AN199" s="262">
        <v>18833</v>
      </c>
      <c r="AO199" s="262">
        <v>21407</v>
      </c>
      <c r="AP199" s="262">
        <v>39234</v>
      </c>
      <c r="AQ199" s="262">
        <v>11410</v>
      </c>
      <c r="AR199" s="262">
        <v>49015</v>
      </c>
      <c r="AS199" s="262">
        <v>11451</v>
      </c>
      <c r="AT199" s="262">
        <v>57928</v>
      </c>
      <c r="AU199" s="262">
        <v>70673</v>
      </c>
      <c r="AV199" s="262">
        <v>40825</v>
      </c>
      <c r="AW199" s="262">
        <v>25654</v>
      </c>
      <c r="AX199" s="261">
        <f t="shared" si="333"/>
        <v>434102</v>
      </c>
      <c r="AY199" s="262">
        <v>37732</v>
      </c>
      <c r="AZ199" s="262">
        <v>192200</v>
      </c>
      <c r="BA199" s="262">
        <v>49089</v>
      </c>
      <c r="BB199" s="262">
        <v>113492</v>
      </c>
      <c r="BC199" s="262">
        <v>41589</v>
      </c>
      <c r="BD199" s="261">
        <f t="shared" si="334"/>
        <v>618685</v>
      </c>
      <c r="BE199" s="262">
        <v>96151</v>
      </c>
      <c r="BF199" s="262">
        <v>76441</v>
      </c>
      <c r="BG199" s="262">
        <v>63542</v>
      </c>
      <c r="BH199" s="262">
        <v>66526</v>
      </c>
      <c r="BI199" s="262">
        <v>65142</v>
      </c>
      <c r="BJ199" s="262">
        <v>110333</v>
      </c>
      <c r="BK199" s="262">
        <v>73213</v>
      </c>
      <c r="BL199" s="262">
        <v>67337</v>
      </c>
      <c r="BM199" s="261">
        <f t="shared" si="335"/>
        <v>217991</v>
      </c>
      <c r="BN199" s="262">
        <v>49963</v>
      </c>
      <c r="BO199" s="262">
        <v>34558</v>
      </c>
      <c r="BP199" s="262">
        <v>30125</v>
      </c>
      <c r="BQ199" s="262">
        <v>18191</v>
      </c>
      <c r="BR199" s="262">
        <v>85154</v>
      </c>
      <c r="BS199" s="261">
        <f t="shared" si="336"/>
        <v>419526</v>
      </c>
      <c r="BT199" s="263">
        <v>24618</v>
      </c>
      <c r="BU199" s="262">
        <v>46315</v>
      </c>
      <c r="BV199" s="262">
        <v>15618</v>
      </c>
      <c r="BW199" s="262">
        <v>8218</v>
      </c>
      <c r="BX199" s="262">
        <v>30082</v>
      </c>
      <c r="BY199" s="262">
        <v>112378</v>
      </c>
      <c r="BZ199" s="262">
        <v>28172</v>
      </c>
      <c r="CA199" s="262">
        <v>23994</v>
      </c>
      <c r="CB199" s="262">
        <v>47337</v>
      </c>
      <c r="CC199" s="262">
        <v>24635</v>
      </c>
      <c r="CD199" s="262">
        <v>31331</v>
      </c>
      <c r="CE199" s="262">
        <v>26828</v>
      </c>
      <c r="CF199" s="261">
        <f t="shared" si="337"/>
        <v>445970</v>
      </c>
      <c r="CG199" s="262">
        <v>11636</v>
      </c>
      <c r="CH199" s="262">
        <v>28995</v>
      </c>
      <c r="CI199" s="262">
        <v>18656</v>
      </c>
      <c r="CJ199" s="262">
        <v>55254</v>
      </c>
      <c r="CK199" s="262">
        <v>106029</v>
      </c>
      <c r="CL199" s="262">
        <v>12315</v>
      </c>
      <c r="CM199" s="262">
        <v>94263</v>
      </c>
      <c r="CN199" s="262">
        <v>12070</v>
      </c>
      <c r="CO199" s="262">
        <v>5902</v>
      </c>
      <c r="CP199" s="262">
        <v>16102</v>
      </c>
      <c r="CQ199" s="262">
        <v>39371</v>
      </c>
      <c r="CR199" s="262">
        <v>27058</v>
      </c>
      <c r="CS199" s="262">
        <v>18319</v>
      </c>
      <c r="CT199" s="261">
        <f t="shared" si="338"/>
        <v>249492</v>
      </c>
      <c r="CU199" s="262">
        <v>92790</v>
      </c>
      <c r="CV199" s="262">
        <v>57396</v>
      </c>
      <c r="CW199" s="262">
        <v>19276</v>
      </c>
      <c r="CX199" s="262">
        <v>37175</v>
      </c>
      <c r="CY199" s="262">
        <v>42855</v>
      </c>
      <c r="CZ199" s="261">
        <f t="shared" si="339"/>
        <v>348696</v>
      </c>
      <c r="DA199" s="262">
        <v>11524</v>
      </c>
      <c r="DB199" s="262">
        <v>9924</v>
      </c>
      <c r="DC199" s="262">
        <v>67878</v>
      </c>
      <c r="DD199" s="262">
        <v>142439</v>
      </c>
      <c r="DE199" s="262">
        <v>72951</v>
      </c>
      <c r="DF199" s="262">
        <v>43980</v>
      </c>
      <c r="DG199" s="261">
        <f>AM199+BS199+B199+O199+X199+AC199+AJ199+BD199+CF199+AX199+BM199+CT199+CZ199</f>
        <v>4146640</v>
      </c>
      <c r="DH199" s="261">
        <f t="shared" si="340"/>
        <v>63594</v>
      </c>
      <c r="DI199" s="263">
        <v>26098</v>
      </c>
      <c r="DJ199" s="262">
        <v>28633</v>
      </c>
      <c r="DK199" s="262">
        <v>8863</v>
      </c>
      <c r="DL199" s="264">
        <f t="shared" si="341"/>
        <v>72734</v>
      </c>
      <c r="DM199" s="262">
        <v>71498</v>
      </c>
      <c r="DN199" s="265">
        <v>1236</v>
      </c>
      <c r="DO199" s="261">
        <f t="shared" si="342"/>
        <v>4282968</v>
      </c>
    </row>
    <row r="200" spans="1:138" s="24" customFormat="1" ht="16.5" customHeight="1" x14ac:dyDescent="0.15">
      <c r="A200" s="53" t="s">
        <v>501</v>
      </c>
      <c r="B200" s="261">
        <f t="shared" ref="B200" si="343">SUM(C200:N200)</f>
        <v>34560</v>
      </c>
      <c r="C200" s="262">
        <v>1840</v>
      </c>
      <c r="D200" s="262">
        <v>2560</v>
      </c>
      <c r="E200" s="262">
        <v>2130</v>
      </c>
      <c r="F200" s="262">
        <v>580</v>
      </c>
      <c r="G200" s="262">
        <v>3020</v>
      </c>
      <c r="H200" s="262">
        <v>4350</v>
      </c>
      <c r="I200" s="262">
        <v>4470</v>
      </c>
      <c r="J200" s="262">
        <v>1180</v>
      </c>
      <c r="K200" s="262">
        <v>3390</v>
      </c>
      <c r="L200" s="262">
        <v>7680</v>
      </c>
      <c r="M200" s="262">
        <v>1150</v>
      </c>
      <c r="N200" s="262">
        <v>2210</v>
      </c>
      <c r="O200" s="261">
        <f t="shared" ref="O200" si="344">SUM(P200:W200)</f>
        <v>13380</v>
      </c>
      <c r="P200" s="262">
        <v>2260</v>
      </c>
      <c r="Q200" s="262">
        <v>2210</v>
      </c>
      <c r="R200" s="262">
        <v>920</v>
      </c>
      <c r="S200" s="262">
        <v>1160</v>
      </c>
      <c r="T200" s="262">
        <v>1310</v>
      </c>
      <c r="U200" s="262">
        <v>2820</v>
      </c>
      <c r="V200" s="262">
        <v>1830</v>
      </c>
      <c r="W200" s="262">
        <v>870</v>
      </c>
      <c r="X200" s="261">
        <f t="shared" ref="X200" si="345">SUM(Y200:AB200)</f>
        <v>13880</v>
      </c>
      <c r="Y200" s="262">
        <v>2950</v>
      </c>
      <c r="Z200" s="262">
        <v>4120</v>
      </c>
      <c r="AA200" s="262">
        <v>3620</v>
      </c>
      <c r="AB200" s="262">
        <v>3190</v>
      </c>
      <c r="AC200" s="261">
        <f t="shared" ref="AC200" si="346">SUM(AD200:AI200)</f>
        <v>13500</v>
      </c>
      <c r="AD200" s="262">
        <v>2080</v>
      </c>
      <c r="AE200" s="262">
        <v>2180</v>
      </c>
      <c r="AF200" s="262">
        <v>1390</v>
      </c>
      <c r="AG200" s="262">
        <v>2820</v>
      </c>
      <c r="AH200" s="262">
        <v>1650</v>
      </c>
      <c r="AI200" s="262">
        <v>3380</v>
      </c>
      <c r="AJ200" s="261">
        <f t="shared" ref="AJ200" si="347">SUM(AK200:AL200)</f>
        <v>1350</v>
      </c>
      <c r="AK200" s="262">
        <v>630</v>
      </c>
      <c r="AL200" s="262">
        <v>720</v>
      </c>
      <c r="AM200" s="261">
        <f t="shared" ref="AM200" si="348">SUM(AN200:AW200)</f>
        <v>34450</v>
      </c>
      <c r="AN200" s="262">
        <v>2410</v>
      </c>
      <c r="AO200" s="262">
        <v>2440</v>
      </c>
      <c r="AP200" s="262">
        <v>3250</v>
      </c>
      <c r="AQ200" s="262">
        <v>1090</v>
      </c>
      <c r="AR200" s="262">
        <v>4520</v>
      </c>
      <c r="AS200" s="262">
        <v>1210</v>
      </c>
      <c r="AT200" s="262">
        <v>6170</v>
      </c>
      <c r="AU200" s="262">
        <v>5270</v>
      </c>
      <c r="AV200" s="262">
        <v>4550</v>
      </c>
      <c r="AW200" s="262">
        <v>3540</v>
      </c>
      <c r="AX200" s="261">
        <f t="shared" ref="AX200" si="349">SUM(AY200:BC200)</f>
        <v>42780</v>
      </c>
      <c r="AY200" s="262">
        <v>4950</v>
      </c>
      <c r="AZ200" s="262">
        <v>19660</v>
      </c>
      <c r="BA200" s="262">
        <v>3820</v>
      </c>
      <c r="BB200" s="262">
        <v>10500</v>
      </c>
      <c r="BC200" s="262">
        <v>3850</v>
      </c>
      <c r="BD200" s="261">
        <f t="shared" ref="BD200" si="350">SUM(BE200:BL200)</f>
        <v>61320</v>
      </c>
      <c r="BE200" s="262">
        <v>12110</v>
      </c>
      <c r="BF200" s="262">
        <v>5220</v>
      </c>
      <c r="BG200" s="262">
        <v>5100</v>
      </c>
      <c r="BH200" s="262">
        <v>4280</v>
      </c>
      <c r="BI200" s="262">
        <v>7470</v>
      </c>
      <c r="BJ200" s="262">
        <v>13130</v>
      </c>
      <c r="BK200" s="262">
        <v>7210</v>
      </c>
      <c r="BL200" s="262">
        <v>6800</v>
      </c>
      <c r="BM200" s="261">
        <f t="shared" ref="BM200" si="351">SUM(BN200:BR200)</f>
        <v>19150</v>
      </c>
      <c r="BN200" s="262">
        <v>3540</v>
      </c>
      <c r="BO200" s="262">
        <v>3490</v>
      </c>
      <c r="BP200" s="262">
        <v>2280</v>
      </c>
      <c r="BQ200" s="262">
        <v>1610</v>
      </c>
      <c r="BR200" s="262">
        <v>8230</v>
      </c>
      <c r="BS200" s="261">
        <f t="shared" ref="BS200" si="352">SUM(BT200:CE200)</f>
        <v>29050</v>
      </c>
      <c r="BT200" s="263">
        <v>2000</v>
      </c>
      <c r="BU200" s="262">
        <v>3610</v>
      </c>
      <c r="BV200" s="262">
        <v>1060</v>
      </c>
      <c r="BW200" s="262">
        <v>820</v>
      </c>
      <c r="BX200" s="262">
        <v>2460</v>
      </c>
      <c r="BY200" s="262">
        <v>7340</v>
      </c>
      <c r="BZ200" s="262">
        <v>1770</v>
      </c>
      <c r="CA200" s="262">
        <v>1800</v>
      </c>
      <c r="CB200" s="262">
        <v>3150</v>
      </c>
      <c r="CC200" s="262">
        <v>1650</v>
      </c>
      <c r="CD200" s="262">
        <v>1760</v>
      </c>
      <c r="CE200" s="262">
        <v>1630</v>
      </c>
      <c r="CF200" s="261">
        <f t="shared" ref="CF200" si="353">SUM(CG200:CS200)</f>
        <v>38920</v>
      </c>
      <c r="CG200" s="262">
        <v>1230</v>
      </c>
      <c r="CH200" s="262">
        <v>3440</v>
      </c>
      <c r="CI200" s="262">
        <v>1120</v>
      </c>
      <c r="CJ200" s="262">
        <v>5720</v>
      </c>
      <c r="CK200" s="262">
        <v>6060</v>
      </c>
      <c r="CL200" s="262">
        <v>800</v>
      </c>
      <c r="CM200" s="262">
        <v>9440</v>
      </c>
      <c r="CN200" s="262">
        <v>1020</v>
      </c>
      <c r="CO200" s="262">
        <v>280</v>
      </c>
      <c r="CP200" s="262">
        <v>1550</v>
      </c>
      <c r="CQ200" s="262">
        <v>4450</v>
      </c>
      <c r="CR200" s="262">
        <v>2510</v>
      </c>
      <c r="CS200" s="262">
        <v>1300</v>
      </c>
      <c r="CT200" s="261">
        <f t="shared" ref="CT200" si="354">SUM(CU200:CY200)</f>
        <v>14720</v>
      </c>
      <c r="CU200" s="262">
        <v>4620</v>
      </c>
      <c r="CV200" s="262">
        <v>3560</v>
      </c>
      <c r="CW200" s="262">
        <v>940</v>
      </c>
      <c r="CX200" s="262">
        <v>2730</v>
      </c>
      <c r="CY200" s="262">
        <v>2870</v>
      </c>
      <c r="CZ200" s="261">
        <f t="shared" ref="CZ200" si="355">SUM(DA200:DF200)</f>
        <v>30110</v>
      </c>
      <c r="DA200" s="262">
        <v>1000</v>
      </c>
      <c r="DB200" s="262">
        <v>610</v>
      </c>
      <c r="DC200" s="262">
        <v>6130</v>
      </c>
      <c r="DD200" s="262">
        <v>12880</v>
      </c>
      <c r="DE200" s="262">
        <v>5290</v>
      </c>
      <c r="DF200" s="262">
        <v>4200</v>
      </c>
      <c r="DG200" s="261">
        <f>AM200+BS200+B200+O200+X200+AC200+AJ200+BD200+CF200+AX200+BM200+CT200+CZ200</f>
        <v>347170</v>
      </c>
      <c r="DH200" s="261">
        <f t="shared" ref="DH200" si="356">SUM(DI200:DK200)</f>
        <v>14290</v>
      </c>
      <c r="DI200" s="263">
        <v>7030</v>
      </c>
      <c r="DJ200" s="262">
        <v>6200</v>
      </c>
      <c r="DK200" s="262">
        <v>1060</v>
      </c>
      <c r="DL200" s="264">
        <f t="shared" ref="DL200" si="357">SUM(DM200:DN200)</f>
        <v>17920</v>
      </c>
      <c r="DM200" s="262">
        <v>17850</v>
      </c>
      <c r="DN200" s="265">
        <v>70</v>
      </c>
      <c r="DO200" s="261">
        <f t="shared" ref="DO200" si="358">DG200+DH200+DL200</f>
        <v>379380</v>
      </c>
      <c r="DP200" s="41"/>
      <c r="DQ200" s="41"/>
      <c r="DR200" s="41"/>
      <c r="DS200" s="41"/>
      <c r="DT200" s="41"/>
      <c r="DU200" s="41"/>
      <c r="DV200" s="41"/>
      <c r="DW200" s="41"/>
      <c r="DX200" s="41"/>
      <c r="DY200" s="41"/>
      <c r="DZ200" s="41"/>
      <c r="EA200" s="41"/>
    </row>
    <row r="201" spans="1:138" s="162" customFormat="1" ht="16.5" customHeight="1" x14ac:dyDescent="0.15">
      <c r="A201" s="73" t="s">
        <v>745</v>
      </c>
      <c r="B201" s="240">
        <v>0.7</v>
      </c>
      <c r="C201" s="241">
        <v>0.5</v>
      </c>
      <c r="D201" s="241">
        <v>1.3</v>
      </c>
      <c r="E201" s="241">
        <v>1.1000000000000001</v>
      </c>
      <c r="F201" s="241">
        <v>0.7</v>
      </c>
      <c r="G201" s="241">
        <v>1</v>
      </c>
      <c r="H201" s="241">
        <v>0.6</v>
      </c>
      <c r="I201" s="241">
        <v>1</v>
      </c>
      <c r="J201" s="241">
        <v>0.9</v>
      </c>
      <c r="K201" s="241">
        <v>0.8</v>
      </c>
      <c r="L201" s="241">
        <v>0.6</v>
      </c>
      <c r="M201" s="241">
        <v>0.4</v>
      </c>
      <c r="N201" s="241">
        <v>0.4</v>
      </c>
      <c r="O201" s="240">
        <v>0.8</v>
      </c>
      <c r="P201" s="241">
        <v>0.7</v>
      </c>
      <c r="Q201" s="241">
        <v>0.7</v>
      </c>
      <c r="R201" s="241">
        <v>0.6</v>
      </c>
      <c r="S201" s="241">
        <v>1</v>
      </c>
      <c r="T201" s="241">
        <v>0.9</v>
      </c>
      <c r="U201" s="241">
        <v>0.9</v>
      </c>
      <c r="V201" s="241">
        <v>0.9</v>
      </c>
      <c r="W201" s="241">
        <v>1</v>
      </c>
      <c r="X201" s="240">
        <v>0.7</v>
      </c>
      <c r="Y201" s="241">
        <v>0.9</v>
      </c>
      <c r="Z201" s="241">
        <v>0.7</v>
      </c>
      <c r="AA201" s="241">
        <v>0.5</v>
      </c>
      <c r="AB201" s="241">
        <v>0.7</v>
      </c>
      <c r="AC201" s="240">
        <v>0.9</v>
      </c>
      <c r="AD201" s="241">
        <v>1.2</v>
      </c>
      <c r="AE201" s="241">
        <v>0.8</v>
      </c>
      <c r="AF201" s="241">
        <v>1.1000000000000001</v>
      </c>
      <c r="AG201" s="241">
        <v>0.8</v>
      </c>
      <c r="AH201" s="241">
        <v>0.9</v>
      </c>
      <c r="AI201" s="241">
        <v>0.8</v>
      </c>
      <c r="AJ201" s="240">
        <v>0.6</v>
      </c>
      <c r="AK201" s="241">
        <v>0.6</v>
      </c>
      <c r="AL201" s="241">
        <v>0.6</v>
      </c>
      <c r="AM201" s="240">
        <v>1</v>
      </c>
      <c r="AN201" s="241">
        <v>1.5</v>
      </c>
      <c r="AO201" s="241">
        <v>1.3</v>
      </c>
      <c r="AP201" s="241">
        <v>0.9</v>
      </c>
      <c r="AQ201" s="241">
        <v>1.1000000000000001</v>
      </c>
      <c r="AR201" s="241">
        <v>1</v>
      </c>
      <c r="AS201" s="241">
        <v>1.1000000000000001</v>
      </c>
      <c r="AT201" s="241">
        <v>0.9</v>
      </c>
      <c r="AU201" s="241">
        <v>0.7</v>
      </c>
      <c r="AV201" s="241">
        <v>1</v>
      </c>
      <c r="AW201" s="241">
        <v>1.6</v>
      </c>
      <c r="AX201" s="240">
        <v>1.1000000000000001</v>
      </c>
      <c r="AY201" s="241">
        <v>1.5</v>
      </c>
      <c r="AZ201" s="241">
        <v>1.2</v>
      </c>
      <c r="BA201" s="241">
        <v>0.7</v>
      </c>
      <c r="BB201" s="241">
        <v>1.2</v>
      </c>
      <c r="BC201" s="241">
        <v>1.1000000000000001</v>
      </c>
      <c r="BD201" s="240">
        <v>0.8</v>
      </c>
      <c r="BE201" s="241">
        <v>0.8</v>
      </c>
      <c r="BF201" s="241">
        <v>0.6</v>
      </c>
      <c r="BG201" s="241">
        <v>0.6</v>
      </c>
      <c r="BH201" s="241">
        <v>0.5</v>
      </c>
      <c r="BI201" s="241">
        <v>0.7</v>
      </c>
      <c r="BJ201" s="241">
        <v>1.2</v>
      </c>
      <c r="BK201" s="241">
        <v>0.8</v>
      </c>
      <c r="BL201" s="241">
        <v>0.9</v>
      </c>
      <c r="BM201" s="240">
        <v>1</v>
      </c>
      <c r="BN201" s="241">
        <v>0.8</v>
      </c>
      <c r="BO201" s="241">
        <v>1</v>
      </c>
      <c r="BP201" s="241">
        <v>0.8</v>
      </c>
      <c r="BQ201" s="241">
        <v>1</v>
      </c>
      <c r="BR201" s="241">
        <v>1.1000000000000001</v>
      </c>
      <c r="BS201" s="240">
        <v>0.8</v>
      </c>
      <c r="BT201" s="242">
        <v>1</v>
      </c>
      <c r="BU201" s="241">
        <v>1</v>
      </c>
      <c r="BV201" s="241">
        <v>0.8</v>
      </c>
      <c r="BW201" s="241">
        <v>1.2</v>
      </c>
      <c r="BX201" s="241">
        <v>1.1000000000000001</v>
      </c>
      <c r="BY201" s="241">
        <v>0.7</v>
      </c>
      <c r="BZ201" s="241">
        <v>0.7</v>
      </c>
      <c r="CA201" s="241">
        <v>0.9</v>
      </c>
      <c r="CB201" s="241">
        <v>0.8</v>
      </c>
      <c r="CC201" s="241">
        <v>0.7</v>
      </c>
      <c r="CD201" s="241">
        <v>0.7</v>
      </c>
      <c r="CE201" s="241">
        <v>0.7</v>
      </c>
      <c r="CF201" s="240">
        <v>1.1000000000000001</v>
      </c>
      <c r="CG201" s="241">
        <v>1.4</v>
      </c>
      <c r="CH201" s="241">
        <v>1.6</v>
      </c>
      <c r="CI201" s="241">
        <v>0.7</v>
      </c>
      <c r="CJ201" s="241">
        <v>1.3</v>
      </c>
      <c r="CK201" s="241">
        <v>0.7</v>
      </c>
      <c r="CL201" s="241">
        <v>0.7</v>
      </c>
      <c r="CM201" s="241">
        <v>1.3</v>
      </c>
      <c r="CN201" s="241">
        <v>1</v>
      </c>
      <c r="CO201" s="241">
        <v>0.6</v>
      </c>
      <c r="CP201" s="241">
        <v>1.2</v>
      </c>
      <c r="CQ201" s="241">
        <v>1.6</v>
      </c>
      <c r="CR201" s="241">
        <v>1.1000000000000001</v>
      </c>
      <c r="CS201" s="241">
        <v>0.8</v>
      </c>
      <c r="CT201" s="240">
        <v>0.6</v>
      </c>
      <c r="CU201" s="241">
        <v>0.5</v>
      </c>
      <c r="CV201" s="241">
        <v>0.7</v>
      </c>
      <c r="CW201" s="241">
        <v>0.5</v>
      </c>
      <c r="CX201" s="241">
        <v>0.8</v>
      </c>
      <c r="CY201" s="241">
        <v>0.7</v>
      </c>
      <c r="CZ201" s="240">
        <v>1</v>
      </c>
      <c r="DA201" s="241">
        <v>1</v>
      </c>
      <c r="DB201" s="241">
        <v>0.7</v>
      </c>
      <c r="DC201" s="241">
        <v>1</v>
      </c>
      <c r="DD201" s="241">
        <v>1</v>
      </c>
      <c r="DE201" s="241">
        <v>0.9</v>
      </c>
      <c r="DF201" s="241">
        <v>1.3</v>
      </c>
      <c r="DG201" s="240">
        <v>0.9</v>
      </c>
      <c r="DH201" s="243" t="s">
        <v>696</v>
      </c>
      <c r="DI201" s="244">
        <v>3</v>
      </c>
      <c r="DJ201" s="245">
        <v>2.7</v>
      </c>
      <c r="DK201" s="245">
        <v>0.6</v>
      </c>
      <c r="DL201" s="243" t="s">
        <v>696</v>
      </c>
      <c r="DM201" s="245">
        <v>3.2</v>
      </c>
      <c r="DN201" s="246" t="s">
        <v>696</v>
      </c>
      <c r="DO201" s="243">
        <v>0.9</v>
      </c>
      <c r="DP201" s="43"/>
      <c r="DQ201" s="43"/>
      <c r="DR201" s="43"/>
      <c r="DS201" s="43"/>
      <c r="DT201" s="43"/>
      <c r="DU201" s="43"/>
      <c r="DV201" s="43"/>
      <c r="DW201" s="43"/>
      <c r="DX201" s="43"/>
      <c r="DY201" s="43"/>
      <c r="DZ201" s="43"/>
      <c r="EA201" s="43"/>
      <c r="EB201" s="43"/>
    </row>
    <row r="202" spans="1:138" s="24" customFormat="1" ht="16.5" customHeight="1" x14ac:dyDescent="0.15">
      <c r="A202" s="53" t="s">
        <v>717</v>
      </c>
      <c r="B202" s="261">
        <f t="shared" ref="B202" si="359">SUM(C202:N202)</f>
        <v>52664</v>
      </c>
      <c r="C202" s="262">
        <v>2698</v>
      </c>
      <c r="D202" s="262">
        <v>3753</v>
      </c>
      <c r="E202" s="262">
        <v>2771</v>
      </c>
      <c r="F202" s="262">
        <v>1547</v>
      </c>
      <c r="G202" s="262">
        <v>4140</v>
      </c>
      <c r="H202" s="262">
        <v>7125</v>
      </c>
      <c r="I202" s="262">
        <v>5468</v>
      </c>
      <c r="J202" s="262">
        <v>1854</v>
      </c>
      <c r="K202" s="262">
        <v>4628</v>
      </c>
      <c r="L202" s="262">
        <v>13389</v>
      </c>
      <c r="M202" s="262">
        <v>2247</v>
      </c>
      <c r="N202" s="262">
        <v>3044</v>
      </c>
      <c r="O202" s="261">
        <f t="shared" ref="O202" si="360">SUM(P202:W202)</f>
        <v>18495</v>
      </c>
      <c r="P202" s="262">
        <v>2948</v>
      </c>
      <c r="Q202" s="262">
        <v>3062</v>
      </c>
      <c r="R202" s="262">
        <v>1614</v>
      </c>
      <c r="S202" s="262">
        <v>1912</v>
      </c>
      <c r="T202" s="262">
        <v>1546</v>
      </c>
      <c r="U202" s="262">
        <v>3989</v>
      </c>
      <c r="V202" s="262">
        <v>2469</v>
      </c>
      <c r="W202" s="262">
        <v>955</v>
      </c>
      <c r="X202" s="261">
        <f t="shared" ref="X202" si="361">SUM(Y202:AB202)</f>
        <v>20062</v>
      </c>
      <c r="Y202" s="262">
        <v>4178</v>
      </c>
      <c r="Z202" s="262">
        <v>5482</v>
      </c>
      <c r="AA202" s="262">
        <v>5563</v>
      </c>
      <c r="AB202" s="262">
        <v>4839</v>
      </c>
      <c r="AC202" s="261">
        <f t="shared" ref="AC202" si="362">SUM(AD202:AI202)</f>
        <v>15814</v>
      </c>
      <c r="AD202" s="262">
        <v>2418</v>
      </c>
      <c r="AE202" s="262">
        <v>2079</v>
      </c>
      <c r="AF202" s="262">
        <v>1822</v>
      </c>
      <c r="AG202" s="262">
        <v>3824</v>
      </c>
      <c r="AH202" s="262">
        <v>1850</v>
      </c>
      <c r="AI202" s="262">
        <v>3821</v>
      </c>
      <c r="AJ202" s="261">
        <f t="shared" ref="AJ202" si="363">SUM(AK202:AL202)</f>
        <v>8006</v>
      </c>
      <c r="AK202" s="262">
        <v>3662.0613921314311</v>
      </c>
      <c r="AL202" s="262">
        <v>4343.9386078685693</v>
      </c>
      <c r="AM202" s="261">
        <f t="shared" ref="AM202" si="364">SUM(AN202:AW202)</f>
        <v>34021</v>
      </c>
      <c r="AN202" s="262">
        <v>2158</v>
      </c>
      <c r="AO202" s="262">
        <v>2411</v>
      </c>
      <c r="AP202" s="262">
        <v>3430</v>
      </c>
      <c r="AQ202" s="262">
        <v>1317</v>
      </c>
      <c r="AR202" s="262">
        <v>4912</v>
      </c>
      <c r="AS202" s="262">
        <v>1371</v>
      </c>
      <c r="AT202" s="262">
        <v>5492</v>
      </c>
      <c r="AU202" s="262">
        <v>6545</v>
      </c>
      <c r="AV202" s="262">
        <v>3955</v>
      </c>
      <c r="AW202" s="262">
        <v>2430</v>
      </c>
      <c r="AX202" s="261">
        <f t="shared" ref="AX202" si="365">SUM(AY202:BC202)</f>
        <v>41671</v>
      </c>
      <c r="AY202" s="262">
        <v>3728</v>
      </c>
      <c r="AZ202" s="262">
        <v>19322</v>
      </c>
      <c r="BA202" s="262">
        <v>4288</v>
      </c>
      <c r="BB202" s="262">
        <v>10310</v>
      </c>
      <c r="BC202" s="262">
        <v>4023</v>
      </c>
      <c r="BD202" s="261">
        <f t="shared" ref="BD202" si="366">SUM(BE202:BL202)</f>
        <v>82212</v>
      </c>
      <c r="BE202" s="262">
        <v>23410</v>
      </c>
      <c r="BF202" s="262">
        <v>6079</v>
      </c>
      <c r="BG202" s="262">
        <v>5510</v>
      </c>
      <c r="BH202" s="262">
        <v>5588</v>
      </c>
      <c r="BI202" s="262">
        <v>9770</v>
      </c>
      <c r="BJ202" s="262">
        <v>14584</v>
      </c>
      <c r="BK202" s="262">
        <v>9615</v>
      </c>
      <c r="BL202" s="262">
        <v>7656</v>
      </c>
      <c r="BM202" s="261">
        <f t="shared" ref="BM202" si="367">SUM(BN202:BR202)</f>
        <v>21155</v>
      </c>
      <c r="BN202" s="262">
        <v>4586</v>
      </c>
      <c r="BO202" s="262">
        <v>2978</v>
      </c>
      <c r="BP202" s="262">
        <v>3266</v>
      </c>
      <c r="BQ202" s="262">
        <v>2201</v>
      </c>
      <c r="BR202" s="262">
        <v>8124</v>
      </c>
      <c r="BS202" s="261">
        <f t="shared" ref="BS202" si="368">SUM(BT202:CE202)</f>
        <v>50614</v>
      </c>
      <c r="BT202" s="263">
        <v>3286</v>
      </c>
      <c r="BU202" s="262">
        <v>4795</v>
      </c>
      <c r="BV202" s="262">
        <v>2188</v>
      </c>
      <c r="BW202" s="262">
        <v>1588</v>
      </c>
      <c r="BX202" s="262">
        <v>4584</v>
      </c>
      <c r="BY202" s="262">
        <v>12128</v>
      </c>
      <c r="BZ202" s="262">
        <v>3048</v>
      </c>
      <c r="CA202" s="262">
        <v>3832</v>
      </c>
      <c r="CB202" s="262">
        <v>5942</v>
      </c>
      <c r="CC202" s="262">
        <v>2492</v>
      </c>
      <c r="CD202" s="262">
        <v>3157</v>
      </c>
      <c r="CE202" s="262">
        <v>3574</v>
      </c>
      <c r="CF202" s="261">
        <f t="shared" ref="CF202" si="369">SUM(CG202:CS202)</f>
        <v>64987</v>
      </c>
      <c r="CG202" s="262">
        <v>1908</v>
      </c>
      <c r="CH202" s="262">
        <v>4693</v>
      </c>
      <c r="CI202" s="262">
        <v>2686</v>
      </c>
      <c r="CJ202" s="262">
        <v>9742</v>
      </c>
      <c r="CK202" s="262">
        <v>10586</v>
      </c>
      <c r="CL202" s="262">
        <v>2312</v>
      </c>
      <c r="CM202" s="262">
        <v>13856</v>
      </c>
      <c r="CN202" s="262">
        <v>1783</v>
      </c>
      <c r="CO202" s="262">
        <v>956</v>
      </c>
      <c r="CP202" s="262">
        <v>2774</v>
      </c>
      <c r="CQ202" s="262">
        <v>6882</v>
      </c>
      <c r="CR202" s="262">
        <v>3751</v>
      </c>
      <c r="CS202" s="262">
        <v>3058</v>
      </c>
      <c r="CT202" s="261">
        <f t="shared" ref="CT202" si="370">SUM(CU202:CY202)</f>
        <v>20754</v>
      </c>
      <c r="CU202" s="262">
        <v>7629</v>
      </c>
      <c r="CV202" s="262">
        <v>4404</v>
      </c>
      <c r="CW202" s="262">
        <v>1622</v>
      </c>
      <c r="CX202" s="262">
        <v>3586</v>
      </c>
      <c r="CY202" s="262">
        <v>3513</v>
      </c>
      <c r="CZ202" s="261">
        <f t="shared" ref="CZ202" si="371">SUM(DA202:DF202)</f>
        <v>71420</v>
      </c>
      <c r="DA202" s="262">
        <v>1911</v>
      </c>
      <c r="DB202" s="262">
        <v>1188</v>
      </c>
      <c r="DC202" s="262">
        <v>16956</v>
      </c>
      <c r="DD202" s="262">
        <v>30366</v>
      </c>
      <c r="DE202" s="262">
        <v>13794</v>
      </c>
      <c r="DF202" s="262">
        <v>7205</v>
      </c>
      <c r="DG202" s="261">
        <f>AM202+BS202+B202+O202+X202+AC202+AJ202+BD202+CF202+AX202+BM202+CT202+CZ202</f>
        <v>501875</v>
      </c>
      <c r="DH202" s="261">
        <f t="shared" ref="DH202" si="372">SUM(DI202:DK202)</f>
        <v>39064.758942457229</v>
      </c>
      <c r="DI202" s="263">
        <v>20761.98807672369</v>
      </c>
      <c r="DJ202" s="262">
        <v>14121.270088128564</v>
      </c>
      <c r="DK202" s="262">
        <v>4181.500777604977</v>
      </c>
      <c r="DL202" s="264">
        <f t="shared" ref="DL202" si="373">SUM(DM202:DN202)</f>
        <v>23090.241057542768</v>
      </c>
      <c r="DM202" s="262">
        <v>23090.241057542768</v>
      </c>
      <c r="DN202" s="265" t="s">
        <v>696</v>
      </c>
      <c r="DO202" s="261">
        <f t="shared" ref="DO202" si="374">DG202+DH202+DL202</f>
        <v>564030</v>
      </c>
      <c r="DP202" s="41"/>
      <c r="DQ202" s="41"/>
      <c r="DR202" s="41"/>
      <c r="DS202" s="41"/>
      <c r="DT202" s="41"/>
      <c r="DU202" s="41"/>
      <c r="DV202" s="41"/>
      <c r="DW202" s="41"/>
      <c r="DX202" s="41"/>
      <c r="DY202" s="41"/>
      <c r="DZ202" s="41"/>
      <c r="EA202" s="41"/>
    </row>
    <row r="203" spans="1:138" s="162" customFormat="1" ht="16.5" customHeight="1" x14ac:dyDescent="0.15">
      <c r="A203" s="73" t="s">
        <v>746</v>
      </c>
      <c r="B203" s="240">
        <v>2.5</v>
      </c>
      <c r="C203" s="241">
        <v>1.7</v>
      </c>
      <c r="D203" s="241">
        <v>3.2</v>
      </c>
      <c r="E203" s="241">
        <v>2.6</v>
      </c>
      <c r="F203" s="241">
        <v>3</v>
      </c>
      <c r="G203" s="241">
        <v>2.8</v>
      </c>
      <c r="H203" s="241">
        <v>2.2999999999999998</v>
      </c>
      <c r="I203" s="241">
        <v>2.5</v>
      </c>
      <c r="J203" s="241">
        <v>2.6</v>
      </c>
      <c r="K203" s="241">
        <v>2.5</v>
      </c>
      <c r="L203" s="241">
        <v>3.3</v>
      </c>
      <c r="M203" s="241">
        <v>1.9</v>
      </c>
      <c r="N203" s="241">
        <v>1.7</v>
      </c>
      <c r="O203" s="240">
        <v>2.2000000000000002</v>
      </c>
      <c r="P203" s="241">
        <v>2</v>
      </c>
      <c r="Q203" s="241">
        <v>2.2000000000000002</v>
      </c>
      <c r="R203" s="241">
        <v>2</v>
      </c>
      <c r="S203" s="241">
        <v>2.5</v>
      </c>
      <c r="T203" s="241">
        <v>2.2000000000000002</v>
      </c>
      <c r="U203" s="241">
        <v>2.2000000000000002</v>
      </c>
      <c r="V203" s="241">
        <v>2.2999999999999998</v>
      </c>
      <c r="W203" s="241">
        <v>2.6</v>
      </c>
      <c r="X203" s="240">
        <v>2.1</v>
      </c>
      <c r="Y203" s="241">
        <v>2.1</v>
      </c>
      <c r="Z203" s="241">
        <v>2</v>
      </c>
      <c r="AA203" s="241">
        <v>2.2000000000000002</v>
      </c>
      <c r="AB203" s="241">
        <v>2</v>
      </c>
      <c r="AC203" s="240">
        <v>2.1</v>
      </c>
      <c r="AD203" s="241">
        <v>2.4</v>
      </c>
      <c r="AE203" s="241">
        <v>1.8</v>
      </c>
      <c r="AF203" s="241">
        <v>2.2999999999999998</v>
      </c>
      <c r="AG203" s="241">
        <v>2.2000000000000002</v>
      </c>
      <c r="AH203" s="241">
        <v>1.8</v>
      </c>
      <c r="AI203" s="241">
        <v>2.1</v>
      </c>
      <c r="AJ203" s="240">
        <v>7.7</v>
      </c>
      <c r="AK203" s="241">
        <v>7.4</v>
      </c>
      <c r="AL203" s="241">
        <v>8</v>
      </c>
      <c r="AM203" s="240">
        <v>2.2999999999999998</v>
      </c>
      <c r="AN203" s="241">
        <v>2.8</v>
      </c>
      <c r="AO203" s="241">
        <v>2.8</v>
      </c>
      <c r="AP203" s="241">
        <v>2.4</v>
      </c>
      <c r="AQ203" s="241">
        <v>2.4</v>
      </c>
      <c r="AR203" s="241">
        <v>2.6</v>
      </c>
      <c r="AS203" s="241">
        <v>2.5</v>
      </c>
      <c r="AT203" s="241">
        <v>2</v>
      </c>
      <c r="AU203" s="241">
        <v>2.2999999999999998</v>
      </c>
      <c r="AV203" s="241">
        <v>2</v>
      </c>
      <c r="AW203" s="241">
        <v>2.1</v>
      </c>
      <c r="AX203" s="240">
        <v>2.9</v>
      </c>
      <c r="AY203" s="241">
        <v>2.6</v>
      </c>
      <c r="AZ203" s="241">
        <v>3.3</v>
      </c>
      <c r="BA203" s="241">
        <v>2.2000000000000002</v>
      </c>
      <c r="BB203" s="241">
        <v>2.8</v>
      </c>
      <c r="BC203" s="241">
        <v>2.7</v>
      </c>
      <c r="BD203" s="240">
        <v>3.3</v>
      </c>
      <c r="BE203" s="241">
        <v>4.8</v>
      </c>
      <c r="BF203" s="241">
        <v>2.1</v>
      </c>
      <c r="BG203" s="241">
        <v>1.7</v>
      </c>
      <c r="BH203" s="241">
        <v>2.1</v>
      </c>
      <c r="BI203" s="241">
        <v>3</v>
      </c>
      <c r="BJ203" s="241">
        <v>5.3</v>
      </c>
      <c r="BK203" s="241">
        <v>3.4</v>
      </c>
      <c r="BL203" s="241">
        <v>3.2</v>
      </c>
      <c r="BM203" s="240">
        <v>2.2999999999999998</v>
      </c>
      <c r="BN203" s="241">
        <v>2.2999999999999998</v>
      </c>
      <c r="BO203" s="241">
        <v>1.9</v>
      </c>
      <c r="BP203" s="241">
        <v>2</v>
      </c>
      <c r="BQ203" s="241">
        <v>2.4</v>
      </c>
      <c r="BR203" s="241">
        <v>2.5</v>
      </c>
      <c r="BS203" s="240">
        <v>2.7</v>
      </c>
      <c r="BT203" s="242">
        <v>2.9</v>
      </c>
      <c r="BU203" s="241">
        <v>2.1</v>
      </c>
      <c r="BV203" s="241">
        <v>2.6</v>
      </c>
      <c r="BW203" s="241">
        <v>3.5</v>
      </c>
      <c r="BX203" s="241">
        <v>3</v>
      </c>
      <c r="BY203" s="241">
        <v>3</v>
      </c>
      <c r="BZ203" s="241">
        <v>2.2999999999999998</v>
      </c>
      <c r="CA203" s="241">
        <v>3.5</v>
      </c>
      <c r="CB203" s="241">
        <v>2.8</v>
      </c>
      <c r="CC203" s="241">
        <v>2.2000000000000002</v>
      </c>
      <c r="CD203" s="241">
        <v>2.5</v>
      </c>
      <c r="CE203" s="241">
        <v>3</v>
      </c>
      <c r="CF203" s="240">
        <v>3.8</v>
      </c>
      <c r="CG203" s="241">
        <v>3.7</v>
      </c>
      <c r="CH203" s="241">
        <v>3.8</v>
      </c>
      <c r="CI203" s="241">
        <v>2.8</v>
      </c>
      <c r="CJ203" s="241">
        <v>4.4000000000000004</v>
      </c>
      <c r="CK203" s="241">
        <v>3.5</v>
      </c>
      <c r="CL203" s="241">
        <v>3.4</v>
      </c>
      <c r="CM203" s="241">
        <v>4.3</v>
      </c>
      <c r="CN203" s="241">
        <v>2.7</v>
      </c>
      <c r="CO203" s="241">
        <v>3.8</v>
      </c>
      <c r="CP203" s="241">
        <v>3.5</v>
      </c>
      <c r="CQ203" s="241">
        <v>4.4000000000000004</v>
      </c>
      <c r="CR203" s="241">
        <v>3</v>
      </c>
      <c r="CS203" s="241">
        <v>4.0999999999999996</v>
      </c>
      <c r="CT203" s="240">
        <v>2</v>
      </c>
      <c r="CU203" s="241">
        <v>2.2000000000000002</v>
      </c>
      <c r="CV203" s="241">
        <v>2</v>
      </c>
      <c r="CW203" s="241">
        <v>1.8</v>
      </c>
      <c r="CX203" s="241">
        <v>2.2000000000000002</v>
      </c>
      <c r="CY203" s="241">
        <v>1.6</v>
      </c>
      <c r="CZ203" s="240">
        <v>4.8</v>
      </c>
      <c r="DA203" s="241">
        <v>3.4</v>
      </c>
      <c r="DB203" s="241">
        <v>2.6</v>
      </c>
      <c r="DC203" s="241">
        <v>5.0999999999999996</v>
      </c>
      <c r="DD203" s="241">
        <v>5.6</v>
      </c>
      <c r="DE203" s="241">
        <v>3.9</v>
      </c>
      <c r="DF203" s="241">
        <v>4.5</v>
      </c>
      <c r="DG203" s="240">
        <v>2.9</v>
      </c>
      <c r="DH203" s="243" t="s">
        <v>696</v>
      </c>
      <c r="DI203" s="244">
        <v>20.399999999999999</v>
      </c>
      <c r="DJ203" s="245">
        <v>13.2</v>
      </c>
      <c r="DK203" s="245">
        <v>15.8</v>
      </c>
      <c r="DL203" s="243" t="s">
        <v>696</v>
      </c>
      <c r="DM203" s="245">
        <v>15</v>
      </c>
      <c r="DN203" s="246" t="s">
        <v>696</v>
      </c>
      <c r="DO203" s="243">
        <v>3.2</v>
      </c>
      <c r="DP203" s="43"/>
      <c r="DQ203" s="43"/>
      <c r="DR203" s="43"/>
      <c r="DS203" s="43"/>
      <c r="DT203" s="43"/>
      <c r="DU203" s="43"/>
    </row>
    <row r="204" spans="1:138" ht="16.5" customHeight="1" x14ac:dyDescent="0.2">
      <c r="A204" s="130" t="s">
        <v>739</v>
      </c>
      <c r="B204" s="261"/>
      <c r="C204" s="262"/>
      <c r="D204" s="262"/>
      <c r="E204" s="262"/>
      <c r="F204" s="262"/>
      <c r="G204" s="262"/>
      <c r="H204" s="262"/>
      <c r="I204" s="262"/>
      <c r="J204" s="262"/>
      <c r="K204" s="262"/>
      <c r="L204" s="262"/>
      <c r="M204" s="262"/>
      <c r="N204" s="262"/>
      <c r="O204" s="261"/>
      <c r="P204" s="262"/>
      <c r="Q204" s="262"/>
      <c r="R204" s="262"/>
      <c r="S204" s="262"/>
      <c r="T204" s="262"/>
      <c r="U204" s="262"/>
      <c r="V204" s="262"/>
      <c r="W204" s="262"/>
      <c r="X204" s="261"/>
      <c r="Y204" s="262"/>
      <c r="Z204" s="262"/>
      <c r="AA204" s="262"/>
      <c r="AB204" s="262"/>
      <c r="AC204" s="261"/>
      <c r="AD204" s="262"/>
      <c r="AE204" s="262"/>
      <c r="AF204" s="262"/>
      <c r="AG204" s="262"/>
      <c r="AH204" s="262"/>
      <c r="AI204" s="262"/>
      <c r="AJ204" s="261"/>
      <c r="AK204" s="262"/>
      <c r="AL204" s="262"/>
      <c r="AM204" s="261"/>
      <c r="AN204" s="262"/>
      <c r="AO204" s="262"/>
      <c r="AP204" s="262"/>
      <c r="AQ204" s="262"/>
      <c r="AR204" s="262"/>
      <c r="AS204" s="262"/>
      <c r="AT204" s="262"/>
      <c r="AU204" s="262"/>
      <c r="AV204" s="262"/>
      <c r="AW204" s="262"/>
      <c r="AX204" s="261"/>
      <c r="AY204" s="262"/>
      <c r="AZ204" s="262"/>
      <c r="BA204" s="262"/>
      <c r="BB204" s="262"/>
      <c r="BC204" s="262"/>
      <c r="BD204" s="261"/>
      <c r="BE204" s="262"/>
      <c r="BF204" s="262"/>
      <c r="BG204" s="262"/>
      <c r="BH204" s="262"/>
      <c r="BI204" s="262"/>
      <c r="BJ204" s="262"/>
      <c r="BK204" s="262"/>
      <c r="BL204" s="262"/>
      <c r="BM204" s="261"/>
      <c r="BN204" s="262"/>
      <c r="BO204" s="262"/>
      <c r="BP204" s="262"/>
      <c r="BQ204" s="262"/>
      <c r="BR204" s="262"/>
      <c r="BS204" s="261"/>
      <c r="BT204" s="263"/>
      <c r="BU204" s="262"/>
      <c r="BV204" s="262"/>
      <c r="BW204" s="262"/>
      <c r="BX204" s="262"/>
      <c r="BY204" s="262"/>
      <c r="BZ204" s="262"/>
      <c r="CA204" s="262"/>
      <c r="CB204" s="262"/>
      <c r="CC204" s="262"/>
      <c r="CD204" s="262"/>
      <c r="CE204" s="262"/>
      <c r="CF204" s="261"/>
      <c r="CG204" s="262"/>
      <c r="CH204" s="262"/>
      <c r="CI204" s="262"/>
      <c r="CJ204" s="262"/>
      <c r="CK204" s="262"/>
      <c r="CL204" s="262"/>
      <c r="CM204" s="262"/>
      <c r="CN204" s="262"/>
      <c r="CO204" s="262"/>
      <c r="CP204" s="262"/>
      <c r="CQ204" s="262"/>
      <c r="CR204" s="262"/>
      <c r="CS204" s="262"/>
      <c r="CT204" s="261"/>
      <c r="CU204" s="262"/>
      <c r="CV204" s="262"/>
      <c r="CW204" s="262"/>
      <c r="CX204" s="262"/>
      <c r="CY204" s="262"/>
      <c r="CZ204" s="261"/>
      <c r="DA204" s="262"/>
      <c r="DB204" s="262"/>
      <c r="DC204" s="262"/>
      <c r="DD204" s="262"/>
      <c r="DE204" s="262"/>
      <c r="DF204" s="262"/>
      <c r="DG204" s="261"/>
      <c r="DH204" s="261"/>
      <c r="DI204" s="263"/>
      <c r="DJ204" s="262"/>
      <c r="DK204" s="262"/>
      <c r="DL204" s="264"/>
      <c r="DM204" s="262"/>
      <c r="DN204" s="265"/>
      <c r="DO204" s="261"/>
      <c r="DP204" s="41"/>
      <c r="DQ204" s="41"/>
      <c r="DR204" s="41"/>
      <c r="DS204" s="41"/>
      <c r="DT204" s="41"/>
      <c r="DU204" s="41"/>
      <c r="DV204" s="41"/>
      <c r="DW204" s="41"/>
      <c r="DX204" s="41"/>
      <c r="DY204" s="41"/>
      <c r="DZ204" s="41"/>
      <c r="EA204" s="41"/>
      <c r="EB204" s="24"/>
      <c r="EC204" s="24"/>
      <c r="ED204" s="24"/>
      <c r="EE204" s="24"/>
      <c r="EF204" s="24"/>
      <c r="EG204" s="24"/>
      <c r="EH204" s="24"/>
    </row>
    <row r="205" spans="1:138" ht="16.5" customHeight="1" x14ac:dyDescent="0.2">
      <c r="A205" s="54" t="s">
        <v>341</v>
      </c>
      <c r="B205" s="261">
        <f t="shared" ref="B205" si="375">SUM(C205:N205)</f>
        <v>504215.32299832371</v>
      </c>
      <c r="C205" s="262">
        <v>26140.758294024221</v>
      </c>
      <c r="D205" s="262">
        <v>27929.209463291074</v>
      </c>
      <c r="E205" s="262">
        <v>19758.907747018653</v>
      </c>
      <c r="F205" s="262">
        <v>7150.2562954167252</v>
      </c>
      <c r="G205" s="262">
        <v>34332.826014189319</v>
      </c>
      <c r="H205" s="262">
        <v>72299.438726475753</v>
      </c>
      <c r="I205" s="262">
        <v>63015.961589323641</v>
      </c>
      <c r="J205" s="262">
        <v>9836.3469919767012</v>
      </c>
      <c r="K205" s="262">
        <v>44982.237742050143</v>
      </c>
      <c r="L205" s="262">
        <v>155827.06528516838</v>
      </c>
      <c r="M205" s="262">
        <v>17267.083298735168</v>
      </c>
      <c r="N205" s="262">
        <v>25675.231550654004</v>
      </c>
      <c r="O205" s="261">
        <f t="shared" ref="O205" si="376">SUM(P205:W205)</f>
        <v>175381.34325516789</v>
      </c>
      <c r="P205" s="262">
        <v>28643.423428915314</v>
      </c>
      <c r="Q205" s="262">
        <v>37237.77933933655</v>
      </c>
      <c r="R205" s="262">
        <v>11922.905107019427</v>
      </c>
      <c r="S205" s="262">
        <v>15581.73338048651</v>
      </c>
      <c r="T205" s="262">
        <v>13187.679348095442</v>
      </c>
      <c r="U205" s="262">
        <v>33531.794653629906</v>
      </c>
      <c r="V205" s="262">
        <v>23649.592931122403</v>
      </c>
      <c r="W205" s="262">
        <v>11626.435066562335</v>
      </c>
      <c r="X205" s="261">
        <f t="shared" ref="X205" si="377">SUM(Y205:AB205)</f>
        <v>163680.92299918726</v>
      </c>
      <c r="Y205" s="262">
        <v>30787.068661802077</v>
      </c>
      <c r="Z205" s="262">
        <v>40416.597240622948</v>
      </c>
      <c r="AA205" s="262">
        <v>57658.928919426675</v>
      </c>
      <c r="AB205" s="262">
        <v>34818.328177335548</v>
      </c>
      <c r="AC205" s="261">
        <f t="shared" ref="AC205" si="378">SUM(AD205:AI205)</f>
        <v>190859.26547270158</v>
      </c>
      <c r="AD205" s="262">
        <v>25589.220340631953</v>
      </c>
      <c r="AE205" s="262">
        <v>28435.533892044619</v>
      </c>
      <c r="AF205" s="262">
        <v>15976.318028121774</v>
      </c>
      <c r="AG205" s="262">
        <v>41166.675597834888</v>
      </c>
      <c r="AH205" s="262">
        <v>22348.746889649843</v>
      </c>
      <c r="AI205" s="262">
        <v>57342.770724418515</v>
      </c>
      <c r="AJ205" s="261">
        <f t="shared" ref="AJ205" si="379">SUM(AK205:AL205)</f>
        <v>17997.79464249903</v>
      </c>
      <c r="AK205" s="262">
        <v>7323.015802445786</v>
      </c>
      <c r="AL205" s="262">
        <v>10674.778840053244</v>
      </c>
      <c r="AM205" s="261">
        <f t="shared" ref="AM205" si="380">SUM(AN205:AW205)</f>
        <v>430052.3804849626</v>
      </c>
      <c r="AN205" s="262">
        <v>30000.465862445562</v>
      </c>
      <c r="AO205" s="262">
        <v>30575.906819676718</v>
      </c>
      <c r="AP205" s="262">
        <v>48727.061181531455</v>
      </c>
      <c r="AQ205" s="262">
        <v>12798.265907712905</v>
      </c>
      <c r="AR205" s="262">
        <v>59450.613974644075</v>
      </c>
      <c r="AS205" s="262">
        <v>12608.418698482581</v>
      </c>
      <c r="AT205" s="262">
        <v>74968.857959010231</v>
      </c>
      <c r="AU205" s="262">
        <v>83119.689136761343</v>
      </c>
      <c r="AV205" s="262">
        <v>47990.234491025534</v>
      </c>
      <c r="AW205" s="262">
        <v>29812.866453672206</v>
      </c>
      <c r="AX205" s="261">
        <f t="shared" ref="AX205" si="381">SUM(AY205:BC205)</f>
        <v>669886.71611900511</v>
      </c>
      <c r="AY205" s="262">
        <v>55916.597526795056</v>
      </c>
      <c r="AZ205" s="262">
        <v>327223.5869193442</v>
      </c>
      <c r="BA205" s="262">
        <v>66164.038021731234</v>
      </c>
      <c r="BB205" s="262">
        <v>164038.02226422599</v>
      </c>
      <c r="BC205" s="262">
        <v>56544.471386908517</v>
      </c>
      <c r="BD205" s="261">
        <f t="shared" ref="BD205" si="382">SUM(BE205:BL205)</f>
        <v>1001854.7874027045</v>
      </c>
      <c r="BE205" s="262">
        <v>160028.51719899313</v>
      </c>
      <c r="BF205" s="262">
        <v>93351.135148943737</v>
      </c>
      <c r="BG205" s="262">
        <v>75746.933941830051</v>
      </c>
      <c r="BH205" s="262">
        <v>92398.483346985595</v>
      </c>
      <c r="BI205" s="262">
        <v>85492.713821242534</v>
      </c>
      <c r="BJ205" s="262">
        <v>257173.64996707131</v>
      </c>
      <c r="BK205" s="262">
        <v>124569.05301103716</v>
      </c>
      <c r="BL205" s="262">
        <v>113094.30096660103</v>
      </c>
      <c r="BM205" s="261">
        <f t="shared" ref="BM205" si="383">SUM(BN205:BR205)</f>
        <v>257958.48133820901</v>
      </c>
      <c r="BN205" s="262">
        <v>43229.852300531296</v>
      </c>
      <c r="BO205" s="262">
        <v>41778.536326937494</v>
      </c>
      <c r="BP205" s="262">
        <v>24682.08089418407</v>
      </c>
      <c r="BQ205" s="262">
        <v>20392.357212440158</v>
      </c>
      <c r="BR205" s="262">
        <v>127875.65460411599</v>
      </c>
      <c r="BS205" s="261">
        <f t="shared" ref="BS205" si="384">SUM(BT205:CE205)</f>
        <v>422934.7257238715</v>
      </c>
      <c r="BT205" s="263">
        <v>29157.233316352947</v>
      </c>
      <c r="BU205" s="262">
        <v>43257.73811600636</v>
      </c>
      <c r="BV205" s="262">
        <v>11361.12480381503</v>
      </c>
      <c r="BW205" s="262">
        <v>10356.050022987862</v>
      </c>
      <c r="BX205" s="262">
        <v>30954.559961482148</v>
      </c>
      <c r="BY205" s="262">
        <v>116977.33482802018</v>
      </c>
      <c r="BZ205" s="262">
        <v>22280.057302051984</v>
      </c>
      <c r="CA205" s="262">
        <v>28912.196268459033</v>
      </c>
      <c r="CB205" s="262">
        <v>38595.679197967802</v>
      </c>
      <c r="CC205" s="262">
        <v>22218.764679884876</v>
      </c>
      <c r="CD205" s="262">
        <v>36540.256024934337</v>
      </c>
      <c r="CE205" s="262">
        <v>32323.7312019089</v>
      </c>
      <c r="CF205" s="261">
        <f t="shared" ref="CF205" si="385">SUM(CG205:CS205)</f>
        <v>570196.04543145665</v>
      </c>
      <c r="CG205" s="262">
        <v>15828.594025351495</v>
      </c>
      <c r="CH205" s="262">
        <v>43254.004100232276</v>
      </c>
      <c r="CI205" s="262">
        <v>13082.475710534263</v>
      </c>
      <c r="CJ205" s="262">
        <v>88628.919616641229</v>
      </c>
      <c r="CK205" s="262">
        <v>112877.96127160049</v>
      </c>
      <c r="CL205" s="262">
        <v>11984.828761409126</v>
      </c>
      <c r="CM205" s="262">
        <v>124970.71227700739</v>
      </c>
      <c r="CN205" s="262">
        <v>21219.351669895888</v>
      </c>
      <c r="CO205" s="262">
        <v>3931.2486158974161</v>
      </c>
      <c r="CP205" s="262">
        <v>16352.815966972048</v>
      </c>
      <c r="CQ205" s="262">
        <v>63468.000693075322</v>
      </c>
      <c r="CR205" s="262">
        <v>31060.645455017777</v>
      </c>
      <c r="CS205" s="262">
        <v>23536.487267821856</v>
      </c>
      <c r="CT205" s="261">
        <f t="shared" ref="CT205" si="386">SUM(CU205:CY205)</f>
        <v>216798.39644973475</v>
      </c>
      <c r="CU205" s="262">
        <v>83496.391393573635</v>
      </c>
      <c r="CV205" s="262">
        <v>51104.034134288042</v>
      </c>
      <c r="CW205" s="262">
        <v>14738.737745202705</v>
      </c>
      <c r="CX205" s="262">
        <v>41533.843656657227</v>
      </c>
      <c r="CY205" s="262">
        <v>25925.38952001313</v>
      </c>
      <c r="CZ205" s="261">
        <f t="shared" ref="CZ205" si="387">SUM(DA205:DF205)</f>
        <v>478249.2928185233</v>
      </c>
      <c r="DA205" s="262">
        <v>11837.344422234601</v>
      </c>
      <c r="DB205" s="262">
        <v>7334.3322472705549</v>
      </c>
      <c r="DC205" s="262">
        <v>72827.909272647579</v>
      </c>
      <c r="DD205" s="262">
        <v>243817.72660011397</v>
      </c>
      <c r="DE205" s="262">
        <v>85763.132249306029</v>
      </c>
      <c r="DF205" s="262">
        <v>56668.848026950596</v>
      </c>
      <c r="DG205" s="261">
        <f>AM205+BS205+B205+O205+X205+AC205+AJ205+BD205+CF205+AX205+BM205+CT205+CZ205</f>
        <v>5100065.4751363453</v>
      </c>
      <c r="DH205" s="261">
        <f t="shared" ref="DH205" si="388">SUM(DI205:DK205)</f>
        <v>280417.09999999998</v>
      </c>
      <c r="DI205" s="263">
        <v>106361.7</v>
      </c>
      <c r="DJ205" s="262">
        <v>76559.899999999994</v>
      </c>
      <c r="DK205" s="262">
        <v>97495.5</v>
      </c>
      <c r="DL205" s="264" t="s">
        <v>696</v>
      </c>
      <c r="DM205" s="262">
        <v>309651.59999999998</v>
      </c>
      <c r="DN205" s="265" t="s">
        <v>696</v>
      </c>
      <c r="DO205" s="261">
        <f>DG205+DH205+DM205</f>
        <v>5690134.1751363445</v>
      </c>
      <c r="DP205" s="41"/>
      <c r="DQ205" s="41"/>
      <c r="DR205" s="41"/>
      <c r="DS205" s="41"/>
      <c r="DT205" s="41"/>
      <c r="DU205" s="41"/>
      <c r="DV205" s="41"/>
      <c r="DW205" s="41"/>
      <c r="DX205" s="41"/>
      <c r="DY205" s="41"/>
      <c r="DZ205" s="41"/>
      <c r="EA205" s="41"/>
      <c r="EB205" s="24"/>
      <c r="EC205" s="24"/>
      <c r="ED205" s="24"/>
      <c r="EE205" s="24"/>
      <c r="EF205" s="24"/>
      <c r="EG205" s="24"/>
      <c r="EH205" s="24"/>
    </row>
    <row r="206" spans="1:138" s="16" customFormat="1" ht="16.5" customHeight="1" x14ac:dyDescent="0.15">
      <c r="A206" s="178" t="s">
        <v>752</v>
      </c>
      <c r="B206" s="256">
        <f t="shared" ref="B206:AG206" si="389">B205/B8*100</f>
        <v>6.277286574053031</v>
      </c>
      <c r="C206" s="257">
        <f t="shared" si="389"/>
        <v>3.9790789771025752</v>
      </c>
      <c r="D206" s="257">
        <f t="shared" si="389"/>
        <v>8.4298053101402211</v>
      </c>
      <c r="E206" s="257">
        <f t="shared" si="389"/>
        <v>6.0447901329311371</v>
      </c>
      <c r="F206" s="257">
        <f t="shared" si="389"/>
        <v>5.0067966020941839</v>
      </c>
      <c r="G206" s="257">
        <f t="shared" si="389"/>
        <v>6.5953638416684575</v>
      </c>
      <c r="H206" s="257">
        <f t="shared" si="389"/>
        <v>5.7154655315602678</v>
      </c>
      <c r="I206" s="257">
        <f t="shared" si="389"/>
        <v>8.2402135099156482</v>
      </c>
      <c r="J206" s="257">
        <f t="shared" si="389"/>
        <v>4.3350831384509991</v>
      </c>
      <c r="K206" s="257">
        <f t="shared" si="389"/>
        <v>6.8130131076654168</v>
      </c>
      <c r="L206" s="257">
        <f t="shared" si="389"/>
        <v>8.3061209575415802</v>
      </c>
      <c r="M206" s="257">
        <f t="shared" si="389"/>
        <v>3.9919461652198529</v>
      </c>
      <c r="N206" s="257">
        <f t="shared" si="389"/>
        <v>3.0993573856572572</v>
      </c>
      <c r="O206" s="256">
        <f t="shared" si="389"/>
        <v>6.3017925101002144</v>
      </c>
      <c r="P206" s="257">
        <f t="shared" si="389"/>
        <v>5.3751503002359442</v>
      </c>
      <c r="Q206" s="257">
        <f t="shared" si="389"/>
        <v>6.9029286066591187</v>
      </c>
      <c r="R206" s="257">
        <f t="shared" si="389"/>
        <v>4.6239873363943342</v>
      </c>
      <c r="S206" s="257">
        <f t="shared" si="389"/>
        <v>7.8066360951554694</v>
      </c>
      <c r="T206" s="257">
        <f t="shared" si="389"/>
        <v>5.6552395636660648</v>
      </c>
      <c r="U206" s="257">
        <f t="shared" si="389"/>
        <v>6.1209064687983563</v>
      </c>
      <c r="V206" s="257">
        <f t="shared" si="389"/>
        <v>7.1213121901866936</v>
      </c>
      <c r="W206" s="257">
        <f t="shared" si="389"/>
        <v>8.2960041860660994</v>
      </c>
      <c r="X206" s="256">
        <f t="shared" si="389"/>
        <v>4.900070411147575</v>
      </c>
      <c r="Y206" s="257">
        <f t="shared" si="389"/>
        <v>5.1640039621530995</v>
      </c>
      <c r="Z206" s="257">
        <f t="shared" si="389"/>
        <v>4.45826693618063</v>
      </c>
      <c r="AA206" s="257">
        <f t="shared" si="389"/>
        <v>5.3285618363480722</v>
      </c>
      <c r="AB206" s="257">
        <f t="shared" si="389"/>
        <v>4.6082444389154018</v>
      </c>
      <c r="AC206" s="256">
        <f t="shared" si="389"/>
        <v>7.4581407202022598</v>
      </c>
      <c r="AD206" s="257">
        <f t="shared" si="389"/>
        <v>8.6332236881526399</v>
      </c>
      <c r="AE206" s="257">
        <f t="shared" si="389"/>
        <v>6.6217695504557526</v>
      </c>
      <c r="AF206" s="257">
        <f t="shared" si="389"/>
        <v>7.3576455763919757</v>
      </c>
      <c r="AG206" s="257">
        <f t="shared" si="389"/>
        <v>6.800138028648929</v>
      </c>
      <c r="AH206" s="257">
        <f t="shared" ref="AH206:BM206" si="390">AH205/AH8*100</f>
        <v>6.8170716639925093</v>
      </c>
      <c r="AI206" s="257">
        <f t="shared" si="390"/>
        <v>8.3970728410752127</v>
      </c>
      <c r="AJ206" s="256">
        <f t="shared" si="390"/>
        <v>5.2216104382625659</v>
      </c>
      <c r="AK206" s="257">
        <f t="shared" si="390"/>
        <v>4.5086631669832018</v>
      </c>
      <c r="AL206" s="257">
        <f t="shared" si="390"/>
        <v>5.8569603748824441</v>
      </c>
      <c r="AM206" s="256">
        <f t="shared" si="390"/>
        <v>7.8024695343411556</v>
      </c>
      <c r="AN206" s="257">
        <f t="shared" si="390"/>
        <v>11.298291296475952</v>
      </c>
      <c r="AO206" s="257">
        <f t="shared" si="390"/>
        <v>9.8661555949613007</v>
      </c>
      <c r="AP206" s="257">
        <f t="shared" si="390"/>
        <v>8.6422620541431368</v>
      </c>
      <c r="AQ206" s="257">
        <f t="shared" si="390"/>
        <v>7.5617523826959552</v>
      </c>
      <c r="AR206" s="257">
        <f t="shared" si="390"/>
        <v>8.1394820323500436</v>
      </c>
      <c r="AS206" s="257">
        <f t="shared" si="390"/>
        <v>6.9413946732745258</v>
      </c>
      <c r="AT206" s="257">
        <f t="shared" si="390"/>
        <v>7.2373123511159001</v>
      </c>
      <c r="AU206" s="257">
        <f t="shared" si="390"/>
        <v>7.3387935212091531</v>
      </c>
      <c r="AV206" s="257">
        <f t="shared" si="390"/>
        <v>6.2879956723268657</v>
      </c>
      <c r="AW206" s="257">
        <f t="shared" si="390"/>
        <v>8.2924083371362389</v>
      </c>
      <c r="AX206" s="256">
        <f t="shared" si="390"/>
        <v>11.23469209086487</v>
      </c>
      <c r="AY206" s="257">
        <f t="shared" si="390"/>
        <v>10.629521438417463</v>
      </c>
      <c r="AZ206" s="257">
        <f t="shared" si="390"/>
        <v>12.639053827956879</v>
      </c>
      <c r="BA206" s="257">
        <f t="shared" si="390"/>
        <v>8.0191349439787114</v>
      </c>
      <c r="BB206" s="257">
        <f t="shared" si="390"/>
        <v>11.291334413394614</v>
      </c>
      <c r="BC206" s="257">
        <f t="shared" si="390"/>
        <v>9.9241045734163347</v>
      </c>
      <c r="BD206" s="256">
        <f t="shared" si="390"/>
        <v>8.1596159977936882</v>
      </c>
      <c r="BE206" s="257">
        <f t="shared" si="390"/>
        <v>7.4491773709645157</v>
      </c>
      <c r="BF206" s="257">
        <f t="shared" si="390"/>
        <v>6.5573669663708962</v>
      </c>
      <c r="BG206" s="257">
        <f t="shared" si="390"/>
        <v>5.2288849040869829</v>
      </c>
      <c r="BH206" s="257">
        <f t="shared" si="390"/>
        <v>7.003063007151396</v>
      </c>
      <c r="BI206" s="257">
        <f t="shared" si="390"/>
        <v>5.2977275348683719</v>
      </c>
      <c r="BJ206" s="257">
        <f t="shared" si="390"/>
        <v>15.398245903034477</v>
      </c>
      <c r="BK206" s="257">
        <f t="shared" si="390"/>
        <v>8.8595604972427662</v>
      </c>
      <c r="BL206" s="257">
        <f t="shared" si="390"/>
        <v>9.0594735921542302</v>
      </c>
      <c r="BM206" s="256">
        <f t="shared" si="390"/>
        <v>7.8086417841140916</v>
      </c>
      <c r="BN206" s="257">
        <f t="shared" ref="BN206:CS206" si="391">BN205/BN8*100</f>
        <v>6.2520304779256577</v>
      </c>
      <c r="BO206" s="257">
        <f t="shared" si="391"/>
        <v>6.9551257688176191</v>
      </c>
      <c r="BP206" s="257">
        <f t="shared" si="391"/>
        <v>5.0302914784068422</v>
      </c>
      <c r="BQ206" s="257">
        <f t="shared" si="391"/>
        <v>7.3644406931091959</v>
      </c>
      <c r="BR206" s="257">
        <f t="shared" si="391"/>
        <v>10.281145549250837</v>
      </c>
      <c r="BS206" s="256">
        <f t="shared" si="391"/>
        <v>7.0489332421975845</v>
      </c>
      <c r="BT206" s="258">
        <f t="shared" si="391"/>
        <v>8.3741838463877727</v>
      </c>
      <c r="BU206" s="257">
        <f t="shared" si="391"/>
        <v>6.6850680157022877</v>
      </c>
      <c r="BV206" s="257">
        <f t="shared" si="391"/>
        <v>4.7271839440679004</v>
      </c>
      <c r="BW206" s="257">
        <f t="shared" si="391"/>
        <v>8.9068977577946686</v>
      </c>
      <c r="BX206" s="257">
        <f t="shared" si="391"/>
        <v>7.5796010121334465</v>
      </c>
      <c r="BY206" s="257">
        <f t="shared" si="391"/>
        <v>7.1614099586161828</v>
      </c>
      <c r="BZ206" s="257">
        <f t="shared" si="391"/>
        <v>5.4080565519242443</v>
      </c>
      <c r="CA206" s="257">
        <f t="shared" si="391"/>
        <v>8.752360102580111</v>
      </c>
      <c r="CB206" s="257">
        <f t="shared" si="391"/>
        <v>5.6495068128044164</v>
      </c>
      <c r="CC206" s="257">
        <f t="shared" si="391"/>
        <v>5.962736108732023</v>
      </c>
      <c r="CD206" s="257">
        <f t="shared" si="391"/>
        <v>8.3540061968583164</v>
      </c>
      <c r="CE206" s="257">
        <f t="shared" si="391"/>
        <v>8.7179066498483984</v>
      </c>
      <c r="CF206" s="256">
        <f t="shared" si="391"/>
        <v>9.6237925943787452</v>
      </c>
      <c r="CG206" s="257">
        <f t="shared" si="391"/>
        <v>10.386352855911163</v>
      </c>
      <c r="CH206" s="257">
        <f t="shared" si="391"/>
        <v>11.605426302365753</v>
      </c>
      <c r="CI206" s="257">
        <f t="shared" si="391"/>
        <v>4.6998403903341943</v>
      </c>
      <c r="CJ206" s="257">
        <f t="shared" si="391"/>
        <v>11.841377268853341</v>
      </c>
      <c r="CK206" s="257">
        <f t="shared" si="391"/>
        <v>8.0573303737575603</v>
      </c>
      <c r="CL206" s="257">
        <f t="shared" si="391"/>
        <v>6.306476931913874</v>
      </c>
      <c r="CM206" s="257">
        <f t="shared" si="391"/>
        <v>10.625451137147834</v>
      </c>
      <c r="CN206" s="257">
        <f t="shared" si="391"/>
        <v>12.253763250231506</v>
      </c>
      <c r="CO206" s="257">
        <f t="shared" si="391"/>
        <v>5.153302854911014</v>
      </c>
      <c r="CP206" s="257">
        <f t="shared" si="391"/>
        <v>7.2089966747217407</v>
      </c>
      <c r="CQ206" s="257">
        <f t="shared" si="391"/>
        <v>13.250104528825746</v>
      </c>
      <c r="CR206" s="257">
        <f t="shared" si="391"/>
        <v>8.0074260385507987</v>
      </c>
      <c r="CS206" s="257">
        <f t="shared" si="391"/>
        <v>8.9622521182180428</v>
      </c>
      <c r="CT206" s="256">
        <f t="shared" ref="CT206:DK206" si="392">CT205/CT8*100</f>
        <v>5.7025242654916806</v>
      </c>
      <c r="CU206" s="257">
        <f t="shared" si="392"/>
        <v>5.8099117477021078</v>
      </c>
      <c r="CV206" s="257">
        <f t="shared" si="392"/>
        <v>6.2636627319778304</v>
      </c>
      <c r="CW206" s="257">
        <f t="shared" si="392"/>
        <v>4.8265969397942481</v>
      </c>
      <c r="CX206" s="257">
        <f t="shared" si="392"/>
        <v>7.41375257826867</v>
      </c>
      <c r="CY206" s="257">
        <f t="shared" si="392"/>
        <v>3.7947720785104417</v>
      </c>
      <c r="CZ206" s="256">
        <f t="shared" si="392"/>
        <v>9.4596975309119102</v>
      </c>
      <c r="DA206" s="257">
        <f t="shared" si="392"/>
        <v>7.1655928511017759</v>
      </c>
      <c r="DB206" s="257">
        <f t="shared" si="392"/>
        <v>5.1739130952274008</v>
      </c>
      <c r="DC206" s="257">
        <f t="shared" si="392"/>
        <v>6.7470983098554731</v>
      </c>
      <c r="DD206" s="257">
        <f t="shared" si="392"/>
        <v>11.984342184624783</v>
      </c>
      <c r="DE206" s="257">
        <f t="shared" si="392"/>
        <v>7.9866136215684724</v>
      </c>
      <c r="DF206" s="257">
        <f t="shared" si="392"/>
        <v>10.101452953750305</v>
      </c>
      <c r="DG206" s="256">
        <f t="shared" si="392"/>
        <v>7.8585920830976361</v>
      </c>
      <c r="DH206" s="259">
        <f t="shared" si="392"/>
        <v>27.322606324154574</v>
      </c>
      <c r="DI206" s="364">
        <f t="shared" si="392"/>
        <v>28.221710416340525</v>
      </c>
      <c r="DJ206" s="308">
        <f t="shared" si="392"/>
        <v>21.340798162503589</v>
      </c>
      <c r="DK206" s="308">
        <f t="shared" si="392"/>
        <v>33.539222060538506</v>
      </c>
      <c r="DL206" s="340" t="s">
        <v>696</v>
      </c>
      <c r="DM206" s="308">
        <f>DM205/DM8*100</f>
        <v>36.007716646956425</v>
      </c>
      <c r="DN206" s="343" t="s">
        <v>696</v>
      </c>
      <c r="DO206" s="259">
        <f>DO205/DO8*100</f>
        <v>8.4846704261712844</v>
      </c>
    </row>
    <row r="207" spans="1:138" s="4" customFormat="1" ht="26.1" customHeight="1" x14ac:dyDescent="0.15">
      <c r="A207" s="464" t="s">
        <v>751</v>
      </c>
    </row>
    <row r="208" spans="1:138" s="4" customFormat="1" ht="36" customHeight="1" x14ac:dyDescent="0.15">
      <c r="A208" s="152" t="s">
        <v>436</v>
      </c>
    </row>
    <row r="209" spans="1:133" s="39" customFormat="1" ht="16.5" customHeight="1" x14ac:dyDescent="0.2">
      <c r="A209" s="465" t="s">
        <v>213</v>
      </c>
    </row>
    <row r="210" spans="1:133" ht="26.1" customHeight="1" x14ac:dyDescent="0.2">
      <c r="A210" s="466" t="s">
        <v>718</v>
      </c>
    </row>
    <row r="211" spans="1:133" ht="16.5" customHeight="1" x14ac:dyDescent="0.2">
      <c r="A211" s="467" t="s">
        <v>737</v>
      </c>
    </row>
    <row r="212" spans="1:133" ht="36" customHeight="1" x14ac:dyDescent="0.2">
      <c r="A212" s="152" t="s">
        <v>738</v>
      </c>
    </row>
    <row r="213" spans="1:133" s="23" customFormat="1" ht="16.5" customHeight="1" x14ac:dyDescent="0.15">
      <c r="A213" s="44" t="s">
        <v>740</v>
      </c>
    </row>
    <row r="214" spans="1:133" s="43" customFormat="1" ht="26.1" customHeight="1" x14ac:dyDescent="0.15">
      <c r="A214" s="152" t="s">
        <v>744</v>
      </c>
    </row>
    <row r="215" spans="1:133" ht="16.5" customHeight="1" x14ac:dyDescent="0.2">
      <c r="A215" s="467" t="s">
        <v>748</v>
      </c>
    </row>
    <row r="216" spans="1:133" ht="16.5" customHeight="1" x14ac:dyDescent="0.2">
      <c r="A216" s="467"/>
    </row>
    <row r="217" spans="1:133" ht="16.5" customHeight="1" x14ac:dyDescent="0.2">
      <c r="A217" s="29" t="s">
        <v>319</v>
      </c>
    </row>
    <row r="218" spans="1:133" ht="16.5" customHeight="1" x14ac:dyDescent="0.2">
      <c r="A218" s="35" t="s">
        <v>502</v>
      </c>
    </row>
    <row r="219" spans="1:133" ht="16.5" customHeight="1" x14ac:dyDescent="0.2">
      <c r="A219" s="52" t="s">
        <v>503</v>
      </c>
    </row>
    <row r="220" spans="1:133" ht="32.25" customHeight="1" x14ac:dyDescent="0.2">
      <c r="A220" s="233"/>
      <c r="B220" s="220" t="s">
        <v>577</v>
      </c>
      <c r="C220" s="234" t="s">
        <v>578</v>
      </c>
      <c r="D220" s="234" t="s">
        <v>579</v>
      </c>
      <c r="E220" s="234" t="s">
        <v>580</v>
      </c>
      <c r="F220" s="234" t="s">
        <v>581</v>
      </c>
      <c r="G220" s="234" t="s">
        <v>582</v>
      </c>
      <c r="H220" s="234" t="s">
        <v>583</v>
      </c>
      <c r="I220" s="234" t="s">
        <v>584</v>
      </c>
      <c r="J220" s="234" t="s">
        <v>585</v>
      </c>
      <c r="K220" s="234" t="s">
        <v>586</v>
      </c>
      <c r="L220" s="234" t="s">
        <v>587</v>
      </c>
      <c r="M220" s="234" t="s">
        <v>588</v>
      </c>
      <c r="N220" s="234" t="s">
        <v>589</v>
      </c>
      <c r="O220" s="220" t="s">
        <v>590</v>
      </c>
      <c r="P220" s="234" t="s">
        <v>591</v>
      </c>
      <c r="Q220" s="234" t="s">
        <v>592</v>
      </c>
      <c r="R220" s="234" t="s">
        <v>593</v>
      </c>
      <c r="S220" s="234" t="s">
        <v>594</v>
      </c>
      <c r="T220" s="234" t="s">
        <v>595</v>
      </c>
      <c r="U220" s="234" t="s">
        <v>596</v>
      </c>
      <c r="V220" s="234" t="s">
        <v>597</v>
      </c>
      <c r="W220" s="234" t="s">
        <v>598</v>
      </c>
      <c r="X220" s="220" t="s">
        <v>599</v>
      </c>
      <c r="Y220" s="234" t="s">
        <v>600</v>
      </c>
      <c r="Z220" s="234" t="s">
        <v>601</v>
      </c>
      <c r="AA220" s="234" t="s">
        <v>602</v>
      </c>
      <c r="AB220" s="234" t="s">
        <v>603</v>
      </c>
      <c r="AC220" s="220" t="s">
        <v>604</v>
      </c>
      <c r="AD220" s="234" t="s">
        <v>605</v>
      </c>
      <c r="AE220" s="234" t="s">
        <v>606</v>
      </c>
      <c r="AF220" s="234" t="s">
        <v>607</v>
      </c>
      <c r="AG220" s="234" t="s">
        <v>608</v>
      </c>
      <c r="AH220" s="234" t="s">
        <v>609</v>
      </c>
      <c r="AI220" s="234" t="s">
        <v>610</v>
      </c>
      <c r="AJ220" s="220" t="s">
        <v>611</v>
      </c>
      <c r="AK220" s="234" t="s">
        <v>612</v>
      </c>
      <c r="AL220" s="234" t="s">
        <v>613</v>
      </c>
      <c r="AM220" s="220" t="s">
        <v>614</v>
      </c>
      <c r="AN220" s="234" t="s">
        <v>615</v>
      </c>
      <c r="AO220" s="234" t="s">
        <v>616</v>
      </c>
      <c r="AP220" s="234" t="s">
        <v>617</v>
      </c>
      <c r="AQ220" s="234" t="s">
        <v>618</v>
      </c>
      <c r="AR220" s="234" t="s">
        <v>619</v>
      </c>
      <c r="AS220" s="234" t="s">
        <v>620</v>
      </c>
      <c r="AT220" s="234" t="s">
        <v>621</v>
      </c>
      <c r="AU220" s="234" t="s">
        <v>622</v>
      </c>
      <c r="AV220" s="234" t="s">
        <v>623</v>
      </c>
      <c r="AW220" s="234" t="s">
        <v>624</v>
      </c>
      <c r="AX220" s="220" t="s">
        <v>625</v>
      </c>
      <c r="AY220" s="234" t="s">
        <v>626</v>
      </c>
      <c r="AZ220" s="234" t="s">
        <v>627</v>
      </c>
      <c r="BA220" s="234" t="s">
        <v>628</v>
      </c>
      <c r="BB220" s="234" t="s">
        <v>629</v>
      </c>
      <c r="BC220" s="234" t="s">
        <v>630</v>
      </c>
      <c r="BD220" s="221" t="s">
        <v>631</v>
      </c>
      <c r="BE220" s="234" t="s">
        <v>632</v>
      </c>
      <c r="BF220" s="234" t="s">
        <v>633</v>
      </c>
      <c r="BG220" s="234" t="s">
        <v>634</v>
      </c>
      <c r="BH220" s="234" t="s">
        <v>635</v>
      </c>
      <c r="BI220" s="234" t="s">
        <v>636</v>
      </c>
      <c r="BJ220" s="234" t="s">
        <v>637</v>
      </c>
      <c r="BK220" s="234" t="s">
        <v>638</v>
      </c>
      <c r="BL220" s="234" t="s">
        <v>639</v>
      </c>
      <c r="BM220" s="220" t="s">
        <v>640</v>
      </c>
      <c r="BN220" s="234" t="s">
        <v>641</v>
      </c>
      <c r="BO220" s="234" t="s">
        <v>642</v>
      </c>
      <c r="BP220" s="234" t="s">
        <v>643</v>
      </c>
      <c r="BQ220" s="234" t="s">
        <v>644</v>
      </c>
      <c r="BR220" s="234" t="s">
        <v>645</v>
      </c>
      <c r="BS220" s="220" t="s">
        <v>646</v>
      </c>
      <c r="BT220" s="234" t="s">
        <v>647</v>
      </c>
      <c r="BU220" s="234" t="s">
        <v>648</v>
      </c>
      <c r="BV220" s="234" t="s">
        <v>649</v>
      </c>
      <c r="BW220" s="234" t="s">
        <v>650</v>
      </c>
      <c r="BX220" s="234" t="s">
        <v>651</v>
      </c>
      <c r="BY220" s="234" t="s">
        <v>652</v>
      </c>
      <c r="BZ220" s="234" t="s">
        <v>653</v>
      </c>
      <c r="CA220" s="234" t="s">
        <v>654</v>
      </c>
      <c r="CB220" s="234" t="s">
        <v>655</v>
      </c>
      <c r="CC220" s="234" t="s">
        <v>656</v>
      </c>
      <c r="CD220" s="234" t="s">
        <v>657</v>
      </c>
      <c r="CE220" s="234" t="s">
        <v>658</v>
      </c>
      <c r="CF220" s="220" t="s">
        <v>659</v>
      </c>
      <c r="CG220" s="234" t="s">
        <v>660</v>
      </c>
      <c r="CH220" s="234" t="s">
        <v>661</v>
      </c>
      <c r="CI220" s="234" t="s">
        <v>662</v>
      </c>
      <c r="CJ220" s="234" t="s">
        <v>663</v>
      </c>
      <c r="CK220" s="234" t="s">
        <v>664</v>
      </c>
      <c r="CL220" s="234" t="s">
        <v>665</v>
      </c>
      <c r="CM220" s="234" t="s">
        <v>666</v>
      </c>
      <c r="CN220" s="234" t="s">
        <v>667</v>
      </c>
      <c r="CO220" s="234" t="s">
        <v>668</v>
      </c>
      <c r="CP220" s="234" t="s">
        <v>669</v>
      </c>
      <c r="CQ220" s="234" t="s">
        <v>670</v>
      </c>
      <c r="CR220" s="234" t="s">
        <v>671</v>
      </c>
      <c r="CS220" s="234" t="s">
        <v>672</v>
      </c>
      <c r="CT220" s="220" t="s">
        <v>673</v>
      </c>
      <c r="CU220" s="234" t="s">
        <v>674</v>
      </c>
      <c r="CV220" s="234" t="s">
        <v>675</v>
      </c>
      <c r="CW220" s="234" t="s">
        <v>676</v>
      </c>
      <c r="CX220" s="234" t="s">
        <v>677</v>
      </c>
      <c r="CY220" s="234" t="s">
        <v>678</v>
      </c>
      <c r="CZ220" s="220" t="s">
        <v>679</v>
      </c>
      <c r="DA220" s="234" t="s">
        <v>680</v>
      </c>
      <c r="DB220" s="234" t="s">
        <v>681</v>
      </c>
      <c r="DC220" s="234" t="s">
        <v>682</v>
      </c>
      <c r="DD220" s="234" t="s">
        <v>683</v>
      </c>
      <c r="DE220" s="234" t="s">
        <v>684</v>
      </c>
      <c r="DF220" s="234" t="s">
        <v>685</v>
      </c>
      <c r="DG220" s="220" t="s">
        <v>686</v>
      </c>
      <c r="DH220" s="220" t="s">
        <v>687</v>
      </c>
      <c r="DI220" s="234" t="s">
        <v>688</v>
      </c>
      <c r="DJ220" s="234" t="s">
        <v>689</v>
      </c>
      <c r="DK220" s="234" t="s">
        <v>690</v>
      </c>
      <c r="DL220" s="220" t="s">
        <v>691</v>
      </c>
      <c r="DM220" s="234" t="s">
        <v>692</v>
      </c>
      <c r="DN220" s="235" t="s">
        <v>693</v>
      </c>
      <c r="DO220" s="220" t="s">
        <v>694</v>
      </c>
    </row>
    <row r="221" spans="1:133" s="4" customFormat="1" ht="16.5" customHeight="1" x14ac:dyDescent="0.15">
      <c r="A221" s="74" t="s">
        <v>131</v>
      </c>
      <c r="B221" s="252">
        <f>SUM(B223:B233)</f>
        <v>760630</v>
      </c>
      <c r="C221" s="253">
        <f t="shared" ref="C221:BN221" si="393">SUM(C223:C233)</f>
        <v>75412</v>
      </c>
      <c r="D221" s="253">
        <f t="shared" si="393"/>
        <v>16685</v>
      </c>
      <c r="E221" s="253">
        <f t="shared" si="393"/>
        <v>16729</v>
      </c>
      <c r="F221" s="253">
        <f t="shared" si="393"/>
        <v>3366</v>
      </c>
      <c r="G221" s="253">
        <f t="shared" si="393"/>
        <v>38572</v>
      </c>
      <c r="H221" s="253">
        <f t="shared" si="393"/>
        <v>122419</v>
      </c>
      <c r="I221" s="253">
        <f t="shared" si="393"/>
        <v>65327</v>
      </c>
      <c r="J221" s="253">
        <f t="shared" si="393"/>
        <v>7886</v>
      </c>
      <c r="K221" s="253">
        <f t="shared" si="393"/>
        <v>46168</v>
      </c>
      <c r="L221" s="253">
        <f t="shared" si="393"/>
        <v>232333</v>
      </c>
      <c r="M221" s="253">
        <f t="shared" si="393"/>
        <v>34209</v>
      </c>
      <c r="N221" s="253">
        <f t="shared" si="393"/>
        <v>101524</v>
      </c>
      <c r="O221" s="252">
        <f t="shared" si="393"/>
        <v>195165</v>
      </c>
      <c r="P221" s="253">
        <f t="shared" si="393"/>
        <v>37761</v>
      </c>
      <c r="Q221" s="253">
        <f t="shared" si="393"/>
        <v>44646</v>
      </c>
      <c r="R221" s="253">
        <f t="shared" si="393"/>
        <v>15453</v>
      </c>
      <c r="S221" s="253">
        <f t="shared" si="393"/>
        <v>10479</v>
      </c>
      <c r="T221" s="253">
        <f t="shared" si="393"/>
        <v>10607</v>
      </c>
      <c r="U221" s="253">
        <f t="shared" si="393"/>
        <v>37475</v>
      </c>
      <c r="V221" s="253">
        <f t="shared" si="393"/>
        <v>25106</v>
      </c>
      <c r="W221" s="253">
        <f t="shared" si="393"/>
        <v>13638</v>
      </c>
      <c r="X221" s="252">
        <f t="shared" si="393"/>
        <v>121386</v>
      </c>
      <c r="Y221" s="253">
        <f t="shared" si="393"/>
        <v>20290</v>
      </c>
      <c r="Z221" s="253">
        <f t="shared" si="393"/>
        <v>27892</v>
      </c>
      <c r="AA221" s="253">
        <f t="shared" si="393"/>
        <v>49013</v>
      </c>
      <c r="AB221" s="253">
        <f t="shared" si="393"/>
        <v>24191</v>
      </c>
      <c r="AC221" s="252">
        <f t="shared" si="393"/>
        <v>182673</v>
      </c>
      <c r="AD221" s="253">
        <f t="shared" si="393"/>
        <v>16121</v>
      </c>
      <c r="AE221" s="253">
        <f t="shared" si="393"/>
        <v>31328</v>
      </c>
      <c r="AF221" s="253">
        <f t="shared" si="393"/>
        <v>9974</v>
      </c>
      <c r="AG221" s="253">
        <f t="shared" si="393"/>
        <v>36815</v>
      </c>
      <c r="AH221" s="253">
        <f t="shared" si="393"/>
        <v>20722</v>
      </c>
      <c r="AI221" s="253">
        <f t="shared" si="393"/>
        <v>67713</v>
      </c>
      <c r="AJ221" s="252">
        <f t="shared" si="393"/>
        <v>33275</v>
      </c>
      <c r="AK221" s="253">
        <f t="shared" si="393"/>
        <v>15458</v>
      </c>
      <c r="AL221" s="253">
        <f t="shared" si="393"/>
        <v>17817</v>
      </c>
      <c r="AM221" s="252">
        <f t="shared" si="393"/>
        <v>498880</v>
      </c>
      <c r="AN221" s="253">
        <f t="shared" si="393"/>
        <v>15606</v>
      </c>
      <c r="AO221" s="253">
        <f t="shared" si="393"/>
        <v>24225</v>
      </c>
      <c r="AP221" s="253">
        <f t="shared" si="393"/>
        <v>36772</v>
      </c>
      <c r="AQ221" s="253">
        <f t="shared" si="393"/>
        <v>6902</v>
      </c>
      <c r="AR221" s="253">
        <f t="shared" si="393"/>
        <v>63579</v>
      </c>
      <c r="AS221" s="253">
        <f t="shared" si="393"/>
        <v>8854</v>
      </c>
      <c r="AT221" s="253">
        <f t="shared" si="393"/>
        <v>111403</v>
      </c>
      <c r="AU221" s="253">
        <f t="shared" si="393"/>
        <v>123338</v>
      </c>
      <c r="AV221" s="253">
        <f t="shared" si="393"/>
        <v>91726</v>
      </c>
      <c r="AW221" s="253">
        <f t="shared" si="393"/>
        <v>16475</v>
      </c>
      <c r="AX221" s="252">
        <f t="shared" si="393"/>
        <v>328715</v>
      </c>
      <c r="AY221" s="253">
        <f t="shared" si="393"/>
        <v>23635</v>
      </c>
      <c r="AZ221" s="253">
        <f t="shared" si="393"/>
        <v>178276</v>
      </c>
      <c r="BA221" s="253">
        <f t="shared" si="393"/>
        <v>67322</v>
      </c>
      <c r="BB221" s="253">
        <f t="shared" si="393"/>
        <v>37970</v>
      </c>
      <c r="BC221" s="253">
        <f t="shared" si="393"/>
        <v>21512</v>
      </c>
      <c r="BD221" s="252">
        <f t="shared" si="393"/>
        <v>2378620</v>
      </c>
      <c r="BE221" s="253">
        <f t="shared" si="393"/>
        <v>444951</v>
      </c>
      <c r="BF221" s="253">
        <f t="shared" si="393"/>
        <v>192131</v>
      </c>
      <c r="BG221" s="253">
        <f t="shared" si="393"/>
        <v>203060</v>
      </c>
      <c r="BH221" s="253">
        <f t="shared" si="393"/>
        <v>210662</v>
      </c>
      <c r="BI221" s="253">
        <f t="shared" si="393"/>
        <v>295413</v>
      </c>
      <c r="BJ221" s="253">
        <f t="shared" si="393"/>
        <v>495405</v>
      </c>
      <c r="BK221" s="253">
        <f t="shared" si="393"/>
        <v>296061</v>
      </c>
      <c r="BL221" s="253">
        <f t="shared" si="393"/>
        <v>240937</v>
      </c>
      <c r="BM221" s="252">
        <f t="shared" si="393"/>
        <v>145536</v>
      </c>
      <c r="BN221" s="253">
        <f t="shared" si="393"/>
        <v>24900</v>
      </c>
      <c r="BO221" s="253">
        <f t="shared" ref="BO221:DO221" si="394">SUM(BO223:BO233)</f>
        <v>30429</v>
      </c>
      <c r="BP221" s="253">
        <f t="shared" si="394"/>
        <v>12206</v>
      </c>
      <c r="BQ221" s="253">
        <f t="shared" si="394"/>
        <v>11428</v>
      </c>
      <c r="BR221" s="253">
        <f t="shared" si="394"/>
        <v>66573</v>
      </c>
      <c r="BS221" s="252">
        <f t="shared" si="394"/>
        <v>376388</v>
      </c>
      <c r="BT221" s="253">
        <f t="shared" si="394"/>
        <v>19905</v>
      </c>
      <c r="BU221" s="253">
        <f t="shared" si="394"/>
        <v>23496</v>
      </c>
      <c r="BV221" s="253">
        <f t="shared" si="394"/>
        <v>14793</v>
      </c>
      <c r="BW221" s="253">
        <f t="shared" si="394"/>
        <v>5948</v>
      </c>
      <c r="BX221" s="253">
        <f t="shared" si="394"/>
        <v>26824</v>
      </c>
      <c r="BY221" s="253">
        <f t="shared" si="394"/>
        <v>116898</v>
      </c>
      <c r="BZ221" s="253">
        <f t="shared" si="394"/>
        <v>20659</v>
      </c>
      <c r="CA221" s="253">
        <f t="shared" si="394"/>
        <v>31154</v>
      </c>
      <c r="CB221" s="253">
        <f t="shared" si="394"/>
        <v>50118</v>
      </c>
      <c r="CC221" s="253">
        <f t="shared" si="394"/>
        <v>16147</v>
      </c>
      <c r="CD221" s="253">
        <f t="shared" si="394"/>
        <v>22692</v>
      </c>
      <c r="CE221" s="253">
        <f t="shared" si="394"/>
        <v>27754</v>
      </c>
      <c r="CF221" s="252">
        <f t="shared" si="394"/>
        <v>520377</v>
      </c>
      <c r="CG221" s="253">
        <f t="shared" si="394"/>
        <v>12575</v>
      </c>
      <c r="CH221" s="253">
        <f t="shared" si="394"/>
        <v>33784</v>
      </c>
      <c r="CI221" s="253">
        <f t="shared" si="394"/>
        <v>14325</v>
      </c>
      <c r="CJ221" s="253">
        <f t="shared" si="394"/>
        <v>66067</v>
      </c>
      <c r="CK221" s="253">
        <f t="shared" si="394"/>
        <v>136693</v>
      </c>
      <c r="CL221" s="253">
        <f t="shared" si="394"/>
        <v>13474</v>
      </c>
      <c r="CM221" s="253">
        <f t="shared" si="394"/>
        <v>114957</v>
      </c>
      <c r="CN221" s="253">
        <f t="shared" si="394"/>
        <v>11846</v>
      </c>
      <c r="CO221" s="253">
        <f t="shared" si="394"/>
        <v>3874</v>
      </c>
      <c r="CP221" s="253">
        <f t="shared" si="394"/>
        <v>15076</v>
      </c>
      <c r="CQ221" s="253">
        <f t="shared" si="394"/>
        <v>49873</v>
      </c>
      <c r="CR221" s="253">
        <f t="shared" si="394"/>
        <v>24992</v>
      </c>
      <c r="CS221" s="253">
        <f t="shared" si="394"/>
        <v>22841</v>
      </c>
      <c r="CT221" s="252">
        <f t="shared" si="394"/>
        <v>149362</v>
      </c>
      <c r="CU221" s="253">
        <f t="shared" si="394"/>
        <v>65780</v>
      </c>
      <c r="CV221" s="253">
        <f t="shared" si="394"/>
        <v>33692</v>
      </c>
      <c r="CW221" s="253">
        <f t="shared" si="394"/>
        <v>10835</v>
      </c>
      <c r="CX221" s="253">
        <f t="shared" si="394"/>
        <v>22679</v>
      </c>
      <c r="CY221" s="253">
        <f t="shared" si="394"/>
        <v>16376</v>
      </c>
      <c r="CZ221" s="252">
        <f t="shared" si="394"/>
        <v>540979</v>
      </c>
      <c r="DA221" s="253">
        <f t="shared" si="394"/>
        <v>12783</v>
      </c>
      <c r="DB221" s="253">
        <f t="shared" si="394"/>
        <v>7782</v>
      </c>
      <c r="DC221" s="253">
        <f t="shared" si="394"/>
        <v>155267</v>
      </c>
      <c r="DD221" s="253">
        <f t="shared" si="394"/>
        <v>221983</v>
      </c>
      <c r="DE221" s="253">
        <f t="shared" si="394"/>
        <v>80754</v>
      </c>
      <c r="DF221" s="253">
        <f t="shared" si="394"/>
        <v>62410</v>
      </c>
      <c r="DG221" s="252">
        <f t="shared" si="394"/>
        <v>6231986</v>
      </c>
      <c r="DH221" s="254" t="s">
        <v>696</v>
      </c>
      <c r="DI221" s="304" t="s">
        <v>696</v>
      </c>
      <c r="DJ221" s="303" t="s">
        <v>696</v>
      </c>
      <c r="DK221" s="303" t="s">
        <v>696</v>
      </c>
      <c r="DL221" s="254" t="s">
        <v>696</v>
      </c>
      <c r="DM221" s="304" t="s">
        <v>696</v>
      </c>
      <c r="DN221" s="291">
        <v>91990.215840847566</v>
      </c>
      <c r="DO221" s="252">
        <f t="shared" si="394"/>
        <v>6226572</v>
      </c>
    </row>
    <row r="222" spans="1:133" s="4" customFormat="1" ht="16.5" customHeight="1" x14ac:dyDescent="0.15">
      <c r="A222" s="74" t="s">
        <v>109</v>
      </c>
      <c r="B222" s="222"/>
      <c r="C222" s="224"/>
      <c r="D222" s="224"/>
      <c r="E222" s="224"/>
      <c r="F222" s="224"/>
      <c r="G222" s="224"/>
      <c r="H222" s="224"/>
      <c r="I222" s="224"/>
      <c r="J222" s="224"/>
      <c r="K222" s="224"/>
      <c r="L222" s="224"/>
      <c r="M222" s="224"/>
      <c r="N222" s="224"/>
      <c r="O222" s="222"/>
      <c r="P222" s="224"/>
      <c r="Q222" s="224"/>
      <c r="R222" s="224"/>
      <c r="S222" s="224"/>
      <c r="T222" s="224"/>
      <c r="U222" s="224"/>
      <c r="V222" s="224"/>
      <c r="W222" s="224"/>
      <c r="X222" s="222"/>
      <c r="Y222" s="224"/>
      <c r="Z222" s="224"/>
      <c r="AA222" s="224"/>
      <c r="AB222" s="224"/>
      <c r="AC222" s="222"/>
      <c r="AD222" s="224"/>
      <c r="AE222" s="224"/>
      <c r="AF222" s="224"/>
      <c r="AG222" s="224"/>
      <c r="AH222" s="224"/>
      <c r="AI222" s="224"/>
      <c r="AJ222" s="222"/>
      <c r="AK222" s="224"/>
      <c r="AL222" s="224"/>
      <c r="AM222" s="222"/>
      <c r="AN222" s="224"/>
      <c r="AO222" s="224"/>
      <c r="AP222" s="224"/>
      <c r="AQ222" s="224"/>
      <c r="AR222" s="224"/>
      <c r="AS222" s="224"/>
      <c r="AT222" s="224"/>
      <c r="AU222" s="224"/>
      <c r="AV222" s="224"/>
      <c r="AW222" s="224"/>
      <c r="AX222" s="222"/>
      <c r="AY222" s="224"/>
      <c r="AZ222" s="224"/>
      <c r="BA222" s="224"/>
      <c r="BB222" s="224"/>
      <c r="BC222" s="224"/>
      <c r="BD222" s="222"/>
      <c r="BE222" s="224"/>
      <c r="BF222" s="224"/>
      <c r="BG222" s="224"/>
      <c r="BH222" s="224"/>
      <c r="BI222" s="224"/>
      <c r="BJ222" s="224"/>
      <c r="BK222" s="224"/>
      <c r="BL222" s="224"/>
      <c r="BM222" s="222"/>
      <c r="BN222" s="224"/>
      <c r="BO222" s="224"/>
      <c r="BP222" s="224"/>
      <c r="BQ222" s="224"/>
      <c r="BR222" s="224"/>
      <c r="BS222" s="222"/>
      <c r="BT222" s="224"/>
      <c r="BU222" s="224"/>
      <c r="BV222" s="224"/>
      <c r="BW222" s="224"/>
      <c r="BX222" s="224"/>
      <c r="BY222" s="224"/>
      <c r="BZ222" s="224"/>
      <c r="CA222" s="224"/>
      <c r="CB222" s="224"/>
      <c r="CC222" s="224"/>
      <c r="CD222" s="224"/>
      <c r="CE222" s="224"/>
      <c r="CF222" s="222"/>
      <c r="CG222" s="224"/>
      <c r="CH222" s="224"/>
      <c r="CI222" s="224"/>
      <c r="CJ222" s="224"/>
      <c r="CK222" s="224"/>
      <c r="CL222" s="224"/>
      <c r="CM222" s="224"/>
      <c r="CN222" s="224"/>
      <c r="CO222" s="224"/>
      <c r="CP222" s="224"/>
      <c r="CQ222" s="224"/>
      <c r="CR222" s="224"/>
      <c r="CS222" s="224"/>
      <c r="CT222" s="222"/>
      <c r="CU222" s="224"/>
      <c r="CV222" s="224"/>
      <c r="CW222" s="224"/>
      <c r="CX222" s="224"/>
      <c r="CY222" s="224"/>
      <c r="CZ222" s="222"/>
      <c r="DA222" s="224"/>
      <c r="DB222" s="224"/>
      <c r="DC222" s="224"/>
      <c r="DD222" s="224"/>
      <c r="DE222" s="224"/>
      <c r="DF222" s="224"/>
      <c r="DG222" s="222"/>
      <c r="DH222" s="226"/>
      <c r="DI222" s="293"/>
      <c r="DJ222" s="294"/>
      <c r="DK222" s="294"/>
      <c r="DL222" s="226"/>
      <c r="DM222" s="293"/>
      <c r="DN222" s="288"/>
      <c r="DO222" s="222"/>
    </row>
    <row r="223" spans="1:133" s="4" customFormat="1" ht="16.5" customHeight="1" x14ac:dyDescent="0.15">
      <c r="A223" s="72" t="s">
        <v>110</v>
      </c>
      <c r="B223" s="261">
        <f t="shared" ref="B223:B233" si="395">SUM(C223:N223)</f>
        <v>83249</v>
      </c>
      <c r="C223" s="262">
        <v>8548</v>
      </c>
      <c r="D223" s="262">
        <v>3833</v>
      </c>
      <c r="E223" s="262">
        <v>1966</v>
      </c>
      <c r="F223" s="262">
        <v>424</v>
      </c>
      <c r="G223" s="262">
        <v>2984</v>
      </c>
      <c r="H223" s="262">
        <v>13857</v>
      </c>
      <c r="I223" s="262">
        <v>6303</v>
      </c>
      <c r="J223" s="262">
        <v>1528</v>
      </c>
      <c r="K223" s="262">
        <v>12025</v>
      </c>
      <c r="L223" s="262">
        <v>17622</v>
      </c>
      <c r="M223" s="262">
        <v>4802</v>
      </c>
      <c r="N223" s="262">
        <v>9357</v>
      </c>
      <c r="O223" s="261">
        <f t="shared" ref="O223:O233" si="396">SUM(P223:W223)</f>
        <v>26494</v>
      </c>
      <c r="P223" s="262">
        <v>4496</v>
      </c>
      <c r="Q223" s="262">
        <v>3984</v>
      </c>
      <c r="R223" s="262">
        <v>2536</v>
      </c>
      <c r="S223" s="262">
        <v>1488</v>
      </c>
      <c r="T223" s="262">
        <v>1631</v>
      </c>
      <c r="U223" s="262">
        <v>7190</v>
      </c>
      <c r="V223" s="262">
        <v>4501</v>
      </c>
      <c r="W223" s="262">
        <v>668</v>
      </c>
      <c r="X223" s="261">
        <f t="shared" ref="X223:X233" si="397">SUM(Y223:AB223)</f>
        <v>7692</v>
      </c>
      <c r="Y223" s="262">
        <v>1637</v>
      </c>
      <c r="Z223" s="262">
        <v>2494</v>
      </c>
      <c r="AA223" s="262">
        <v>2483</v>
      </c>
      <c r="AB223" s="262">
        <v>1078</v>
      </c>
      <c r="AC223" s="261">
        <f t="shared" ref="AC223:AC233" si="398">SUM(AD223:AI223)</f>
        <v>32708</v>
      </c>
      <c r="AD223" s="262">
        <v>3526</v>
      </c>
      <c r="AE223" s="262">
        <v>5134</v>
      </c>
      <c r="AF223" s="262">
        <v>1006</v>
      </c>
      <c r="AG223" s="262">
        <v>6672</v>
      </c>
      <c r="AH223" s="262">
        <v>4107</v>
      </c>
      <c r="AI223" s="262">
        <v>12263</v>
      </c>
      <c r="AJ223" s="261">
        <f t="shared" ref="AJ223:AJ233" si="399">SUM(AK223:AL223)</f>
        <v>8108</v>
      </c>
      <c r="AK223" s="262">
        <v>4519</v>
      </c>
      <c r="AL223" s="262">
        <v>3589</v>
      </c>
      <c r="AM223" s="261">
        <f t="shared" ref="AM223:AM233" si="400">SUM(AN223:AW223)</f>
        <v>36419</v>
      </c>
      <c r="AN223" s="262">
        <v>1113</v>
      </c>
      <c r="AO223" s="262">
        <v>3108</v>
      </c>
      <c r="AP223" s="262">
        <v>4923</v>
      </c>
      <c r="AQ223" s="262">
        <v>629</v>
      </c>
      <c r="AR223" s="262">
        <v>6725</v>
      </c>
      <c r="AS223" s="262">
        <v>513</v>
      </c>
      <c r="AT223" s="262">
        <v>5934</v>
      </c>
      <c r="AU223" s="262">
        <v>5183</v>
      </c>
      <c r="AV223" s="262">
        <v>5657</v>
      </c>
      <c r="AW223" s="262">
        <v>2634</v>
      </c>
      <c r="AX223" s="261">
        <f t="shared" ref="AX223:AX233" si="401">SUM(AY223:BC223)</f>
        <v>26056</v>
      </c>
      <c r="AY223" s="262">
        <v>3472</v>
      </c>
      <c r="AZ223" s="262">
        <v>10033</v>
      </c>
      <c r="BA223" s="262">
        <v>9330</v>
      </c>
      <c r="BB223" s="262">
        <v>1275</v>
      </c>
      <c r="BC223" s="262">
        <v>1946</v>
      </c>
      <c r="BD223" s="261">
        <f t="shared" ref="BD223:BD233" si="402">SUM(BE223:BL223)</f>
        <v>238994</v>
      </c>
      <c r="BE223" s="262">
        <v>25676</v>
      </c>
      <c r="BF223" s="262">
        <v>31569</v>
      </c>
      <c r="BG223" s="262">
        <v>32418</v>
      </c>
      <c r="BH223" s="262">
        <v>32539</v>
      </c>
      <c r="BI223" s="262">
        <v>23020</v>
      </c>
      <c r="BJ223" s="262">
        <v>31289</v>
      </c>
      <c r="BK223" s="262">
        <v>35779</v>
      </c>
      <c r="BL223" s="262">
        <v>26704</v>
      </c>
      <c r="BM223" s="261">
        <f t="shared" ref="BM223:BM233" si="403">SUM(BN223:BR223)</f>
        <v>11006</v>
      </c>
      <c r="BN223" s="262">
        <v>1306</v>
      </c>
      <c r="BO223" s="262">
        <v>3357</v>
      </c>
      <c r="BP223" s="262">
        <v>460</v>
      </c>
      <c r="BQ223" s="262">
        <v>859</v>
      </c>
      <c r="BR223" s="262">
        <v>5024</v>
      </c>
      <c r="BS223" s="261">
        <f t="shared" ref="BS223:BS233" si="404">SUM(BT223:CE223)</f>
        <v>61851</v>
      </c>
      <c r="BT223" s="263">
        <v>2169</v>
      </c>
      <c r="BU223" s="262">
        <v>3201</v>
      </c>
      <c r="BV223" s="262">
        <v>3855</v>
      </c>
      <c r="BW223" s="262">
        <v>539</v>
      </c>
      <c r="BX223" s="262">
        <v>3908</v>
      </c>
      <c r="BY223" s="262">
        <v>17554</v>
      </c>
      <c r="BZ223" s="262">
        <v>6699</v>
      </c>
      <c r="CA223" s="262">
        <v>6206</v>
      </c>
      <c r="CB223" s="262">
        <v>10512</v>
      </c>
      <c r="CC223" s="262">
        <v>3056</v>
      </c>
      <c r="CD223" s="262">
        <v>1631</v>
      </c>
      <c r="CE223" s="262">
        <v>2521</v>
      </c>
      <c r="CF223" s="261">
        <f t="shared" ref="CF223:CF233" si="405">SUM(CG223:CS223)</f>
        <v>46664</v>
      </c>
      <c r="CG223" s="262">
        <v>2414</v>
      </c>
      <c r="CH223" s="262">
        <v>2533</v>
      </c>
      <c r="CI223" s="262">
        <v>2680</v>
      </c>
      <c r="CJ223" s="262">
        <v>3840</v>
      </c>
      <c r="CK223" s="262">
        <v>11445</v>
      </c>
      <c r="CL223" s="262">
        <v>1940</v>
      </c>
      <c r="CM223" s="262">
        <v>4365</v>
      </c>
      <c r="CN223" s="262">
        <v>2222</v>
      </c>
      <c r="CO223" s="262">
        <v>1471</v>
      </c>
      <c r="CP223" s="262">
        <v>3286</v>
      </c>
      <c r="CQ223" s="262">
        <v>4157</v>
      </c>
      <c r="CR223" s="262">
        <v>3583</v>
      </c>
      <c r="CS223" s="262">
        <v>2728</v>
      </c>
      <c r="CT223" s="261">
        <f t="shared" ref="CT223:CT233" si="406">SUM(CU223:CY223)</f>
        <v>10177</v>
      </c>
      <c r="CU223" s="262">
        <v>3655</v>
      </c>
      <c r="CV223" s="262">
        <v>2466</v>
      </c>
      <c r="CW223" s="262">
        <v>647</v>
      </c>
      <c r="CX223" s="262">
        <v>1779</v>
      </c>
      <c r="CY223" s="262">
        <v>1630</v>
      </c>
      <c r="CZ223" s="261">
        <f t="shared" ref="CZ223:CZ233" si="407">SUM(DA223:DF223)</f>
        <v>28461</v>
      </c>
      <c r="DA223" s="262">
        <v>1206</v>
      </c>
      <c r="DB223" s="262">
        <v>714</v>
      </c>
      <c r="DC223" s="262">
        <v>11120</v>
      </c>
      <c r="DD223" s="262">
        <v>8844</v>
      </c>
      <c r="DE223" s="262">
        <v>4641</v>
      </c>
      <c r="DF223" s="262">
        <v>1936</v>
      </c>
      <c r="DG223" s="261">
        <f t="shared" ref="DG223:DG233" si="408">AM223+BS223+B223+O223+X223+AC223+AJ223+BD223+CF223+AX223+BM223+CT223+CZ223</f>
        <v>617879</v>
      </c>
      <c r="DH223" s="264" t="s">
        <v>696</v>
      </c>
      <c r="DI223" s="305" t="s">
        <v>696</v>
      </c>
      <c r="DJ223" s="306" t="s">
        <v>696</v>
      </c>
      <c r="DK223" s="306" t="s">
        <v>696</v>
      </c>
      <c r="DL223" s="264" t="s">
        <v>696</v>
      </c>
      <c r="DM223" s="306" t="s">
        <v>696</v>
      </c>
      <c r="DN223" s="449">
        <v>15.0045963713</v>
      </c>
      <c r="DO223" s="261">
        <v>621986</v>
      </c>
      <c r="DP223" s="41"/>
      <c r="DQ223" s="41"/>
      <c r="DR223" s="41"/>
      <c r="DS223" s="41"/>
      <c r="DT223" s="41"/>
      <c r="DU223" s="41"/>
      <c r="DV223" s="41"/>
      <c r="DW223" s="41"/>
      <c r="DX223" s="41"/>
      <c r="DY223" s="41"/>
      <c r="DZ223" s="41"/>
      <c r="EA223" s="41"/>
      <c r="EB223" s="24"/>
      <c r="EC223" s="24"/>
    </row>
    <row r="224" spans="1:133" s="4" customFormat="1" ht="16.5" customHeight="1" x14ac:dyDescent="0.15">
      <c r="A224" s="72" t="s">
        <v>111</v>
      </c>
      <c r="B224" s="261">
        <f t="shared" si="395"/>
        <v>59881</v>
      </c>
      <c r="C224" s="262">
        <v>6323</v>
      </c>
      <c r="D224" s="262">
        <v>730</v>
      </c>
      <c r="E224" s="262">
        <v>899</v>
      </c>
      <c r="F224" s="262">
        <v>87</v>
      </c>
      <c r="G224" s="262">
        <v>2069</v>
      </c>
      <c r="H224" s="262">
        <v>15927</v>
      </c>
      <c r="I224" s="262">
        <v>5314</v>
      </c>
      <c r="J224" s="262">
        <v>405</v>
      </c>
      <c r="K224" s="262">
        <v>1798</v>
      </c>
      <c r="L224" s="262">
        <v>12883</v>
      </c>
      <c r="M224" s="262">
        <v>5176</v>
      </c>
      <c r="N224" s="262">
        <v>8270</v>
      </c>
      <c r="O224" s="261">
        <f t="shared" si="396"/>
        <v>12034</v>
      </c>
      <c r="P224" s="262">
        <v>2092</v>
      </c>
      <c r="Q224" s="262">
        <v>2862</v>
      </c>
      <c r="R224" s="262">
        <v>968</v>
      </c>
      <c r="S224" s="262">
        <v>401</v>
      </c>
      <c r="T224" s="262">
        <v>613</v>
      </c>
      <c r="U224" s="262">
        <v>3618</v>
      </c>
      <c r="V224" s="262">
        <v>753</v>
      </c>
      <c r="W224" s="262">
        <v>727</v>
      </c>
      <c r="X224" s="261">
        <f t="shared" si="397"/>
        <v>2373</v>
      </c>
      <c r="Y224" s="262">
        <v>430</v>
      </c>
      <c r="Z224" s="262">
        <v>491</v>
      </c>
      <c r="AA224" s="262">
        <v>921</v>
      </c>
      <c r="AB224" s="262">
        <v>531</v>
      </c>
      <c r="AC224" s="261">
        <f t="shared" si="398"/>
        <v>3994</v>
      </c>
      <c r="AD224" s="262">
        <v>586</v>
      </c>
      <c r="AE224" s="262">
        <v>668</v>
      </c>
      <c r="AF224" s="262">
        <v>290</v>
      </c>
      <c r="AG224" s="262">
        <v>694</v>
      </c>
      <c r="AH224" s="262">
        <v>426</v>
      </c>
      <c r="AI224" s="262">
        <v>1330</v>
      </c>
      <c r="AJ224" s="261">
        <f t="shared" si="399"/>
        <v>4074</v>
      </c>
      <c r="AK224" s="262">
        <v>2325</v>
      </c>
      <c r="AL224" s="262">
        <v>1749</v>
      </c>
      <c r="AM224" s="261">
        <f t="shared" si="400"/>
        <v>42375</v>
      </c>
      <c r="AN224" s="262">
        <v>1282</v>
      </c>
      <c r="AO224" s="262">
        <v>835</v>
      </c>
      <c r="AP224" s="262">
        <v>1254</v>
      </c>
      <c r="AQ224" s="262">
        <v>532</v>
      </c>
      <c r="AR224" s="262">
        <v>6398</v>
      </c>
      <c r="AS224" s="262">
        <v>787</v>
      </c>
      <c r="AT224" s="262">
        <v>17567</v>
      </c>
      <c r="AU224" s="262">
        <v>4450</v>
      </c>
      <c r="AV224" s="262">
        <v>8096</v>
      </c>
      <c r="AW224" s="262">
        <v>1174</v>
      </c>
      <c r="AX224" s="261">
        <f t="shared" si="401"/>
        <v>14082</v>
      </c>
      <c r="AY224" s="262">
        <v>1009</v>
      </c>
      <c r="AZ224" s="262">
        <v>8876</v>
      </c>
      <c r="BA224" s="262">
        <v>1920</v>
      </c>
      <c r="BB224" s="262">
        <v>1894</v>
      </c>
      <c r="BC224" s="262">
        <v>383</v>
      </c>
      <c r="BD224" s="261">
        <f t="shared" si="402"/>
        <v>57679</v>
      </c>
      <c r="BE224" s="262">
        <v>17982</v>
      </c>
      <c r="BF224" s="262">
        <v>5187</v>
      </c>
      <c r="BG224" s="262">
        <v>4750</v>
      </c>
      <c r="BH224" s="262">
        <v>4855</v>
      </c>
      <c r="BI224" s="262">
        <v>6362</v>
      </c>
      <c r="BJ224" s="262">
        <v>7480</v>
      </c>
      <c r="BK224" s="262">
        <v>6987</v>
      </c>
      <c r="BL224" s="262">
        <v>4076</v>
      </c>
      <c r="BM224" s="261">
        <f t="shared" si="403"/>
        <v>3041</v>
      </c>
      <c r="BN224" s="262">
        <v>662</v>
      </c>
      <c r="BO224" s="262">
        <v>644</v>
      </c>
      <c r="BP224" s="262">
        <v>205</v>
      </c>
      <c r="BQ224" s="262">
        <v>234</v>
      </c>
      <c r="BR224" s="262">
        <v>1296</v>
      </c>
      <c r="BS224" s="261">
        <f t="shared" si="404"/>
        <v>10201</v>
      </c>
      <c r="BT224" s="263">
        <v>259</v>
      </c>
      <c r="BU224" s="262">
        <v>668</v>
      </c>
      <c r="BV224" s="262">
        <v>385</v>
      </c>
      <c r="BW224" s="262">
        <v>158</v>
      </c>
      <c r="BX224" s="262">
        <v>789</v>
      </c>
      <c r="BY224" s="262">
        <v>3269</v>
      </c>
      <c r="BZ224" s="262">
        <v>592</v>
      </c>
      <c r="CA224" s="262">
        <v>2150</v>
      </c>
      <c r="CB224" s="262">
        <v>1001</v>
      </c>
      <c r="CC224" s="262">
        <v>217</v>
      </c>
      <c r="CD224" s="262">
        <v>426</v>
      </c>
      <c r="CE224" s="262">
        <v>287</v>
      </c>
      <c r="CF224" s="261">
        <f t="shared" si="405"/>
        <v>22100</v>
      </c>
      <c r="CG224" s="262">
        <v>491</v>
      </c>
      <c r="CH224" s="262">
        <v>1263</v>
      </c>
      <c r="CI224" s="262">
        <v>517</v>
      </c>
      <c r="CJ224" s="262">
        <v>3133</v>
      </c>
      <c r="CK224" s="262">
        <v>6296</v>
      </c>
      <c r="CL224" s="262">
        <v>1097</v>
      </c>
      <c r="CM224" s="262">
        <v>4258</v>
      </c>
      <c r="CN224" s="262">
        <v>375</v>
      </c>
      <c r="CO224" s="262">
        <v>140</v>
      </c>
      <c r="CP224" s="262">
        <v>685</v>
      </c>
      <c r="CQ224" s="262">
        <v>1117</v>
      </c>
      <c r="CR224" s="262">
        <v>1383</v>
      </c>
      <c r="CS224" s="262">
        <v>1345</v>
      </c>
      <c r="CT224" s="261">
        <f t="shared" si="406"/>
        <v>3025</v>
      </c>
      <c r="CU224" s="262">
        <v>1394</v>
      </c>
      <c r="CV224" s="262">
        <v>666</v>
      </c>
      <c r="CW224" s="262">
        <v>149</v>
      </c>
      <c r="CX224" s="262">
        <v>409</v>
      </c>
      <c r="CY224" s="262">
        <v>407</v>
      </c>
      <c r="CZ224" s="261">
        <f t="shared" si="407"/>
        <v>51040</v>
      </c>
      <c r="DA224" s="262">
        <v>1617</v>
      </c>
      <c r="DB224" s="262">
        <v>1264</v>
      </c>
      <c r="DC224" s="262">
        <v>22651</v>
      </c>
      <c r="DD224" s="262">
        <v>12847</v>
      </c>
      <c r="DE224" s="262">
        <v>8799</v>
      </c>
      <c r="DF224" s="262">
        <v>3862</v>
      </c>
      <c r="DG224" s="261">
        <f t="shared" si="408"/>
        <v>285899</v>
      </c>
      <c r="DH224" s="264" t="s">
        <v>696</v>
      </c>
      <c r="DI224" s="305" t="s">
        <v>696</v>
      </c>
      <c r="DJ224" s="306" t="s">
        <v>696</v>
      </c>
      <c r="DK224" s="306" t="s">
        <v>696</v>
      </c>
      <c r="DL224" s="264" t="s">
        <v>696</v>
      </c>
      <c r="DM224" s="306" t="s">
        <v>696</v>
      </c>
      <c r="DN224" s="449">
        <v>14.985514114199999</v>
      </c>
      <c r="DO224" s="261">
        <v>286392</v>
      </c>
      <c r="DP224" s="41"/>
      <c r="DQ224" s="41"/>
      <c r="DR224" s="41"/>
      <c r="DS224" s="41"/>
      <c r="DT224" s="41"/>
      <c r="DU224" s="41"/>
      <c r="DV224" s="41"/>
      <c r="DW224" s="41"/>
      <c r="DX224" s="41"/>
      <c r="DY224" s="41"/>
      <c r="DZ224" s="41"/>
      <c r="EA224" s="41"/>
      <c r="EB224" s="24"/>
      <c r="EC224" s="24"/>
    </row>
    <row r="225" spans="1:133" s="4" customFormat="1" ht="16.5" customHeight="1" x14ac:dyDescent="0.15">
      <c r="A225" s="72" t="s">
        <v>112</v>
      </c>
      <c r="B225" s="261">
        <f t="shared" si="395"/>
        <v>31803</v>
      </c>
      <c r="C225" s="262">
        <v>3485</v>
      </c>
      <c r="D225" s="262">
        <v>689</v>
      </c>
      <c r="E225" s="262">
        <v>1189</v>
      </c>
      <c r="F225" s="262">
        <v>202</v>
      </c>
      <c r="G225" s="262">
        <v>2082</v>
      </c>
      <c r="H225" s="262">
        <v>5651</v>
      </c>
      <c r="I225" s="262">
        <v>2159</v>
      </c>
      <c r="J225" s="262">
        <v>338</v>
      </c>
      <c r="K225" s="262">
        <v>2764</v>
      </c>
      <c r="L225" s="262">
        <v>8329</v>
      </c>
      <c r="M225" s="262">
        <v>960</v>
      </c>
      <c r="N225" s="262">
        <v>3955</v>
      </c>
      <c r="O225" s="261">
        <f t="shared" si="396"/>
        <v>6439</v>
      </c>
      <c r="P225" s="262">
        <v>1240</v>
      </c>
      <c r="Q225" s="262">
        <v>1196</v>
      </c>
      <c r="R225" s="262">
        <v>475</v>
      </c>
      <c r="S225" s="262">
        <v>406</v>
      </c>
      <c r="T225" s="262">
        <v>227</v>
      </c>
      <c r="U225" s="262">
        <v>1640</v>
      </c>
      <c r="V225" s="262">
        <v>848</v>
      </c>
      <c r="W225" s="262">
        <v>407</v>
      </c>
      <c r="X225" s="261">
        <f t="shared" si="397"/>
        <v>2601</v>
      </c>
      <c r="Y225" s="262">
        <v>410</v>
      </c>
      <c r="Z225" s="262">
        <v>685</v>
      </c>
      <c r="AA225" s="262">
        <v>1061</v>
      </c>
      <c r="AB225" s="262">
        <v>445</v>
      </c>
      <c r="AC225" s="261">
        <f t="shared" si="398"/>
        <v>6495</v>
      </c>
      <c r="AD225" s="262">
        <v>772</v>
      </c>
      <c r="AE225" s="262">
        <v>847</v>
      </c>
      <c r="AF225" s="262">
        <v>274</v>
      </c>
      <c r="AG225" s="262">
        <v>981</v>
      </c>
      <c r="AH225" s="262">
        <v>764</v>
      </c>
      <c r="AI225" s="262">
        <v>2857</v>
      </c>
      <c r="AJ225" s="261">
        <f t="shared" si="399"/>
        <v>681</v>
      </c>
      <c r="AK225" s="262">
        <v>342</v>
      </c>
      <c r="AL225" s="262">
        <v>339</v>
      </c>
      <c r="AM225" s="261">
        <f t="shared" si="400"/>
        <v>12540</v>
      </c>
      <c r="AN225" s="262">
        <v>466</v>
      </c>
      <c r="AO225" s="262">
        <v>858</v>
      </c>
      <c r="AP225" s="262">
        <v>1123</v>
      </c>
      <c r="AQ225" s="262">
        <v>350</v>
      </c>
      <c r="AR225" s="262">
        <v>1279</v>
      </c>
      <c r="AS225" s="262">
        <v>377</v>
      </c>
      <c r="AT225" s="262">
        <v>2468</v>
      </c>
      <c r="AU225" s="262">
        <v>3119</v>
      </c>
      <c r="AV225" s="262">
        <v>2051</v>
      </c>
      <c r="AW225" s="262">
        <v>449</v>
      </c>
      <c r="AX225" s="261">
        <f t="shared" si="401"/>
        <v>7228</v>
      </c>
      <c r="AY225" s="262">
        <v>916</v>
      </c>
      <c r="AZ225" s="262">
        <v>3475</v>
      </c>
      <c r="BA225" s="262">
        <v>1696</v>
      </c>
      <c r="BB225" s="262">
        <v>573</v>
      </c>
      <c r="BC225" s="262">
        <v>568</v>
      </c>
      <c r="BD225" s="261">
        <f t="shared" si="402"/>
        <v>46041</v>
      </c>
      <c r="BE225" s="262">
        <v>12553</v>
      </c>
      <c r="BF225" s="262">
        <v>4767</v>
      </c>
      <c r="BG225" s="262">
        <v>4606</v>
      </c>
      <c r="BH225" s="262">
        <v>3750</v>
      </c>
      <c r="BI225" s="262">
        <v>6059</v>
      </c>
      <c r="BJ225" s="262">
        <v>6324</v>
      </c>
      <c r="BK225" s="262">
        <v>4382</v>
      </c>
      <c r="BL225" s="262">
        <v>3600</v>
      </c>
      <c r="BM225" s="261">
        <f t="shared" si="403"/>
        <v>3025</v>
      </c>
      <c r="BN225" s="262">
        <v>570</v>
      </c>
      <c r="BO225" s="262">
        <v>835</v>
      </c>
      <c r="BP225" s="262">
        <v>227</v>
      </c>
      <c r="BQ225" s="262">
        <v>271</v>
      </c>
      <c r="BR225" s="262">
        <v>1122</v>
      </c>
      <c r="BS225" s="261">
        <f t="shared" si="404"/>
        <v>33294</v>
      </c>
      <c r="BT225" s="263">
        <v>666</v>
      </c>
      <c r="BU225" s="262">
        <v>862</v>
      </c>
      <c r="BV225" s="262">
        <v>679</v>
      </c>
      <c r="BW225" s="262">
        <v>135</v>
      </c>
      <c r="BX225" s="262">
        <v>1015</v>
      </c>
      <c r="BY225" s="262">
        <v>8888</v>
      </c>
      <c r="BZ225" s="262">
        <v>2606</v>
      </c>
      <c r="CA225" s="262">
        <v>2341</v>
      </c>
      <c r="CB225" s="262">
        <v>14386</v>
      </c>
      <c r="CC225" s="262">
        <v>555</v>
      </c>
      <c r="CD225" s="262">
        <v>597</v>
      </c>
      <c r="CE225" s="262">
        <v>564</v>
      </c>
      <c r="CF225" s="261">
        <f t="shared" si="405"/>
        <v>68759</v>
      </c>
      <c r="CG225" s="262">
        <v>2161</v>
      </c>
      <c r="CH225" s="262">
        <v>5513</v>
      </c>
      <c r="CI225" s="262">
        <v>1311</v>
      </c>
      <c r="CJ225" s="262">
        <v>7469</v>
      </c>
      <c r="CK225" s="262">
        <v>12701</v>
      </c>
      <c r="CL225" s="262">
        <v>1250</v>
      </c>
      <c r="CM225" s="262">
        <v>14028</v>
      </c>
      <c r="CN225" s="262">
        <v>805</v>
      </c>
      <c r="CO225" s="262">
        <v>178</v>
      </c>
      <c r="CP225" s="262">
        <v>2944</v>
      </c>
      <c r="CQ225" s="262">
        <v>15342</v>
      </c>
      <c r="CR225" s="262">
        <v>2849</v>
      </c>
      <c r="CS225" s="262">
        <v>2208</v>
      </c>
      <c r="CT225" s="261">
        <f t="shared" si="406"/>
        <v>3415</v>
      </c>
      <c r="CU225" s="262">
        <v>1565</v>
      </c>
      <c r="CV225" s="262">
        <v>665</v>
      </c>
      <c r="CW225" s="262">
        <v>157</v>
      </c>
      <c r="CX225" s="262">
        <v>508</v>
      </c>
      <c r="CY225" s="262">
        <v>520</v>
      </c>
      <c r="CZ225" s="261">
        <f t="shared" si="407"/>
        <v>24805</v>
      </c>
      <c r="DA225" s="262">
        <v>1116</v>
      </c>
      <c r="DB225" s="262">
        <v>406</v>
      </c>
      <c r="DC225" s="262">
        <v>3522</v>
      </c>
      <c r="DD225" s="262">
        <v>9644</v>
      </c>
      <c r="DE225" s="262">
        <v>3492</v>
      </c>
      <c r="DF225" s="262">
        <v>6625</v>
      </c>
      <c r="DG225" s="261">
        <f t="shared" si="408"/>
        <v>247126</v>
      </c>
      <c r="DH225" s="264" t="s">
        <v>696</v>
      </c>
      <c r="DI225" s="305" t="s">
        <v>696</v>
      </c>
      <c r="DJ225" s="306" t="s">
        <v>696</v>
      </c>
      <c r="DK225" s="306" t="s">
        <v>696</v>
      </c>
      <c r="DL225" s="264" t="s">
        <v>696</v>
      </c>
      <c r="DM225" s="306" t="s">
        <v>696</v>
      </c>
      <c r="DN225" s="449">
        <v>85.720959628499998</v>
      </c>
      <c r="DO225" s="261">
        <v>248403</v>
      </c>
      <c r="DP225" s="41"/>
      <c r="DQ225" s="41"/>
      <c r="DR225" s="41"/>
      <c r="DS225" s="41"/>
      <c r="DT225" s="41"/>
      <c r="DU225" s="41"/>
      <c r="DV225" s="41"/>
      <c r="DW225" s="41"/>
      <c r="DX225" s="41"/>
      <c r="DY225" s="41"/>
      <c r="DZ225" s="41"/>
      <c r="EA225" s="41"/>
      <c r="EB225" s="24"/>
      <c r="EC225" s="24"/>
    </row>
    <row r="226" spans="1:133" s="4" customFormat="1" ht="16.5" customHeight="1" x14ac:dyDescent="0.15">
      <c r="A226" s="72" t="s">
        <v>121</v>
      </c>
      <c r="B226" s="261">
        <f t="shared" si="395"/>
        <v>73938</v>
      </c>
      <c r="C226" s="262">
        <v>9672</v>
      </c>
      <c r="D226" s="262">
        <v>2804</v>
      </c>
      <c r="E226" s="262">
        <v>3416</v>
      </c>
      <c r="F226" s="262">
        <v>772</v>
      </c>
      <c r="G226" s="262">
        <v>4559</v>
      </c>
      <c r="H226" s="262">
        <v>10825</v>
      </c>
      <c r="I226" s="262">
        <v>4698</v>
      </c>
      <c r="J226" s="262">
        <v>978</v>
      </c>
      <c r="K226" s="262">
        <v>4074</v>
      </c>
      <c r="L226" s="262">
        <v>15134</v>
      </c>
      <c r="M226" s="262">
        <v>4874</v>
      </c>
      <c r="N226" s="262">
        <v>12132</v>
      </c>
      <c r="O226" s="261">
        <f t="shared" si="396"/>
        <v>19818</v>
      </c>
      <c r="P226" s="262">
        <v>3831</v>
      </c>
      <c r="Q226" s="262">
        <v>2721</v>
      </c>
      <c r="R226" s="262">
        <v>1409</v>
      </c>
      <c r="S226" s="262">
        <v>2438</v>
      </c>
      <c r="T226" s="262">
        <v>1291</v>
      </c>
      <c r="U226" s="262">
        <v>4594</v>
      </c>
      <c r="V226" s="262">
        <v>2558</v>
      </c>
      <c r="W226" s="262">
        <v>976</v>
      </c>
      <c r="X226" s="261">
        <f t="shared" si="397"/>
        <v>28679</v>
      </c>
      <c r="Y226" s="262">
        <v>8317</v>
      </c>
      <c r="Z226" s="262">
        <v>6458</v>
      </c>
      <c r="AA226" s="262">
        <v>6766</v>
      </c>
      <c r="AB226" s="262">
        <v>7138</v>
      </c>
      <c r="AC226" s="261">
        <f t="shared" si="398"/>
        <v>15389</v>
      </c>
      <c r="AD226" s="262">
        <v>1798</v>
      </c>
      <c r="AE226" s="262">
        <v>2298</v>
      </c>
      <c r="AF226" s="262">
        <v>2257</v>
      </c>
      <c r="AG226" s="262">
        <v>3547</v>
      </c>
      <c r="AH226" s="262">
        <v>1830</v>
      </c>
      <c r="AI226" s="262">
        <v>3659</v>
      </c>
      <c r="AJ226" s="261">
        <f t="shared" si="399"/>
        <v>4269</v>
      </c>
      <c r="AK226" s="262">
        <v>1645</v>
      </c>
      <c r="AL226" s="262">
        <v>2624</v>
      </c>
      <c r="AM226" s="261">
        <f t="shared" si="400"/>
        <v>94433</v>
      </c>
      <c r="AN226" s="262">
        <v>5154</v>
      </c>
      <c r="AO226" s="262">
        <v>1816</v>
      </c>
      <c r="AP226" s="262">
        <v>3164</v>
      </c>
      <c r="AQ226" s="262">
        <v>1072</v>
      </c>
      <c r="AR226" s="262">
        <v>10302</v>
      </c>
      <c r="AS226" s="262">
        <v>3318</v>
      </c>
      <c r="AT226" s="262">
        <v>27295</v>
      </c>
      <c r="AU226" s="262">
        <v>25652</v>
      </c>
      <c r="AV226" s="262">
        <v>14520</v>
      </c>
      <c r="AW226" s="262">
        <v>2140</v>
      </c>
      <c r="AX226" s="261">
        <f t="shared" si="401"/>
        <v>49316</v>
      </c>
      <c r="AY226" s="262">
        <v>3211</v>
      </c>
      <c r="AZ226" s="262">
        <v>30984</v>
      </c>
      <c r="BA226" s="262">
        <v>5685</v>
      </c>
      <c r="BB226" s="262">
        <v>7224</v>
      </c>
      <c r="BC226" s="262">
        <v>2212</v>
      </c>
      <c r="BD226" s="261">
        <f t="shared" si="402"/>
        <v>182496</v>
      </c>
      <c r="BE226" s="262">
        <v>49344</v>
      </c>
      <c r="BF226" s="262">
        <v>13351</v>
      </c>
      <c r="BG226" s="262">
        <v>19952</v>
      </c>
      <c r="BH226" s="262">
        <v>13233</v>
      </c>
      <c r="BI226" s="262">
        <v>25601</v>
      </c>
      <c r="BJ226" s="262">
        <v>30613</v>
      </c>
      <c r="BK226" s="262">
        <v>18864</v>
      </c>
      <c r="BL226" s="262">
        <v>11538</v>
      </c>
      <c r="BM226" s="261">
        <f t="shared" si="403"/>
        <v>20387</v>
      </c>
      <c r="BN226" s="262">
        <v>4390</v>
      </c>
      <c r="BO226" s="262">
        <v>2902</v>
      </c>
      <c r="BP226" s="262">
        <v>5051</v>
      </c>
      <c r="BQ226" s="262">
        <v>2915</v>
      </c>
      <c r="BR226" s="262">
        <v>5129</v>
      </c>
      <c r="BS226" s="261">
        <f t="shared" si="404"/>
        <v>81402</v>
      </c>
      <c r="BT226" s="263">
        <v>8363</v>
      </c>
      <c r="BU226" s="262">
        <v>6639</v>
      </c>
      <c r="BV226" s="262">
        <v>2832</v>
      </c>
      <c r="BW226" s="262">
        <v>3069</v>
      </c>
      <c r="BX226" s="262">
        <v>12028</v>
      </c>
      <c r="BY226" s="262">
        <v>15483</v>
      </c>
      <c r="BZ226" s="262">
        <v>3620</v>
      </c>
      <c r="CA226" s="262">
        <v>6443</v>
      </c>
      <c r="CB226" s="262">
        <v>5376</v>
      </c>
      <c r="CC226" s="262">
        <v>5098</v>
      </c>
      <c r="CD226" s="262">
        <v>5543</v>
      </c>
      <c r="CE226" s="262">
        <v>6908</v>
      </c>
      <c r="CF226" s="261">
        <f t="shared" si="405"/>
        <v>85433</v>
      </c>
      <c r="CG226" s="262">
        <v>2600</v>
      </c>
      <c r="CH226" s="262">
        <v>9130</v>
      </c>
      <c r="CI226" s="262">
        <v>3054</v>
      </c>
      <c r="CJ226" s="262">
        <v>8892</v>
      </c>
      <c r="CK226" s="262">
        <v>16935</v>
      </c>
      <c r="CL226" s="262">
        <v>4696</v>
      </c>
      <c r="CM226" s="262">
        <v>15541</v>
      </c>
      <c r="CN226" s="262">
        <v>4882</v>
      </c>
      <c r="CO226" s="262">
        <v>580</v>
      </c>
      <c r="CP226" s="262">
        <v>2535</v>
      </c>
      <c r="CQ226" s="262">
        <v>7423</v>
      </c>
      <c r="CR226" s="262">
        <v>4454</v>
      </c>
      <c r="CS226" s="262">
        <v>4711</v>
      </c>
      <c r="CT226" s="261">
        <f t="shared" si="406"/>
        <v>22595</v>
      </c>
      <c r="CU226" s="262">
        <v>8611</v>
      </c>
      <c r="CV226" s="262">
        <v>4077</v>
      </c>
      <c r="CW226" s="262">
        <v>3135</v>
      </c>
      <c r="CX226" s="262">
        <v>2209</v>
      </c>
      <c r="CY226" s="262">
        <v>4563</v>
      </c>
      <c r="CZ226" s="261">
        <f t="shared" si="407"/>
        <v>69262</v>
      </c>
      <c r="DA226" s="262">
        <v>2326</v>
      </c>
      <c r="DB226" s="262">
        <v>1506</v>
      </c>
      <c r="DC226" s="262">
        <v>24881</v>
      </c>
      <c r="DD226" s="262">
        <v>18356</v>
      </c>
      <c r="DE226" s="262">
        <v>15373</v>
      </c>
      <c r="DF226" s="262">
        <v>6820</v>
      </c>
      <c r="DG226" s="261">
        <f t="shared" si="408"/>
        <v>747417</v>
      </c>
      <c r="DH226" s="264" t="s">
        <v>696</v>
      </c>
      <c r="DI226" s="305" t="s">
        <v>696</v>
      </c>
      <c r="DJ226" s="306" t="s">
        <v>696</v>
      </c>
      <c r="DK226" s="306" t="s">
        <v>696</v>
      </c>
      <c r="DL226" s="264" t="s">
        <v>696</v>
      </c>
      <c r="DM226" s="306" t="s">
        <v>696</v>
      </c>
      <c r="DN226" s="449">
        <v>182.28061204149998</v>
      </c>
      <c r="DO226" s="261">
        <v>744280</v>
      </c>
      <c r="DP226" s="41"/>
      <c r="DQ226" s="41"/>
      <c r="DR226" s="41"/>
      <c r="DS226" s="41"/>
      <c r="DT226" s="41"/>
      <c r="DU226" s="41"/>
      <c r="DV226" s="41"/>
      <c r="DW226" s="41"/>
      <c r="DX226" s="41"/>
      <c r="DY226" s="41"/>
      <c r="DZ226" s="41"/>
      <c r="EA226" s="41"/>
      <c r="EB226" s="24"/>
      <c r="EC226" s="24"/>
    </row>
    <row r="227" spans="1:133" s="4" customFormat="1" ht="16.5" customHeight="1" x14ac:dyDescent="0.15">
      <c r="A227" s="72" t="s">
        <v>113</v>
      </c>
      <c r="B227" s="261">
        <f t="shared" si="395"/>
        <v>68981</v>
      </c>
      <c r="C227" s="262">
        <v>13217</v>
      </c>
      <c r="D227" s="262">
        <v>1138</v>
      </c>
      <c r="E227" s="262">
        <v>903</v>
      </c>
      <c r="F227" s="262">
        <v>413</v>
      </c>
      <c r="G227" s="262">
        <v>1677</v>
      </c>
      <c r="H227" s="262">
        <v>5473</v>
      </c>
      <c r="I227" s="262">
        <v>3667</v>
      </c>
      <c r="J227" s="262">
        <v>746</v>
      </c>
      <c r="K227" s="262">
        <v>2649</v>
      </c>
      <c r="L227" s="262">
        <v>11734</v>
      </c>
      <c r="M227" s="262">
        <v>1888</v>
      </c>
      <c r="N227" s="262">
        <v>25476</v>
      </c>
      <c r="O227" s="261">
        <f t="shared" si="396"/>
        <v>19700</v>
      </c>
      <c r="P227" s="262">
        <v>2747</v>
      </c>
      <c r="Q227" s="262">
        <v>7098</v>
      </c>
      <c r="R227" s="262">
        <v>1901</v>
      </c>
      <c r="S227" s="262">
        <v>643</v>
      </c>
      <c r="T227" s="262">
        <v>1207</v>
      </c>
      <c r="U227" s="262">
        <v>3000</v>
      </c>
      <c r="V227" s="262">
        <v>1192</v>
      </c>
      <c r="W227" s="262">
        <v>1912</v>
      </c>
      <c r="X227" s="261">
        <f t="shared" si="397"/>
        <v>6654</v>
      </c>
      <c r="Y227" s="262">
        <v>741</v>
      </c>
      <c r="Z227" s="262">
        <v>1774</v>
      </c>
      <c r="AA227" s="262">
        <v>2619</v>
      </c>
      <c r="AB227" s="262">
        <v>1520</v>
      </c>
      <c r="AC227" s="261">
        <f t="shared" si="398"/>
        <v>7259</v>
      </c>
      <c r="AD227" s="262">
        <v>647</v>
      </c>
      <c r="AE227" s="262">
        <v>1039</v>
      </c>
      <c r="AF227" s="262">
        <v>381</v>
      </c>
      <c r="AG227" s="262">
        <v>2016</v>
      </c>
      <c r="AH227" s="262">
        <v>740</v>
      </c>
      <c r="AI227" s="262">
        <v>2436</v>
      </c>
      <c r="AJ227" s="261">
        <f t="shared" si="399"/>
        <v>787</v>
      </c>
      <c r="AK227" s="262">
        <v>231</v>
      </c>
      <c r="AL227" s="262">
        <v>556</v>
      </c>
      <c r="AM227" s="261">
        <f t="shared" si="400"/>
        <v>45022</v>
      </c>
      <c r="AN227" s="262">
        <v>481</v>
      </c>
      <c r="AO227" s="262">
        <v>1603</v>
      </c>
      <c r="AP227" s="262">
        <v>2162</v>
      </c>
      <c r="AQ227" s="262">
        <v>478</v>
      </c>
      <c r="AR227" s="262">
        <v>3793</v>
      </c>
      <c r="AS227" s="262">
        <v>630</v>
      </c>
      <c r="AT227" s="262">
        <v>8565</v>
      </c>
      <c r="AU227" s="262">
        <v>11868</v>
      </c>
      <c r="AV227" s="262">
        <v>14007</v>
      </c>
      <c r="AW227" s="262">
        <v>1435</v>
      </c>
      <c r="AX227" s="261">
        <f t="shared" si="401"/>
        <v>8382</v>
      </c>
      <c r="AY227" s="262">
        <v>696</v>
      </c>
      <c r="AZ227" s="262">
        <v>3601</v>
      </c>
      <c r="BA227" s="262">
        <v>2096</v>
      </c>
      <c r="BB227" s="262">
        <v>1063</v>
      </c>
      <c r="BC227" s="262">
        <v>926</v>
      </c>
      <c r="BD227" s="261">
        <f t="shared" si="402"/>
        <v>85650</v>
      </c>
      <c r="BE227" s="262">
        <v>20999</v>
      </c>
      <c r="BF227" s="262">
        <v>5403</v>
      </c>
      <c r="BG227" s="262">
        <v>6057</v>
      </c>
      <c r="BH227" s="262">
        <v>6365</v>
      </c>
      <c r="BI227" s="262">
        <v>11492</v>
      </c>
      <c r="BJ227" s="262">
        <v>20041</v>
      </c>
      <c r="BK227" s="262">
        <v>10874</v>
      </c>
      <c r="BL227" s="262">
        <v>4419</v>
      </c>
      <c r="BM227" s="261">
        <f t="shared" si="403"/>
        <v>5277</v>
      </c>
      <c r="BN227" s="262">
        <v>1367</v>
      </c>
      <c r="BO227" s="262">
        <v>1167</v>
      </c>
      <c r="BP227" s="262">
        <v>540</v>
      </c>
      <c r="BQ227" s="262">
        <v>406</v>
      </c>
      <c r="BR227" s="262">
        <v>1797</v>
      </c>
      <c r="BS227" s="261">
        <f t="shared" si="404"/>
        <v>13322</v>
      </c>
      <c r="BT227" s="263">
        <v>548</v>
      </c>
      <c r="BU227" s="262">
        <v>1075</v>
      </c>
      <c r="BV227" s="262">
        <v>491</v>
      </c>
      <c r="BW227" s="262">
        <v>188</v>
      </c>
      <c r="BX227" s="262">
        <v>945</v>
      </c>
      <c r="BY227" s="262">
        <v>4057</v>
      </c>
      <c r="BZ227" s="262">
        <v>730</v>
      </c>
      <c r="CA227" s="262">
        <v>609</v>
      </c>
      <c r="CB227" s="262">
        <v>1727</v>
      </c>
      <c r="CC227" s="262">
        <v>543</v>
      </c>
      <c r="CD227" s="262">
        <v>790</v>
      </c>
      <c r="CE227" s="262">
        <v>1619</v>
      </c>
      <c r="CF227" s="261">
        <f t="shared" si="405"/>
        <v>18896</v>
      </c>
      <c r="CG227" s="262">
        <v>522</v>
      </c>
      <c r="CH227" s="262">
        <v>1597</v>
      </c>
      <c r="CI227" s="262">
        <v>800</v>
      </c>
      <c r="CJ227" s="262">
        <v>2685</v>
      </c>
      <c r="CK227" s="262">
        <v>4315</v>
      </c>
      <c r="CL227" s="262">
        <v>573</v>
      </c>
      <c r="CM227" s="262">
        <v>3713</v>
      </c>
      <c r="CN227" s="262">
        <v>395</v>
      </c>
      <c r="CO227" s="262">
        <v>272</v>
      </c>
      <c r="CP227" s="262">
        <v>677</v>
      </c>
      <c r="CQ227" s="262">
        <v>1448</v>
      </c>
      <c r="CR227" s="262">
        <v>979</v>
      </c>
      <c r="CS227" s="262">
        <v>920</v>
      </c>
      <c r="CT227" s="261">
        <f t="shared" si="406"/>
        <v>8100</v>
      </c>
      <c r="CU227" s="262">
        <v>3399</v>
      </c>
      <c r="CV227" s="262">
        <v>1599</v>
      </c>
      <c r="CW227" s="262">
        <v>718</v>
      </c>
      <c r="CX227" s="262">
        <v>1342</v>
      </c>
      <c r="CY227" s="262">
        <v>1042</v>
      </c>
      <c r="CZ227" s="261">
        <f t="shared" si="407"/>
        <v>24653</v>
      </c>
      <c r="DA227" s="262">
        <v>666</v>
      </c>
      <c r="DB227" s="262">
        <v>449</v>
      </c>
      <c r="DC227" s="262">
        <v>12082</v>
      </c>
      <c r="DD227" s="262">
        <v>6783</v>
      </c>
      <c r="DE227" s="262">
        <v>2800</v>
      </c>
      <c r="DF227" s="262">
        <v>1873</v>
      </c>
      <c r="DG227" s="261">
        <f t="shared" si="408"/>
        <v>312683</v>
      </c>
      <c r="DH227" s="264" t="s">
        <v>696</v>
      </c>
      <c r="DI227" s="305" t="s">
        <v>696</v>
      </c>
      <c r="DJ227" s="306" t="s">
        <v>696</v>
      </c>
      <c r="DK227" s="306" t="s">
        <v>696</v>
      </c>
      <c r="DL227" s="264" t="s">
        <v>696</v>
      </c>
      <c r="DM227" s="306" t="s">
        <v>696</v>
      </c>
      <c r="DN227" s="449">
        <v>72.285038868499996</v>
      </c>
      <c r="DO227" s="261">
        <v>300744</v>
      </c>
      <c r="DP227" s="41"/>
      <c r="DQ227" s="41"/>
      <c r="DR227" s="41"/>
      <c r="DS227" s="41"/>
      <c r="DT227" s="41"/>
      <c r="DU227" s="41"/>
      <c r="DV227" s="41"/>
      <c r="DW227" s="41"/>
      <c r="DX227" s="41"/>
      <c r="DY227" s="41"/>
      <c r="DZ227" s="41"/>
      <c r="EA227" s="41"/>
      <c r="EB227" s="24"/>
      <c r="EC227" s="24"/>
    </row>
    <row r="228" spans="1:133" s="4" customFormat="1" ht="16.5" customHeight="1" x14ac:dyDescent="0.15">
      <c r="A228" s="72" t="s">
        <v>114</v>
      </c>
      <c r="B228" s="261">
        <f t="shared" si="395"/>
        <v>123866</v>
      </c>
      <c r="C228" s="262">
        <v>4130</v>
      </c>
      <c r="D228" s="262">
        <v>1353</v>
      </c>
      <c r="E228" s="262">
        <v>1902</v>
      </c>
      <c r="F228" s="262">
        <v>154</v>
      </c>
      <c r="G228" s="262">
        <v>6503</v>
      </c>
      <c r="H228" s="262">
        <v>22143</v>
      </c>
      <c r="I228" s="262">
        <v>16515</v>
      </c>
      <c r="J228" s="262">
        <v>398</v>
      </c>
      <c r="K228" s="262">
        <v>4753</v>
      </c>
      <c r="L228" s="262">
        <v>54318</v>
      </c>
      <c r="M228" s="262">
        <v>4405</v>
      </c>
      <c r="N228" s="262">
        <v>7292</v>
      </c>
      <c r="O228" s="261">
        <f t="shared" si="396"/>
        <v>22728</v>
      </c>
      <c r="P228" s="262">
        <v>3959</v>
      </c>
      <c r="Q228" s="262">
        <v>7126</v>
      </c>
      <c r="R228" s="262">
        <v>1300</v>
      </c>
      <c r="S228" s="262">
        <v>536</v>
      </c>
      <c r="T228" s="262">
        <v>1039</v>
      </c>
      <c r="U228" s="262">
        <v>4052</v>
      </c>
      <c r="V228" s="262">
        <v>1674</v>
      </c>
      <c r="W228" s="262">
        <v>3042</v>
      </c>
      <c r="X228" s="261">
        <f t="shared" si="397"/>
        <v>6290</v>
      </c>
      <c r="Y228" s="262">
        <v>959</v>
      </c>
      <c r="Z228" s="262">
        <v>1602</v>
      </c>
      <c r="AA228" s="262">
        <v>2676</v>
      </c>
      <c r="AB228" s="262">
        <v>1053</v>
      </c>
      <c r="AC228" s="261">
        <f t="shared" si="398"/>
        <v>16147</v>
      </c>
      <c r="AD228" s="262">
        <v>1721</v>
      </c>
      <c r="AE228" s="262">
        <v>2721</v>
      </c>
      <c r="AF228" s="262">
        <v>1055</v>
      </c>
      <c r="AG228" s="262">
        <v>4501</v>
      </c>
      <c r="AH228" s="262">
        <v>1471</v>
      </c>
      <c r="AI228" s="262">
        <v>4678</v>
      </c>
      <c r="AJ228" s="261">
        <f t="shared" si="399"/>
        <v>1325</v>
      </c>
      <c r="AK228" s="262">
        <v>493</v>
      </c>
      <c r="AL228" s="262">
        <v>832</v>
      </c>
      <c r="AM228" s="261">
        <f t="shared" si="400"/>
        <v>59570</v>
      </c>
      <c r="AN228" s="262">
        <v>3143</v>
      </c>
      <c r="AO228" s="262">
        <v>2186</v>
      </c>
      <c r="AP228" s="262">
        <v>5386</v>
      </c>
      <c r="AQ228" s="262">
        <v>1070</v>
      </c>
      <c r="AR228" s="262">
        <v>9576</v>
      </c>
      <c r="AS228" s="262">
        <v>491</v>
      </c>
      <c r="AT228" s="262">
        <v>15292</v>
      </c>
      <c r="AU228" s="262">
        <v>9013</v>
      </c>
      <c r="AV228" s="262">
        <v>11791</v>
      </c>
      <c r="AW228" s="262">
        <v>1622</v>
      </c>
      <c r="AX228" s="261">
        <f t="shared" si="401"/>
        <v>60984</v>
      </c>
      <c r="AY228" s="262">
        <v>2526</v>
      </c>
      <c r="AZ228" s="262">
        <v>42412</v>
      </c>
      <c r="BA228" s="262">
        <v>7696</v>
      </c>
      <c r="BB228" s="262">
        <v>5665</v>
      </c>
      <c r="BC228" s="262">
        <v>2685</v>
      </c>
      <c r="BD228" s="261">
        <f t="shared" si="402"/>
        <v>323682</v>
      </c>
      <c r="BE228" s="262">
        <v>46144</v>
      </c>
      <c r="BF228" s="262">
        <v>21141</v>
      </c>
      <c r="BG228" s="262">
        <v>22855</v>
      </c>
      <c r="BH228" s="262">
        <v>24347</v>
      </c>
      <c r="BI228" s="262">
        <v>42351</v>
      </c>
      <c r="BJ228" s="262">
        <v>86727</v>
      </c>
      <c r="BK228" s="262">
        <v>46065</v>
      </c>
      <c r="BL228" s="262">
        <v>34052</v>
      </c>
      <c r="BM228" s="261">
        <f t="shared" si="403"/>
        <v>20224</v>
      </c>
      <c r="BN228" s="262">
        <v>2458</v>
      </c>
      <c r="BO228" s="262">
        <v>3036</v>
      </c>
      <c r="BP228" s="262">
        <v>573</v>
      </c>
      <c r="BQ228" s="262">
        <v>781</v>
      </c>
      <c r="BR228" s="262">
        <v>13376</v>
      </c>
      <c r="BS228" s="261">
        <f t="shared" si="404"/>
        <v>24391</v>
      </c>
      <c r="BT228" s="263">
        <v>1551</v>
      </c>
      <c r="BU228" s="262">
        <v>1321</v>
      </c>
      <c r="BV228" s="262">
        <v>633</v>
      </c>
      <c r="BW228" s="262">
        <v>156</v>
      </c>
      <c r="BX228" s="262">
        <v>972</v>
      </c>
      <c r="BY228" s="262">
        <v>9784</v>
      </c>
      <c r="BZ228" s="262">
        <v>555</v>
      </c>
      <c r="CA228" s="262">
        <v>1709</v>
      </c>
      <c r="CB228" s="262">
        <v>1435</v>
      </c>
      <c r="CC228" s="262">
        <v>675</v>
      </c>
      <c r="CD228" s="262">
        <v>1936</v>
      </c>
      <c r="CE228" s="262">
        <v>3664</v>
      </c>
      <c r="CF228" s="261">
        <f t="shared" si="405"/>
        <v>59759</v>
      </c>
      <c r="CG228" s="262">
        <v>819</v>
      </c>
      <c r="CH228" s="262">
        <v>2905</v>
      </c>
      <c r="CI228" s="262">
        <v>752</v>
      </c>
      <c r="CJ228" s="262">
        <v>8857</v>
      </c>
      <c r="CK228" s="262">
        <v>20380</v>
      </c>
      <c r="CL228" s="262">
        <v>508</v>
      </c>
      <c r="CM228" s="262">
        <v>13769</v>
      </c>
      <c r="CN228" s="262">
        <v>368</v>
      </c>
      <c r="CO228" s="262">
        <v>115</v>
      </c>
      <c r="CP228" s="262">
        <v>651</v>
      </c>
      <c r="CQ228" s="262">
        <v>6274</v>
      </c>
      <c r="CR228" s="262">
        <v>3051</v>
      </c>
      <c r="CS228" s="262">
        <v>1310</v>
      </c>
      <c r="CT228" s="261">
        <f t="shared" si="406"/>
        <v>12739</v>
      </c>
      <c r="CU228" s="262">
        <v>7364</v>
      </c>
      <c r="CV228" s="262">
        <v>2194</v>
      </c>
      <c r="CW228" s="262">
        <v>768</v>
      </c>
      <c r="CX228" s="262">
        <v>1735</v>
      </c>
      <c r="CY228" s="262">
        <v>678</v>
      </c>
      <c r="CZ228" s="261">
        <f t="shared" si="407"/>
        <v>91171</v>
      </c>
      <c r="DA228" s="262">
        <v>1321</v>
      </c>
      <c r="DB228" s="262">
        <v>683</v>
      </c>
      <c r="DC228" s="262">
        <v>11581</v>
      </c>
      <c r="DD228" s="262">
        <v>62110</v>
      </c>
      <c r="DE228" s="262">
        <v>8562</v>
      </c>
      <c r="DF228" s="262">
        <v>6914</v>
      </c>
      <c r="DG228" s="261">
        <f t="shared" si="408"/>
        <v>822876</v>
      </c>
      <c r="DH228" s="264" t="s">
        <v>696</v>
      </c>
      <c r="DI228" s="305" t="s">
        <v>696</v>
      </c>
      <c r="DJ228" s="306" t="s">
        <v>696</v>
      </c>
      <c r="DK228" s="306" t="s">
        <v>696</v>
      </c>
      <c r="DL228" s="264" t="s">
        <v>696</v>
      </c>
      <c r="DM228" s="306" t="s">
        <v>696</v>
      </c>
      <c r="DN228" s="449">
        <v>142.32057498379999</v>
      </c>
      <c r="DO228" s="261">
        <v>807452</v>
      </c>
      <c r="DP228" s="41"/>
      <c r="DQ228" s="41"/>
      <c r="DR228" s="41"/>
      <c r="DS228" s="41"/>
      <c r="DT228" s="41"/>
      <c r="DU228" s="41"/>
      <c r="DV228" s="41"/>
      <c r="DW228" s="41"/>
      <c r="DX228" s="41"/>
      <c r="DY228" s="41"/>
      <c r="DZ228" s="41"/>
      <c r="EA228" s="41"/>
      <c r="EB228" s="24"/>
      <c r="EC228" s="24"/>
    </row>
    <row r="229" spans="1:133" s="4" customFormat="1" ht="16.5" customHeight="1" x14ac:dyDescent="0.15">
      <c r="A229" s="72" t="s">
        <v>115</v>
      </c>
      <c r="B229" s="261">
        <f t="shared" si="395"/>
        <v>69538</v>
      </c>
      <c r="C229" s="262">
        <v>8649</v>
      </c>
      <c r="D229" s="262">
        <v>1474</v>
      </c>
      <c r="E229" s="262">
        <v>2272</v>
      </c>
      <c r="F229" s="262">
        <v>251</v>
      </c>
      <c r="G229" s="262">
        <v>6531</v>
      </c>
      <c r="H229" s="262">
        <v>9406</v>
      </c>
      <c r="I229" s="262">
        <v>7774</v>
      </c>
      <c r="J229" s="262">
        <v>1151</v>
      </c>
      <c r="K229" s="262">
        <v>4870</v>
      </c>
      <c r="L229" s="262">
        <v>17028</v>
      </c>
      <c r="M229" s="262">
        <v>3278</v>
      </c>
      <c r="N229" s="262">
        <v>6854</v>
      </c>
      <c r="O229" s="261">
        <f t="shared" si="396"/>
        <v>28589</v>
      </c>
      <c r="P229" s="262">
        <v>7309</v>
      </c>
      <c r="Q229" s="262">
        <v>6122</v>
      </c>
      <c r="R229" s="262">
        <v>2262</v>
      </c>
      <c r="S229" s="262">
        <v>1104</v>
      </c>
      <c r="T229" s="262">
        <v>1936</v>
      </c>
      <c r="U229" s="262">
        <v>3359</v>
      </c>
      <c r="V229" s="262">
        <v>4880</v>
      </c>
      <c r="W229" s="262">
        <v>1617</v>
      </c>
      <c r="X229" s="261">
        <f t="shared" si="397"/>
        <v>10377</v>
      </c>
      <c r="Y229" s="262">
        <v>1140</v>
      </c>
      <c r="Z229" s="262">
        <v>2008</v>
      </c>
      <c r="AA229" s="262">
        <v>5939</v>
      </c>
      <c r="AB229" s="262">
        <v>1290</v>
      </c>
      <c r="AC229" s="261">
        <f t="shared" si="398"/>
        <v>28839</v>
      </c>
      <c r="AD229" s="262">
        <v>1887</v>
      </c>
      <c r="AE229" s="262">
        <v>6440</v>
      </c>
      <c r="AF229" s="262">
        <v>1320</v>
      </c>
      <c r="AG229" s="262">
        <v>4040</v>
      </c>
      <c r="AH229" s="262">
        <v>2967</v>
      </c>
      <c r="AI229" s="262">
        <v>12185</v>
      </c>
      <c r="AJ229" s="261">
        <f t="shared" si="399"/>
        <v>10027</v>
      </c>
      <c r="AK229" s="262">
        <v>3896</v>
      </c>
      <c r="AL229" s="262">
        <v>6131</v>
      </c>
      <c r="AM229" s="261">
        <f t="shared" si="400"/>
        <v>53596</v>
      </c>
      <c r="AN229" s="262">
        <v>1371</v>
      </c>
      <c r="AO229" s="262">
        <v>3584</v>
      </c>
      <c r="AP229" s="262">
        <v>4963</v>
      </c>
      <c r="AQ229" s="262">
        <v>735</v>
      </c>
      <c r="AR229" s="262">
        <v>7950</v>
      </c>
      <c r="AS229" s="262">
        <v>580</v>
      </c>
      <c r="AT229" s="262">
        <v>9961</v>
      </c>
      <c r="AU229" s="262">
        <v>13758</v>
      </c>
      <c r="AV229" s="262">
        <v>8849</v>
      </c>
      <c r="AW229" s="262">
        <v>1845</v>
      </c>
      <c r="AX229" s="261">
        <f t="shared" si="401"/>
        <v>59998</v>
      </c>
      <c r="AY229" s="262">
        <v>4295</v>
      </c>
      <c r="AZ229" s="262">
        <v>33567</v>
      </c>
      <c r="BA229" s="262">
        <v>10882</v>
      </c>
      <c r="BB229" s="262">
        <v>7335</v>
      </c>
      <c r="BC229" s="262">
        <v>3919</v>
      </c>
      <c r="BD229" s="261">
        <f t="shared" si="402"/>
        <v>249129</v>
      </c>
      <c r="BE229" s="262">
        <v>36519</v>
      </c>
      <c r="BF229" s="262">
        <v>14455</v>
      </c>
      <c r="BG229" s="262">
        <v>31373</v>
      </c>
      <c r="BH229" s="262">
        <v>18632</v>
      </c>
      <c r="BI229" s="262">
        <v>43509</v>
      </c>
      <c r="BJ229" s="262">
        <v>51289</v>
      </c>
      <c r="BK229" s="262">
        <v>23090</v>
      </c>
      <c r="BL229" s="262">
        <v>30262</v>
      </c>
      <c r="BM229" s="261">
        <f t="shared" si="403"/>
        <v>17489</v>
      </c>
      <c r="BN229" s="262">
        <v>2282</v>
      </c>
      <c r="BO229" s="262">
        <v>3903</v>
      </c>
      <c r="BP229" s="262">
        <v>768</v>
      </c>
      <c r="BQ229" s="262">
        <v>1262</v>
      </c>
      <c r="BR229" s="262">
        <v>9274</v>
      </c>
      <c r="BS229" s="261">
        <f t="shared" si="404"/>
        <v>47196</v>
      </c>
      <c r="BT229" s="263">
        <v>1513</v>
      </c>
      <c r="BU229" s="262">
        <v>2203</v>
      </c>
      <c r="BV229" s="262">
        <v>1947</v>
      </c>
      <c r="BW229" s="262">
        <v>247</v>
      </c>
      <c r="BX229" s="262">
        <v>2447</v>
      </c>
      <c r="BY229" s="262">
        <v>18481</v>
      </c>
      <c r="BZ229" s="262">
        <v>1968</v>
      </c>
      <c r="CA229" s="262">
        <v>7829</v>
      </c>
      <c r="CB229" s="262">
        <v>5137</v>
      </c>
      <c r="CC229" s="262">
        <v>1082</v>
      </c>
      <c r="CD229" s="262">
        <v>2097</v>
      </c>
      <c r="CE229" s="262">
        <v>2245</v>
      </c>
      <c r="CF229" s="261">
        <f t="shared" si="405"/>
        <v>100199</v>
      </c>
      <c r="CG229" s="262">
        <v>1387</v>
      </c>
      <c r="CH229" s="262">
        <v>4860</v>
      </c>
      <c r="CI229" s="262">
        <v>1727</v>
      </c>
      <c r="CJ229" s="262">
        <v>19609</v>
      </c>
      <c r="CK229" s="262">
        <v>18191</v>
      </c>
      <c r="CL229" s="262">
        <v>1339</v>
      </c>
      <c r="CM229" s="262">
        <v>34123</v>
      </c>
      <c r="CN229" s="262">
        <v>912</v>
      </c>
      <c r="CO229" s="262">
        <v>419</v>
      </c>
      <c r="CP229" s="262">
        <v>1397</v>
      </c>
      <c r="CQ229" s="262">
        <v>7490</v>
      </c>
      <c r="CR229" s="262">
        <v>3430</v>
      </c>
      <c r="CS229" s="262">
        <v>5315</v>
      </c>
      <c r="CT229" s="261">
        <f t="shared" si="406"/>
        <v>16552</v>
      </c>
      <c r="CU229" s="262">
        <v>5915</v>
      </c>
      <c r="CV229" s="262">
        <v>4886</v>
      </c>
      <c r="CW229" s="262">
        <v>1215</v>
      </c>
      <c r="CX229" s="262">
        <v>3435</v>
      </c>
      <c r="CY229" s="262">
        <v>1101</v>
      </c>
      <c r="CZ229" s="261">
        <f t="shared" si="407"/>
        <v>78971</v>
      </c>
      <c r="DA229" s="262">
        <v>1565</v>
      </c>
      <c r="DB229" s="262">
        <v>563</v>
      </c>
      <c r="DC229" s="262">
        <v>14287</v>
      </c>
      <c r="DD229" s="262">
        <v>25647</v>
      </c>
      <c r="DE229" s="262">
        <v>13404</v>
      </c>
      <c r="DF229" s="262">
        <v>23505</v>
      </c>
      <c r="DG229" s="261">
        <f t="shared" si="408"/>
        <v>770500</v>
      </c>
      <c r="DH229" s="264" t="s">
        <v>696</v>
      </c>
      <c r="DI229" s="305" t="s">
        <v>696</v>
      </c>
      <c r="DJ229" s="306" t="s">
        <v>696</v>
      </c>
      <c r="DK229" s="306" t="s">
        <v>696</v>
      </c>
      <c r="DL229" s="264" t="s">
        <v>696</v>
      </c>
      <c r="DM229" s="306" t="s">
        <v>696</v>
      </c>
      <c r="DN229" s="449">
        <v>136.75792660720001</v>
      </c>
      <c r="DO229" s="261">
        <v>755286</v>
      </c>
      <c r="DP229" s="41"/>
      <c r="DQ229" s="41"/>
      <c r="DR229" s="41"/>
      <c r="DS229" s="41"/>
      <c r="DT229" s="41"/>
      <c r="DU229" s="41"/>
      <c r="DV229" s="41"/>
      <c r="DW229" s="41"/>
      <c r="DX229" s="41"/>
      <c r="DY229" s="41"/>
      <c r="DZ229" s="41"/>
      <c r="EA229" s="41"/>
      <c r="EB229" s="24"/>
      <c r="EC229" s="24"/>
    </row>
    <row r="230" spans="1:133" s="4" customFormat="1" ht="16.5" customHeight="1" x14ac:dyDescent="0.15">
      <c r="A230" s="72" t="s">
        <v>116</v>
      </c>
      <c r="B230" s="261">
        <f t="shared" si="395"/>
        <v>41450</v>
      </c>
      <c r="C230" s="262">
        <v>1963</v>
      </c>
      <c r="D230" s="262">
        <v>424</v>
      </c>
      <c r="E230" s="262">
        <v>630</v>
      </c>
      <c r="F230" s="262">
        <v>66</v>
      </c>
      <c r="G230" s="262">
        <v>2568</v>
      </c>
      <c r="H230" s="262">
        <v>7169</v>
      </c>
      <c r="I230" s="262">
        <v>2911</v>
      </c>
      <c r="J230" s="262">
        <v>115</v>
      </c>
      <c r="K230" s="262">
        <v>1172</v>
      </c>
      <c r="L230" s="262">
        <v>20104</v>
      </c>
      <c r="M230" s="262">
        <v>981</v>
      </c>
      <c r="N230" s="262">
        <v>3347</v>
      </c>
      <c r="O230" s="261">
        <f t="shared" si="396"/>
        <v>5609</v>
      </c>
      <c r="P230" s="262">
        <v>766</v>
      </c>
      <c r="Q230" s="262">
        <v>962</v>
      </c>
      <c r="R230" s="262">
        <v>302</v>
      </c>
      <c r="S230" s="262">
        <v>210</v>
      </c>
      <c r="T230" s="262">
        <v>151</v>
      </c>
      <c r="U230" s="262">
        <v>2028</v>
      </c>
      <c r="V230" s="262">
        <v>853</v>
      </c>
      <c r="W230" s="262">
        <v>337</v>
      </c>
      <c r="X230" s="261">
        <f t="shared" si="397"/>
        <v>2887</v>
      </c>
      <c r="Y230" s="262">
        <v>433</v>
      </c>
      <c r="Z230" s="262">
        <v>700</v>
      </c>
      <c r="AA230" s="262">
        <v>1294</v>
      </c>
      <c r="AB230" s="262">
        <v>460</v>
      </c>
      <c r="AC230" s="261">
        <f t="shared" si="398"/>
        <v>4690</v>
      </c>
      <c r="AD230" s="262">
        <v>445</v>
      </c>
      <c r="AE230" s="262">
        <v>1113</v>
      </c>
      <c r="AF230" s="262">
        <v>168</v>
      </c>
      <c r="AG230" s="262">
        <v>874</v>
      </c>
      <c r="AH230" s="262">
        <v>503</v>
      </c>
      <c r="AI230" s="262">
        <v>1587</v>
      </c>
      <c r="AJ230" s="261">
        <f t="shared" si="399"/>
        <v>1988</v>
      </c>
      <c r="AK230" s="262">
        <v>1294</v>
      </c>
      <c r="AL230" s="262">
        <v>694</v>
      </c>
      <c r="AM230" s="261">
        <f t="shared" si="400"/>
        <v>9440</v>
      </c>
      <c r="AN230" s="262">
        <v>158</v>
      </c>
      <c r="AO230" s="262">
        <v>648</v>
      </c>
      <c r="AP230" s="262">
        <v>840</v>
      </c>
      <c r="AQ230" s="262">
        <v>184</v>
      </c>
      <c r="AR230" s="262">
        <v>1171</v>
      </c>
      <c r="AS230" s="262">
        <v>76</v>
      </c>
      <c r="AT230" s="262">
        <v>1279</v>
      </c>
      <c r="AU230" s="262">
        <v>2747</v>
      </c>
      <c r="AV230" s="262">
        <v>1907</v>
      </c>
      <c r="AW230" s="262">
        <v>430</v>
      </c>
      <c r="AX230" s="261">
        <f t="shared" si="401"/>
        <v>8693</v>
      </c>
      <c r="AY230" s="262">
        <v>590</v>
      </c>
      <c r="AZ230" s="262">
        <v>4678</v>
      </c>
      <c r="BA230" s="262">
        <v>1842</v>
      </c>
      <c r="BB230" s="262">
        <v>884</v>
      </c>
      <c r="BC230" s="262">
        <v>699</v>
      </c>
      <c r="BD230" s="261">
        <f t="shared" si="402"/>
        <v>124231</v>
      </c>
      <c r="BE230" s="262">
        <v>28050</v>
      </c>
      <c r="BF230" s="262">
        <v>6524</v>
      </c>
      <c r="BG230" s="262">
        <v>6286</v>
      </c>
      <c r="BH230" s="262">
        <v>10574</v>
      </c>
      <c r="BI230" s="262">
        <v>16826</v>
      </c>
      <c r="BJ230" s="262">
        <v>27315</v>
      </c>
      <c r="BK230" s="262">
        <v>17812</v>
      </c>
      <c r="BL230" s="262">
        <v>10844</v>
      </c>
      <c r="BM230" s="261">
        <f t="shared" si="403"/>
        <v>5013</v>
      </c>
      <c r="BN230" s="262">
        <v>847</v>
      </c>
      <c r="BO230" s="262">
        <v>708</v>
      </c>
      <c r="BP230" s="262">
        <v>245</v>
      </c>
      <c r="BQ230" s="262">
        <v>358</v>
      </c>
      <c r="BR230" s="262">
        <v>2855</v>
      </c>
      <c r="BS230" s="261">
        <f t="shared" si="404"/>
        <v>6168</v>
      </c>
      <c r="BT230" s="263">
        <v>510</v>
      </c>
      <c r="BU230" s="262">
        <v>456</v>
      </c>
      <c r="BV230" s="262">
        <v>258</v>
      </c>
      <c r="BW230" s="262">
        <v>48</v>
      </c>
      <c r="BX230" s="262">
        <v>182</v>
      </c>
      <c r="BY230" s="262">
        <v>2852</v>
      </c>
      <c r="BZ230" s="262">
        <v>197</v>
      </c>
      <c r="CA230" s="262">
        <v>316</v>
      </c>
      <c r="CB230" s="262">
        <v>393</v>
      </c>
      <c r="CC230" s="262">
        <v>244</v>
      </c>
      <c r="CD230" s="262">
        <v>376</v>
      </c>
      <c r="CE230" s="262">
        <v>336</v>
      </c>
      <c r="CF230" s="261">
        <f t="shared" si="405"/>
        <v>11537</v>
      </c>
      <c r="CG230" s="262">
        <v>123</v>
      </c>
      <c r="CH230" s="262">
        <v>443</v>
      </c>
      <c r="CI230" s="262">
        <v>193</v>
      </c>
      <c r="CJ230" s="262">
        <v>1550</v>
      </c>
      <c r="CK230" s="262">
        <v>5151</v>
      </c>
      <c r="CL230" s="262">
        <v>131</v>
      </c>
      <c r="CM230" s="262">
        <v>2343</v>
      </c>
      <c r="CN230" s="262">
        <v>67</v>
      </c>
      <c r="CO230" s="262">
        <v>26</v>
      </c>
      <c r="CP230" s="262">
        <v>232</v>
      </c>
      <c r="CQ230" s="262">
        <v>542</v>
      </c>
      <c r="CR230" s="262">
        <v>387</v>
      </c>
      <c r="CS230" s="262">
        <v>349</v>
      </c>
      <c r="CT230" s="261">
        <f t="shared" si="406"/>
        <v>6150</v>
      </c>
      <c r="CU230" s="262">
        <v>3157</v>
      </c>
      <c r="CV230" s="262">
        <v>1395</v>
      </c>
      <c r="CW230" s="262">
        <v>316</v>
      </c>
      <c r="CX230" s="262">
        <v>956</v>
      </c>
      <c r="CY230" s="262">
        <v>326</v>
      </c>
      <c r="CZ230" s="261">
        <f t="shared" si="407"/>
        <v>55536</v>
      </c>
      <c r="DA230" s="262">
        <v>357</v>
      </c>
      <c r="DB230" s="262">
        <v>400</v>
      </c>
      <c r="DC230" s="262">
        <v>22462</v>
      </c>
      <c r="DD230" s="262">
        <v>18220</v>
      </c>
      <c r="DE230" s="262">
        <v>11756</v>
      </c>
      <c r="DF230" s="262">
        <v>2341</v>
      </c>
      <c r="DG230" s="261">
        <f t="shared" si="408"/>
        <v>283392</v>
      </c>
      <c r="DH230" s="264" t="s">
        <v>696</v>
      </c>
      <c r="DI230" s="305" t="s">
        <v>696</v>
      </c>
      <c r="DJ230" s="306" t="s">
        <v>696</v>
      </c>
      <c r="DK230" s="306" t="s">
        <v>696</v>
      </c>
      <c r="DL230" s="264" t="s">
        <v>696</v>
      </c>
      <c r="DM230" s="306" t="s">
        <v>696</v>
      </c>
      <c r="DN230" s="449">
        <v>22.563065981299999</v>
      </c>
      <c r="DO230" s="261">
        <v>275885</v>
      </c>
      <c r="DP230" s="41"/>
      <c r="DQ230" s="41"/>
      <c r="DR230" s="41"/>
      <c r="DS230" s="41"/>
      <c r="DT230" s="41"/>
      <c r="DU230" s="41"/>
      <c r="DV230" s="41"/>
      <c r="DW230" s="41"/>
      <c r="DX230" s="41"/>
      <c r="DY230" s="41"/>
      <c r="DZ230" s="41"/>
      <c r="EA230" s="41"/>
      <c r="EB230" s="24"/>
      <c r="EC230" s="24"/>
    </row>
    <row r="231" spans="1:133" s="4" customFormat="1" ht="16.5" customHeight="1" x14ac:dyDescent="0.15">
      <c r="A231" s="72" t="s">
        <v>117</v>
      </c>
      <c r="B231" s="261">
        <f t="shared" si="395"/>
        <v>73350</v>
      </c>
      <c r="C231" s="262">
        <v>4680</v>
      </c>
      <c r="D231" s="262">
        <v>1765</v>
      </c>
      <c r="E231" s="262">
        <v>954</v>
      </c>
      <c r="F231" s="262">
        <v>423</v>
      </c>
      <c r="G231" s="262">
        <v>2682</v>
      </c>
      <c r="H231" s="262">
        <v>10208</v>
      </c>
      <c r="I231" s="262">
        <v>5397</v>
      </c>
      <c r="J231" s="262">
        <v>759</v>
      </c>
      <c r="K231" s="262">
        <v>4498</v>
      </c>
      <c r="L231" s="262">
        <v>31617</v>
      </c>
      <c r="M231" s="262">
        <v>2510</v>
      </c>
      <c r="N231" s="262">
        <v>7857</v>
      </c>
      <c r="O231" s="261">
        <f t="shared" si="396"/>
        <v>18744</v>
      </c>
      <c r="P231" s="262">
        <v>5415</v>
      </c>
      <c r="Q231" s="262">
        <v>3750</v>
      </c>
      <c r="R231" s="262">
        <v>942</v>
      </c>
      <c r="S231" s="262">
        <v>1347</v>
      </c>
      <c r="T231" s="262">
        <v>606</v>
      </c>
      <c r="U231" s="262">
        <v>2510</v>
      </c>
      <c r="V231" s="262">
        <v>3212</v>
      </c>
      <c r="W231" s="262">
        <v>962</v>
      </c>
      <c r="X231" s="261">
        <f t="shared" si="397"/>
        <v>23970</v>
      </c>
      <c r="Y231" s="262">
        <v>3033</v>
      </c>
      <c r="Z231" s="262">
        <v>5291</v>
      </c>
      <c r="AA231" s="262">
        <v>11490</v>
      </c>
      <c r="AB231" s="262">
        <v>4156</v>
      </c>
      <c r="AC231" s="261">
        <f t="shared" si="398"/>
        <v>34116</v>
      </c>
      <c r="AD231" s="262">
        <v>1839</v>
      </c>
      <c r="AE231" s="262">
        <v>5795</v>
      </c>
      <c r="AF231" s="262">
        <v>1587</v>
      </c>
      <c r="AG231" s="262">
        <v>7277</v>
      </c>
      <c r="AH231" s="262">
        <v>2796</v>
      </c>
      <c r="AI231" s="262">
        <v>14822</v>
      </c>
      <c r="AJ231" s="261">
        <f t="shared" si="399"/>
        <v>694</v>
      </c>
      <c r="AK231" s="262">
        <v>252</v>
      </c>
      <c r="AL231" s="262">
        <v>442</v>
      </c>
      <c r="AM231" s="261">
        <f t="shared" si="400"/>
        <v>43904</v>
      </c>
      <c r="AN231" s="262">
        <v>746</v>
      </c>
      <c r="AO231" s="262">
        <v>4046</v>
      </c>
      <c r="AP231" s="262">
        <v>6512</v>
      </c>
      <c r="AQ231" s="262">
        <v>590</v>
      </c>
      <c r="AR231" s="262">
        <v>5568</v>
      </c>
      <c r="AS231" s="262">
        <v>699</v>
      </c>
      <c r="AT231" s="262">
        <v>5871</v>
      </c>
      <c r="AU231" s="262">
        <v>12172</v>
      </c>
      <c r="AV231" s="262">
        <v>6365</v>
      </c>
      <c r="AW231" s="262">
        <v>1335</v>
      </c>
      <c r="AX231" s="261">
        <f t="shared" si="401"/>
        <v>46792</v>
      </c>
      <c r="AY231" s="262">
        <v>3438</v>
      </c>
      <c r="AZ231" s="262">
        <v>19993</v>
      </c>
      <c r="BA231" s="262">
        <v>14679</v>
      </c>
      <c r="BB231" s="262">
        <v>3952</v>
      </c>
      <c r="BC231" s="262">
        <v>4730</v>
      </c>
      <c r="BD231" s="261">
        <f t="shared" si="402"/>
        <v>515023</v>
      </c>
      <c r="BE231" s="262">
        <v>76409</v>
      </c>
      <c r="BF231" s="262">
        <v>47870</v>
      </c>
      <c r="BG231" s="262">
        <v>41038</v>
      </c>
      <c r="BH231" s="262">
        <v>58976</v>
      </c>
      <c r="BI231" s="262">
        <v>54980</v>
      </c>
      <c r="BJ231" s="262">
        <v>116375</v>
      </c>
      <c r="BK231" s="262">
        <v>64326</v>
      </c>
      <c r="BL231" s="262">
        <v>55049</v>
      </c>
      <c r="BM231" s="261">
        <f t="shared" si="403"/>
        <v>32021</v>
      </c>
      <c r="BN231" s="262">
        <v>4974</v>
      </c>
      <c r="BO231" s="262">
        <v>7844</v>
      </c>
      <c r="BP231" s="262">
        <v>1803</v>
      </c>
      <c r="BQ231" s="262">
        <v>1244</v>
      </c>
      <c r="BR231" s="262">
        <v>16156</v>
      </c>
      <c r="BS231" s="261">
        <f t="shared" si="404"/>
        <v>44435</v>
      </c>
      <c r="BT231" s="263">
        <v>2250</v>
      </c>
      <c r="BU231" s="262">
        <v>3042</v>
      </c>
      <c r="BV231" s="262">
        <v>1236</v>
      </c>
      <c r="BW231" s="262">
        <v>506</v>
      </c>
      <c r="BX231" s="262">
        <v>1715</v>
      </c>
      <c r="BY231" s="262">
        <v>16593</v>
      </c>
      <c r="BZ231" s="262">
        <v>1535</v>
      </c>
      <c r="CA231" s="262">
        <v>1711</v>
      </c>
      <c r="CB231" s="262">
        <v>3309</v>
      </c>
      <c r="CC231" s="262">
        <v>2501</v>
      </c>
      <c r="CD231" s="262">
        <v>4972</v>
      </c>
      <c r="CE231" s="262">
        <v>5065</v>
      </c>
      <c r="CF231" s="261">
        <f t="shared" si="405"/>
        <v>41891</v>
      </c>
      <c r="CG231" s="262">
        <v>711</v>
      </c>
      <c r="CH231" s="262">
        <v>1750</v>
      </c>
      <c r="CI231" s="262">
        <v>1224</v>
      </c>
      <c r="CJ231" s="262">
        <v>3442</v>
      </c>
      <c r="CK231" s="262">
        <v>18171</v>
      </c>
      <c r="CL231" s="262">
        <v>747</v>
      </c>
      <c r="CM231" s="262">
        <v>8659</v>
      </c>
      <c r="CN231" s="262">
        <v>728</v>
      </c>
      <c r="CO231" s="262">
        <v>262</v>
      </c>
      <c r="CP231" s="262">
        <v>1083</v>
      </c>
      <c r="CQ231" s="262">
        <v>1747</v>
      </c>
      <c r="CR231" s="262">
        <v>1807</v>
      </c>
      <c r="CS231" s="262">
        <v>1560</v>
      </c>
      <c r="CT231" s="261">
        <f t="shared" si="406"/>
        <v>35346</v>
      </c>
      <c r="CU231" s="262">
        <v>15628</v>
      </c>
      <c r="CV231" s="262">
        <v>8247</v>
      </c>
      <c r="CW231" s="262">
        <v>2386</v>
      </c>
      <c r="CX231" s="262">
        <v>6294</v>
      </c>
      <c r="CY231" s="262">
        <v>2791</v>
      </c>
      <c r="CZ231" s="261">
        <f t="shared" si="407"/>
        <v>51183</v>
      </c>
      <c r="DA231" s="262">
        <v>872</v>
      </c>
      <c r="DB231" s="262">
        <v>631</v>
      </c>
      <c r="DC231" s="262">
        <v>13928</v>
      </c>
      <c r="DD231" s="262">
        <v>28564</v>
      </c>
      <c r="DE231" s="262">
        <v>4341</v>
      </c>
      <c r="DF231" s="262">
        <v>2847</v>
      </c>
      <c r="DG231" s="261">
        <f t="shared" si="408"/>
        <v>961469</v>
      </c>
      <c r="DH231" s="264" t="s">
        <v>696</v>
      </c>
      <c r="DI231" s="305" t="s">
        <v>696</v>
      </c>
      <c r="DJ231" s="306" t="s">
        <v>696</v>
      </c>
      <c r="DK231" s="306" t="s">
        <v>696</v>
      </c>
      <c r="DL231" s="264" t="s">
        <v>696</v>
      </c>
      <c r="DM231" s="306" t="s">
        <v>696</v>
      </c>
      <c r="DN231" s="449">
        <v>91098.411098039098</v>
      </c>
      <c r="DO231" s="261">
        <v>931213</v>
      </c>
      <c r="DP231" s="41"/>
      <c r="DQ231" s="41"/>
      <c r="DR231" s="41"/>
      <c r="DS231" s="41"/>
      <c r="DT231" s="41"/>
      <c r="DU231" s="41"/>
      <c r="DV231" s="41"/>
      <c r="DW231" s="41"/>
      <c r="DX231" s="41"/>
      <c r="DY231" s="41"/>
      <c r="DZ231" s="41"/>
      <c r="EA231" s="41"/>
      <c r="EB231" s="24"/>
      <c r="EC231" s="24"/>
    </row>
    <row r="232" spans="1:133" s="4" customFormat="1" ht="16.5" customHeight="1" x14ac:dyDescent="0.15">
      <c r="A232" s="72" t="s">
        <v>118</v>
      </c>
      <c r="B232" s="261">
        <f t="shared" si="395"/>
        <v>45283</v>
      </c>
      <c r="C232" s="262">
        <v>6101</v>
      </c>
      <c r="D232" s="262">
        <v>716</v>
      </c>
      <c r="E232" s="262">
        <v>624</v>
      </c>
      <c r="F232" s="262">
        <v>20</v>
      </c>
      <c r="G232" s="262">
        <v>2481</v>
      </c>
      <c r="H232" s="262">
        <v>7918</v>
      </c>
      <c r="I232" s="262">
        <v>5746</v>
      </c>
      <c r="J232" s="262">
        <v>522</v>
      </c>
      <c r="K232" s="262">
        <v>2704</v>
      </c>
      <c r="L232" s="262">
        <v>9628</v>
      </c>
      <c r="M232" s="262">
        <v>2262</v>
      </c>
      <c r="N232" s="262">
        <v>6561</v>
      </c>
      <c r="O232" s="261">
        <f t="shared" si="396"/>
        <v>14581</v>
      </c>
      <c r="P232" s="262">
        <v>1193</v>
      </c>
      <c r="Q232" s="262">
        <v>4434</v>
      </c>
      <c r="R232" s="262">
        <v>2133</v>
      </c>
      <c r="S232" s="262">
        <v>498</v>
      </c>
      <c r="T232" s="262">
        <v>981</v>
      </c>
      <c r="U232" s="262">
        <v>2358</v>
      </c>
      <c r="V232" s="262">
        <v>1423</v>
      </c>
      <c r="W232" s="262">
        <v>1561</v>
      </c>
      <c r="X232" s="261">
        <f t="shared" si="397"/>
        <v>6398</v>
      </c>
      <c r="Y232" s="262">
        <v>527</v>
      </c>
      <c r="Z232" s="262">
        <v>944</v>
      </c>
      <c r="AA232" s="262">
        <v>2512</v>
      </c>
      <c r="AB232" s="262">
        <v>2415</v>
      </c>
      <c r="AC232" s="261">
        <f t="shared" si="398"/>
        <v>10808</v>
      </c>
      <c r="AD232" s="262">
        <v>799</v>
      </c>
      <c r="AE232" s="262">
        <v>2089</v>
      </c>
      <c r="AF232" s="262">
        <v>199</v>
      </c>
      <c r="AG232" s="262">
        <v>780</v>
      </c>
      <c r="AH232" s="262">
        <v>2655</v>
      </c>
      <c r="AI232" s="262">
        <v>4286</v>
      </c>
      <c r="AJ232" s="261">
        <f t="shared" si="399"/>
        <v>26</v>
      </c>
      <c r="AK232" s="262">
        <v>10</v>
      </c>
      <c r="AL232" s="262">
        <v>16</v>
      </c>
      <c r="AM232" s="261">
        <f t="shared" si="400"/>
        <v>48981</v>
      </c>
      <c r="AN232" s="262">
        <v>801</v>
      </c>
      <c r="AO232" s="262">
        <v>841</v>
      </c>
      <c r="AP232" s="262">
        <v>1856</v>
      </c>
      <c r="AQ232" s="262">
        <v>543</v>
      </c>
      <c r="AR232" s="262">
        <v>3862</v>
      </c>
      <c r="AS232" s="262">
        <v>703</v>
      </c>
      <c r="AT232" s="262">
        <v>9542</v>
      </c>
      <c r="AU232" s="262">
        <v>17651</v>
      </c>
      <c r="AV232" s="262">
        <v>11047</v>
      </c>
      <c r="AW232" s="262">
        <v>2135</v>
      </c>
      <c r="AX232" s="261">
        <f t="shared" si="401"/>
        <v>10005</v>
      </c>
      <c r="AY232" s="262">
        <v>1540</v>
      </c>
      <c r="AZ232" s="262">
        <v>3101</v>
      </c>
      <c r="BA232" s="262">
        <v>3894</v>
      </c>
      <c r="BB232" s="262">
        <v>978</v>
      </c>
      <c r="BC232" s="262">
        <v>492</v>
      </c>
      <c r="BD232" s="261">
        <f t="shared" si="402"/>
        <v>68158</v>
      </c>
      <c r="BE232" s="262">
        <v>4815</v>
      </c>
      <c r="BF232" s="262">
        <v>7622</v>
      </c>
      <c r="BG232" s="262">
        <v>4850</v>
      </c>
      <c r="BH232" s="262">
        <v>8554</v>
      </c>
      <c r="BI232" s="262">
        <v>3111</v>
      </c>
      <c r="BJ232" s="262">
        <v>17354</v>
      </c>
      <c r="BK232" s="262">
        <v>6436</v>
      </c>
      <c r="BL232" s="262">
        <v>15416</v>
      </c>
      <c r="BM232" s="261">
        <f t="shared" si="403"/>
        <v>7769</v>
      </c>
      <c r="BN232" s="262">
        <v>1153</v>
      </c>
      <c r="BO232" s="262">
        <v>2653</v>
      </c>
      <c r="BP232" s="262">
        <v>163</v>
      </c>
      <c r="BQ232" s="262">
        <v>1625</v>
      </c>
      <c r="BR232" s="262">
        <v>2175</v>
      </c>
      <c r="BS232" s="261">
        <f t="shared" si="404"/>
        <v>9246</v>
      </c>
      <c r="BT232" s="263">
        <v>191</v>
      </c>
      <c r="BU232" s="262">
        <v>641</v>
      </c>
      <c r="BV232" s="262">
        <v>1316</v>
      </c>
      <c r="BW232" s="262">
        <v>336</v>
      </c>
      <c r="BX232" s="262">
        <v>354</v>
      </c>
      <c r="BY232" s="262">
        <v>4340</v>
      </c>
      <c r="BZ232" s="262">
        <v>67</v>
      </c>
      <c r="CA232" s="262">
        <v>24</v>
      </c>
      <c r="CB232" s="262">
        <v>293</v>
      </c>
      <c r="CC232" s="262">
        <v>178</v>
      </c>
      <c r="CD232" s="262">
        <v>422</v>
      </c>
      <c r="CE232" s="262">
        <v>1084</v>
      </c>
      <c r="CF232" s="261">
        <f t="shared" si="405"/>
        <v>7678</v>
      </c>
      <c r="CG232" s="262">
        <v>50</v>
      </c>
      <c r="CH232" s="262">
        <v>713</v>
      </c>
      <c r="CI232" s="262">
        <v>455</v>
      </c>
      <c r="CJ232" s="262">
        <v>865</v>
      </c>
      <c r="CK232" s="262">
        <v>1969</v>
      </c>
      <c r="CL232" s="262">
        <v>26</v>
      </c>
      <c r="CM232" s="262">
        <v>2227</v>
      </c>
      <c r="CN232" s="262">
        <v>109</v>
      </c>
      <c r="CO232" s="262">
        <v>77</v>
      </c>
      <c r="CP232" s="262">
        <v>32</v>
      </c>
      <c r="CQ232" s="262">
        <v>576</v>
      </c>
      <c r="CR232" s="262">
        <v>370</v>
      </c>
      <c r="CS232" s="262">
        <v>209</v>
      </c>
      <c r="CT232" s="261">
        <f t="shared" si="406"/>
        <v>5802</v>
      </c>
      <c r="CU232" s="262">
        <v>3034</v>
      </c>
      <c r="CV232" s="262">
        <v>1549</v>
      </c>
      <c r="CW232" s="262">
        <v>89</v>
      </c>
      <c r="CX232" s="262">
        <v>929</v>
      </c>
      <c r="CY232" s="262">
        <v>201</v>
      </c>
      <c r="CZ232" s="261">
        <f t="shared" si="407"/>
        <v>11614</v>
      </c>
      <c r="DA232" s="262">
        <v>274</v>
      </c>
      <c r="DB232" s="262">
        <v>251</v>
      </c>
      <c r="DC232" s="262">
        <v>1200</v>
      </c>
      <c r="DD232" s="262">
        <v>6900</v>
      </c>
      <c r="DE232" s="262">
        <v>1512</v>
      </c>
      <c r="DF232" s="262">
        <v>1477</v>
      </c>
      <c r="DG232" s="261">
        <f t="shared" si="408"/>
        <v>246349</v>
      </c>
      <c r="DH232" s="264" t="s">
        <v>696</v>
      </c>
      <c r="DI232" s="305" t="s">
        <v>696</v>
      </c>
      <c r="DJ232" s="306" t="s">
        <v>696</v>
      </c>
      <c r="DK232" s="306" t="s">
        <v>696</v>
      </c>
      <c r="DL232" s="264" t="s">
        <v>696</v>
      </c>
      <c r="DM232" s="306" t="s">
        <v>696</v>
      </c>
      <c r="DN232" s="449">
        <v>0</v>
      </c>
      <c r="DO232" s="261">
        <v>246941</v>
      </c>
      <c r="DP232" s="41"/>
      <c r="DQ232" s="41"/>
      <c r="DR232" s="41"/>
      <c r="DS232" s="41"/>
      <c r="DT232" s="41"/>
      <c r="DU232" s="41"/>
      <c r="DV232" s="41"/>
      <c r="DW232" s="41"/>
      <c r="DX232" s="41"/>
      <c r="DY232" s="41"/>
      <c r="DZ232" s="41"/>
      <c r="EA232" s="41"/>
      <c r="EB232" s="24"/>
      <c r="EC232" s="24"/>
    </row>
    <row r="233" spans="1:133" s="4" customFormat="1" ht="16.5" customHeight="1" x14ac:dyDescent="0.15">
      <c r="A233" s="72" t="s">
        <v>119</v>
      </c>
      <c r="B233" s="261">
        <f t="shared" si="395"/>
        <v>89291</v>
      </c>
      <c r="C233" s="262">
        <v>8644</v>
      </c>
      <c r="D233" s="262">
        <v>1759</v>
      </c>
      <c r="E233" s="262">
        <v>1974</v>
      </c>
      <c r="F233" s="262">
        <v>554</v>
      </c>
      <c r="G233" s="262">
        <v>4436</v>
      </c>
      <c r="H233" s="262">
        <v>13842</v>
      </c>
      <c r="I233" s="262">
        <v>4843</v>
      </c>
      <c r="J233" s="262">
        <v>946</v>
      </c>
      <c r="K233" s="262">
        <v>4861</v>
      </c>
      <c r="L233" s="262">
        <v>33936</v>
      </c>
      <c r="M233" s="262">
        <v>3073</v>
      </c>
      <c r="N233" s="262">
        <v>10423</v>
      </c>
      <c r="O233" s="261">
        <f t="shared" si="396"/>
        <v>20429</v>
      </c>
      <c r="P233" s="262">
        <v>4713</v>
      </c>
      <c r="Q233" s="262">
        <v>4391</v>
      </c>
      <c r="R233" s="262">
        <v>1225</v>
      </c>
      <c r="S233" s="262">
        <v>1408</v>
      </c>
      <c r="T233" s="262">
        <v>925</v>
      </c>
      <c r="U233" s="262">
        <v>3126</v>
      </c>
      <c r="V233" s="262">
        <v>3212</v>
      </c>
      <c r="W233" s="262">
        <v>1429</v>
      </c>
      <c r="X233" s="261">
        <f t="shared" si="397"/>
        <v>23465</v>
      </c>
      <c r="Y233" s="262">
        <v>2663</v>
      </c>
      <c r="Z233" s="262">
        <v>5445</v>
      </c>
      <c r="AA233" s="262">
        <v>11252</v>
      </c>
      <c r="AB233" s="262">
        <v>4105</v>
      </c>
      <c r="AC233" s="261">
        <f t="shared" si="398"/>
        <v>22228</v>
      </c>
      <c r="AD233" s="262">
        <v>2101</v>
      </c>
      <c r="AE233" s="262">
        <v>3184</v>
      </c>
      <c r="AF233" s="262">
        <v>1437</v>
      </c>
      <c r="AG233" s="262">
        <v>5433</v>
      </c>
      <c r="AH233" s="262">
        <v>2463</v>
      </c>
      <c r="AI233" s="262">
        <v>7610</v>
      </c>
      <c r="AJ233" s="261">
        <f t="shared" si="399"/>
        <v>1296</v>
      </c>
      <c r="AK233" s="262">
        <v>451</v>
      </c>
      <c r="AL233" s="262">
        <v>845</v>
      </c>
      <c r="AM233" s="261">
        <f t="shared" si="400"/>
        <v>52600</v>
      </c>
      <c r="AN233" s="262">
        <v>891</v>
      </c>
      <c r="AO233" s="262">
        <v>4700</v>
      </c>
      <c r="AP233" s="262">
        <v>4589</v>
      </c>
      <c r="AQ233" s="262">
        <v>719</v>
      </c>
      <c r="AR233" s="262">
        <v>6955</v>
      </c>
      <c r="AS233" s="262">
        <v>680</v>
      </c>
      <c r="AT233" s="262">
        <v>7629</v>
      </c>
      <c r="AU233" s="262">
        <v>17725</v>
      </c>
      <c r="AV233" s="262">
        <v>7436</v>
      </c>
      <c r="AW233" s="262">
        <v>1276</v>
      </c>
      <c r="AX233" s="261">
        <f t="shared" si="401"/>
        <v>37179</v>
      </c>
      <c r="AY233" s="262">
        <v>1942</v>
      </c>
      <c r="AZ233" s="262">
        <v>17556</v>
      </c>
      <c r="BA233" s="262">
        <v>7602</v>
      </c>
      <c r="BB233" s="262">
        <v>7127</v>
      </c>
      <c r="BC233" s="262">
        <v>2952</v>
      </c>
      <c r="BD233" s="261">
        <f t="shared" si="402"/>
        <v>487537</v>
      </c>
      <c r="BE233" s="262">
        <v>126460</v>
      </c>
      <c r="BF233" s="262">
        <v>34242</v>
      </c>
      <c r="BG233" s="262">
        <v>28875</v>
      </c>
      <c r="BH233" s="262">
        <v>28837</v>
      </c>
      <c r="BI233" s="262">
        <v>62102</v>
      </c>
      <c r="BJ233" s="262">
        <v>100598</v>
      </c>
      <c r="BK233" s="262">
        <v>61446</v>
      </c>
      <c r="BL233" s="262">
        <v>44977</v>
      </c>
      <c r="BM233" s="261">
        <f t="shared" si="403"/>
        <v>20284</v>
      </c>
      <c r="BN233" s="262">
        <v>4891</v>
      </c>
      <c r="BO233" s="262">
        <v>3380</v>
      </c>
      <c r="BP233" s="262">
        <v>2171</v>
      </c>
      <c r="BQ233" s="262">
        <v>1473</v>
      </c>
      <c r="BR233" s="262">
        <v>8369</v>
      </c>
      <c r="BS233" s="261">
        <f t="shared" si="404"/>
        <v>44882</v>
      </c>
      <c r="BT233" s="263">
        <v>1885</v>
      </c>
      <c r="BU233" s="262">
        <v>3388</v>
      </c>
      <c r="BV233" s="262">
        <v>1161</v>
      </c>
      <c r="BW233" s="262">
        <v>566</v>
      </c>
      <c r="BX233" s="262">
        <v>2469</v>
      </c>
      <c r="BY233" s="262">
        <v>15597</v>
      </c>
      <c r="BZ233" s="262">
        <v>2090</v>
      </c>
      <c r="CA233" s="262">
        <v>1816</v>
      </c>
      <c r="CB233" s="262">
        <v>6549</v>
      </c>
      <c r="CC233" s="262">
        <v>1998</v>
      </c>
      <c r="CD233" s="262">
        <v>3902</v>
      </c>
      <c r="CE233" s="262">
        <v>3461</v>
      </c>
      <c r="CF233" s="261">
        <f t="shared" si="405"/>
        <v>57461</v>
      </c>
      <c r="CG233" s="262">
        <v>1297</v>
      </c>
      <c r="CH233" s="262">
        <v>3077</v>
      </c>
      <c r="CI233" s="262">
        <v>1612</v>
      </c>
      <c r="CJ233" s="262">
        <v>5725</v>
      </c>
      <c r="CK233" s="262">
        <v>21139</v>
      </c>
      <c r="CL233" s="262">
        <v>1167</v>
      </c>
      <c r="CM233" s="262">
        <v>11931</v>
      </c>
      <c r="CN233" s="262">
        <v>983</v>
      </c>
      <c r="CO233" s="262">
        <v>334</v>
      </c>
      <c r="CP233" s="262">
        <v>1554</v>
      </c>
      <c r="CQ233" s="262">
        <v>3757</v>
      </c>
      <c r="CR233" s="262">
        <v>2699</v>
      </c>
      <c r="CS233" s="262">
        <v>2186</v>
      </c>
      <c r="CT233" s="261">
        <f t="shared" si="406"/>
        <v>25461</v>
      </c>
      <c r="CU233" s="262">
        <v>12058</v>
      </c>
      <c r="CV233" s="262">
        <v>5948</v>
      </c>
      <c r="CW233" s="262">
        <v>1255</v>
      </c>
      <c r="CX233" s="262">
        <v>3083</v>
      </c>
      <c r="CY233" s="262">
        <v>3117</v>
      </c>
      <c r="CZ233" s="261">
        <f t="shared" si="407"/>
        <v>54283</v>
      </c>
      <c r="DA233" s="262">
        <v>1463</v>
      </c>
      <c r="DB233" s="262">
        <v>915</v>
      </c>
      <c r="DC233" s="262">
        <v>17553</v>
      </c>
      <c r="DD233" s="262">
        <v>24068</v>
      </c>
      <c r="DE233" s="262">
        <v>6074</v>
      </c>
      <c r="DF233" s="262">
        <v>4210</v>
      </c>
      <c r="DG233" s="261">
        <f t="shared" si="408"/>
        <v>936396</v>
      </c>
      <c r="DH233" s="264" t="s">
        <v>696</v>
      </c>
      <c r="DI233" s="305" t="s">
        <v>696</v>
      </c>
      <c r="DJ233" s="306" t="s">
        <v>696</v>
      </c>
      <c r="DK233" s="306" t="s">
        <v>696</v>
      </c>
      <c r="DL233" s="264" t="s">
        <v>696</v>
      </c>
      <c r="DM233" s="306" t="s">
        <v>696</v>
      </c>
      <c r="DN233" s="449">
        <v>219.88645421089998</v>
      </c>
      <c r="DO233" s="261">
        <v>1007990</v>
      </c>
      <c r="DP233" s="41"/>
      <c r="DQ233" s="41"/>
      <c r="DR233" s="41"/>
      <c r="DS233" s="41"/>
      <c r="DT233" s="41"/>
      <c r="DU233" s="41"/>
      <c r="DV233" s="41"/>
      <c r="DW233" s="41"/>
      <c r="DX233" s="41"/>
      <c r="DY233" s="41"/>
      <c r="DZ233" s="41"/>
      <c r="EA233" s="41"/>
      <c r="EB233" s="24"/>
      <c r="EC233" s="24"/>
    </row>
    <row r="234" spans="1:133" s="121" customFormat="1" ht="16.5" customHeight="1" x14ac:dyDescent="0.2">
      <c r="A234" s="75" t="s">
        <v>120</v>
      </c>
      <c r="B234" s="256">
        <v>51.873216497990448</v>
      </c>
      <c r="C234" s="257">
        <v>51.150149820945991</v>
      </c>
      <c r="D234" s="257">
        <v>50.365262685186252</v>
      </c>
      <c r="E234" s="257">
        <v>52.179283893274963</v>
      </c>
      <c r="F234" s="257">
        <v>49.983082770027266</v>
      </c>
      <c r="G234" s="257">
        <v>51.398252995024826</v>
      </c>
      <c r="H234" s="257">
        <v>51.572204107459207</v>
      </c>
      <c r="I234" s="257">
        <v>51.060668413179066</v>
      </c>
      <c r="J234" s="257">
        <v>51.250420233573166</v>
      </c>
      <c r="K234" s="257">
        <v>50.837692615160222</v>
      </c>
      <c r="L234" s="257">
        <v>52.404813629342364</v>
      </c>
      <c r="M234" s="257">
        <v>51.632941439616872</v>
      </c>
      <c r="N234" s="257">
        <v>53.130444522595198</v>
      </c>
      <c r="O234" s="256">
        <v>51.385000078116285</v>
      </c>
      <c r="P234" s="257">
        <v>50.976557370941045</v>
      </c>
      <c r="Q234" s="257">
        <v>52.388482520634483</v>
      </c>
      <c r="R234" s="257">
        <v>51.626179252470962</v>
      </c>
      <c r="S234" s="257">
        <v>50.436722953286093</v>
      </c>
      <c r="T234" s="257">
        <v>50.520937904336691</v>
      </c>
      <c r="U234" s="257">
        <v>51.131515275198872</v>
      </c>
      <c r="V234" s="257">
        <v>50.500669220670183</v>
      </c>
      <c r="W234" s="257">
        <v>52.621325767939723</v>
      </c>
      <c r="X234" s="256">
        <v>50.456124670360758</v>
      </c>
      <c r="Y234" s="257">
        <v>49.660252210380854</v>
      </c>
      <c r="Z234" s="257">
        <v>51.323509492307394</v>
      </c>
      <c r="AA234" s="257">
        <v>50.290488294227764</v>
      </c>
      <c r="AB234" s="257">
        <v>50.468535556432748</v>
      </c>
      <c r="AC234" s="256">
        <v>50.809719698296959</v>
      </c>
      <c r="AD234" s="257">
        <v>50.515752177302844</v>
      </c>
      <c r="AE234" s="257">
        <v>50.898034895418377</v>
      </c>
      <c r="AF234" s="257">
        <v>50.968407827459842</v>
      </c>
      <c r="AG234" s="257">
        <v>51.545527246508186</v>
      </c>
      <c r="AH234" s="257">
        <v>49.680475496673658</v>
      </c>
      <c r="AI234" s="257">
        <v>50.7571144060771</v>
      </c>
      <c r="AJ234" s="256">
        <v>46.115960946281795</v>
      </c>
      <c r="AK234" s="257">
        <v>47.649132570087325</v>
      </c>
      <c r="AL234" s="257">
        <v>44.779129057342494</v>
      </c>
      <c r="AM234" s="256">
        <v>51.627823181124988</v>
      </c>
      <c r="AN234" s="257">
        <v>52.142204865259025</v>
      </c>
      <c r="AO234" s="257">
        <v>51.368847032535328</v>
      </c>
      <c r="AP234" s="257">
        <v>51.334351791504709</v>
      </c>
      <c r="AQ234" s="257">
        <v>49.60370717390429</v>
      </c>
      <c r="AR234" s="257">
        <v>50.185174767109245</v>
      </c>
      <c r="AS234" s="257">
        <v>50.126170126532465</v>
      </c>
      <c r="AT234" s="257">
        <v>51.723037411155168</v>
      </c>
      <c r="AU234" s="257">
        <v>52.63256409520325</v>
      </c>
      <c r="AV234" s="257">
        <v>51.663173151675977</v>
      </c>
      <c r="AW234" s="257">
        <v>50.937276758072144</v>
      </c>
      <c r="AX234" s="256">
        <v>48.936039920818722</v>
      </c>
      <c r="AY234" s="257">
        <v>49.565400287926025</v>
      </c>
      <c r="AZ234" s="257">
        <v>49.364166300422028</v>
      </c>
      <c r="BA234" s="257">
        <v>50.796169876166871</v>
      </c>
      <c r="BB234" s="257">
        <v>43.299150404929975</v>
      </c>
      <c r="BC234" s="257">
        <v>48.844665373120066</v>
      </c>
      <c r="BD234" s="256">
        <v>51.702536948002312</v>
      </c>
      <c r="BE234" s="257">
        <v>54.496087768932234</v>
      </c>
      <c r="BF234" s="257">
        <v>51.921162818336967</v>
      </c>
      <c r="BG234" s="257">
        <v>52.689088799245475</v>
      </c>
      <c r="BH234" s="257">
        <v>50.43110413663031</v>
      </c>
      <c r="BI234" s="257">
        <v>54.115986564665654</v>
      </c>
      <c r="BJ234" s="257">
        <v>48.416966559960031</v>
      </c>
      <c r="BK234" s="257">
        <v>51.477557543604235</v>
      </c>
      <c r="BL234" s="257">
        <v>50.647565425647436</v>
      </c>
      <c r="BM234" s="256">
        <v>49.576522525956626</v>
      </c>
      <c r="BN234" s="257">
        <v>50.559567170128219</v>
      </c>
      <c r="BO234" s="257">
        <v>50.522534652530915</v>
      </c>
      <c r="BP234" s="257">
        <v>50.647299615538941</v>
      </c>
      <c r="BQ234" s="257">
        <v>49.528902530052669</v>
      </c>
      <c r="BR234" s="257">
        <v>48.595710021139325</v>
      </c>
      <c r="BS234" s="256">
        <v>51.838834426101052</v>
      </c>
      <c r="BT234" s="258">
        <v>50.874174793365647</v>
      </c>
      <c r="BU234" s="257">
        <v>51.950146236828608</v>
      </c>
      <c r="BV234" s="257">
        <v>50.121052647039221</v>
      </c>
      <c r="BW234" s="257">
        <v>50.311077818319248</v>
      </c>
      <c r="BX234" s="257">
        <v>51.852454162879255</v>
      </c>
      <c r="BY234" s="257">
        <v>51.82162854122884</v>
      </c>
      <c r="BZ234" s="257">
        <v>51.908417350182958</v>
      </c>
      <c r="CA234" s="257">
        <v>52.215058930100042</v>
      </c>
      <c r="CB234" s="257">
        <v>54.098336734325635</v>
      </c>
      <c r="CC234" s="257">
        <v>49.40892415115912</v>
      </c>
      <c r="CD234" s="257">
        <v>50.610047653229131</v>
      </c>
      <c r="CE234" s="257">
        <v>51.656294580164939</v>
      </c>
      <c r="CF234" s="256">
        <v>51.96983386314735</v>
      </c>
      <c r="CG234" s="257">
        <v>52.359255448489819</v>
      </c>
      <c r="CH234" s="257">
        <v>51.430272882701878</v>
      </c>
      <c r="CI234" s="257">
        <v>51.462155261552475</v>
      </c>
      <c r="CJ234" s="257">
        <v>50.394726744853521</v>
      </c>
      <c r="CK234" s="257">
        <v>52.259483007965876</v>
      </c>
      <c r="CL234" s="257">
        <v>52.600481954282287</v>
      </c>
      <c r="CM234" s="257">
        <v>51.849663885457012</v>
      </c>
      <c r="CN234" s="257">
        <v>51.74327864363741</v>
      </c>
      <c r="CO234" s="257">
        <v>48.4169613674065</v>
      </c>
      <c r="CP234" s="257">
        <v>54.392792691753719</v>
      </c>
      <c r="CQ234" s="257">
        <v>53.325680385381055</v>
      </c>
      <c r="CR234" s="257">
        <v>53.835988278217414</v>
      </c>
      <c r="CS234" s="257">
        <v>50.060785850890191</v>
      </c>
      <c r="CT234" s="256">
        <v>50.322120051117089</v>
      </c>
      <c r="CU234" s="257">
        <v>49.822602604182023</v>
      </c>
      <c r="CV234" s="257">
        <v>50.279263648195936</v>
      </c>
      <c r="CW234" s="257">
        <v>48.495192134622897</v>
      </c>
      <c r="CX234" s="257">
        <v>51.79467088606242</v>
      </c>
      <c r="CY234" s="257">
        <v>51.604833963535079</v>
      </c>
      <c r="CZ234" s="256">
        <v>51.756369867203468</v>
      </c>
      <c r="DA234" s="257">
        <v>50.606403125167589</v>
      </c>
      <c r="DB234" s="257">
        <v>50.849261605534892</v>
      </c>
      <c r="DC234" s="257">
        <v>52.463510710416514</v>
      </c>
      <c r="DD234" s="257">
        <v>51.301551754280304</v>
      </c>
      <c r="DE234" s="257">
        <v>52.339332223932644</v>
      </c>
      <c r="DF234" s="257">
        <v>51.20707610103856</v>
      </c>
      <c r="DG234" s="256">
        <v>51.436468760264553</v>
      </c>
      <c r="DH234" s="256">
        <v>54.883162780791174</v>
      </c>
      <c r="DI234" s="258">
        <v>61.706060782320691</v>
      </c>
      <c r="DJ234" s="257">
        <v>61.924959720913151</v>
      </c>
      <c r="DK234" s="257">
        <v>52.313713771907175</v>
      </c>
      <c r="DL234" s="259" t="s">
        <v>696</v>
      </c>
      <c r="DM234" s="257">
        <v>62.573433563928859</v>
      </c>
      <c r="DN234" s="450">
        <v>56.8</v>
      </c>
      <c r="DO234" s="256">
        <v>51.530882389817798</v>
      </c>
      <c r="DP234" s="9"/>
      <c r="DQ234" s="9"/>
      <c r="DR234" s="9"/>
      <c r="DS234" s="9"/>
      <c r="DT234" s="9"/>
      <c r="DU234" s="9"/>
      <c r="DV234" s="9"/>
      <c r="DW234" s="9"/>
      <c r="DX234" s="9"/>
      <c r="DY234" s="9"/>
      <c r="DZ234" s="9"/>
    </row>
    <row r="235" spans="1:133" s="20" customFormat="1" ht="16.5" customHeight="1" x14ac:dyDescent="0.2">
      <c r="A235" s="37"/>
    </row>
    <row r="236" spans="1:133" s="12" customFormat="1" ht="16.5" customHeight="1" x14ac:dyDescent="0.2">
      <c r="A236" s="42" t="s">
        <v>320</v>
      </c>
    </row>
    <row r="237" spans="1:133" s="12" customFormat="1" ht="16.5" customHeight="1" x14ac:dyDescent="0.2">
      <c r="A237" s="35" t="s">
        <v>343</v>
      </c>
    </row>
    <row r="238" spans="1:133" s="9" customFormat="1" ht="16.5" customHeight="1" x14ac:dyDescent="0.2">
      <c r="A238" s="183" t="s">
        <v>504</v>
      </c>
    </row>
    <row r="239" spans="1:133" ht="32.25" customHeight="1" x14ac:dyDescent="0.2">
      <c r="A239" s="233"/>
      <c r="B239" s="220" t="s">
        <v>577</v>
      </c>
      <c r="C239" s="234" t="s">
        <v>578</v>
      </c>
      <c r="D239" s="234" t="s">
        <v>579</v>
      </c>
      <c r="E239" s="234" t="s">
        <v>580</v>
      </c>
      <c r="F239" s="234" t="s">
        <v>581</v>
      </c>
      <c r="G239" s="234" t="s">
        <v>582</v>
      </c>
      <c r="H239" s="234" t="s">
        <v>583</v>
      </c>
      <c r="I239" s="234" t="s">
        <v>584</v>
      </c>
      <c r="J239" s="234" t="s">
        <v>585</v>
      </c>
      <c r="K239" s="234" t="s">
        <v>586</v>
      </c>
      <c r="L239" s="234" t="s">
        <v>587</v>
      </c>
      <c r="M239" s="234" t="s">
        <v>588</v>
      </c>
      <c r="N239" s="234" t="s">
        <v>589</v>
      </c>
      <c r="O239" s="220" t="s">
        <v>590</v>
      </c>
      <c r="P239" s="234" t="s">
        <v>591</v>
      </c>
      <c r="Q239" s="234" t="s">
        <v>592</v>
      </c>
      <c r="R239" s="234" t="s">
        <v>593</v>
      </c>
      <c r="S239" s="234" t="s">
        <v>594</v>
      </c>
      <c r="T239" s="234" t="s">
        <v>595</v>
      </c>
      <c r="U239" s="234" t="s">
        <v>596</v>
      </c>
      <c r="V239" s="234" t="s">
        <v>597</v>
      </c>
      <c r="W239" s="234" t="s">
        <v>598</v>
      </c>
      <c r="X239" s="220" t="s">
        <v>599</v>
      </c>
      <c r="Y239" s="234" t="s">
        <v>600</v>
      </c>
      <c r="Z239" s="234" t="s">
        <v>601</v>
      </c>
      <c r="AA239" s="234" t="s">
        <v>602</v>
      </c>
      <c r="AB239" s="234" t="s">
        <v>603</v>
      </c>
      <c r="AC239" s="220" t="s">
        <v>604</v>
      </c>
      <c r="AD239" s="234" t="s">
        <v>605</v>
      </c>
      <c r="AE239" s="234" t="s">
        <v>606</v>
      </c>
      <c r="AF239" s="234" t="s">
        <v>607</v>
      </c>
      <c r="AG239" s="234" t="s">
        <v>608</v>
      </c>
      <c r="AH239" s="234" t="s">
        <v>609</v>
      </c>
      <c r="AI239" s="234" t="s">
        <v>610</v>
      </c>
      <c r="AJ239" s="220" t="s">
        <v>611</v>
      </c>
      <c r="AK239" s="234" t="s">
        <v>612</v>
      </c>
      <c r="AL239" s="234" t="s">
        <v>613</v>
      </c>
      <c r="AM239" s="220" t="s">
        <v>614</v>
      </c>
      <c r="AN239" s="234" t="s">
        <v>615</v>
      </c>
      <c r="AO239" s="234" t="s">
        <v>616</v>
      </c>
      <c r="AP239" s="234" t="s">
        <v>617</v>
      </c>
      <c r="AQ239" s="234" t="s">
        <v>618</v>
      </c>
      <c r="AR239" s="234" t="s">
        <v>619</v>
      </c>
      <c r="AS239" s="234" t="s">
        <v>620</v>
      </c>
      <c r="AT239" s="234" t="s">
        <v>621</v>
      </c>
      <c r="AU239" s="234" t="s">
        <v>622</v>
      </c>
      <c r="AV239" s="234" t="s">
        <v>623</v>
      </c>
      <c r="AW239" s="234" t="s">
        <v>624</v>
      </c>
      <c r="AX239" s="220" t="s">
        <v>625</v>
      </c>
      <c r="AY239" s="234" t="s">
        <v>626</v>
      </c>
      <c r="AZ239" s="234" t="s">
        <v>627</v>
      </c>
      <c r="BA239" s="234" t="s">
        <v>628</v>
      </c>
      <c r="BB239" s="234" t="s">
        <v>629</v>
      </c>
      <c r="BC239" s="234" t="s">
        <v>630</v>
      </c>
      <c r="BD239" s="221" t="s">
        <v>631</v>
      </c>
      <c r="BE239" s="234" t="s">
        <v>632</v>
      </c>
      <c r="BF239" s="234" t="s">
        <v>633</v>
      </c>
      <c r="BG239" s="234" t="s">
        <v>634</v>
      </c>
      <c r="BH239" s="234" t="s">
        <v>635</v>
      </c>
      <c r="BI239" s="234" t="s">
        <v>636</v>
      </c>
      <c r="BJ239" s="234" t="s">
        <v>637</v>
      </c>
      <c r="BK239" s="234" t="s">
        <v>638</v>
      </c>
      <c r="BL239" s="234" t="s">
        <v>639</v>
      </c>
      <c r="BM239" s="220" t="s">
        <v>640</v>
      </c>
      <c r="BN239" s="234" t="s">
        <v>641</v>
      </c>
      <c r="BO239" s="234" t="s">
        <v>642</v>
      </c>
      <c r="BP239" s="234" t="s">
        <v>643</v>
      </c>
      <c r="BQ239" s="234" t="s">
        <v>644</v>
      </c>
      <c r="BR239" s="234" t="s">
        <v>645</v>
      </c>
      <c r="BS239" s="220" t="s">
        <v>646</v>
      </c>
      <c r="BT239" s="234" t="s">
        <v>647</v>
      </c>
      <c r="BU239" s="234" t="s">
        <v>648</v>
      </c>
      <c r="BV239" s="234" t="s">
        <v>649</v>
      </c>
      <c r="BW239" s="234" t="s">
        <v>650</v>
      </c>
      <c r="BX239" s="234" t="s">
        <v>651</v>
      </c>
      <c r="BY239" s="234" t="s">
        <v>652</v>
      </c>
      <c r="BZ239" s="234" t="s">
        <v>653</v>
      </c>
      <c r="CA239" s="234" t="s">
        <v>654</v>
      </c>
      <c r="CB239" s="234" t="s">
        <v>655</v>
      </c>
      <c r="CC239" s="234" t="s">
        <v>656</v>
      </c>
      <c r="CD239" s="234" t="s">
        <v>657</v>
      </c>
      <c r="CE239" s="234" t="s">
        <v>658</v>
      </c>
      <c r="CF239" s="220" t="s">
        <v>659</v>
      </c>
      <c r="CG239" s="234" t="s">
        <v>660</v>
      </c>
      <c r="CH239" s="234" t="s">
        <v>661</v>
      </c>
      <c r="CI239" s="234" t="s">
        <v>662</v>
      </c>
      <c r="CJ239" s="234" t="s">
        <v>663</v>
      </c>
      <c r="CK239" s="234" t="s">
        <v>664</v>
      </c>
      <c r="CL239" s="234" t="s">
        <v>665</v>
      </c>
      <c r="CM239" s="234" t="s">
        <v>666</v>
      </c>
      <c r="CN239" s="234" t="s">
        <v>667</v>
      </c>
      <c r="CO239" s="234" t="s">
        <v>668</v>
      </c>
      <c r="CP239" s="234" t="s">
        <v>669</v>
      </c>
      <c r="CQ239" s="234" t="s">
        <v>670</v>
      </c>
      <c r="CR239" s="234" t="s">
        <v>671</v>
      </c>
      <c r="CS239" s="234" t="s">
        <v>672</v>
      </c>
      <c r="CT239" s="220" t="s">
        <v>673</v>
      </c>
      <c r="CU239" s="234" t="s">
        <v>674</v>
      </c>
      <c r="CV239" s="234" t="s">
        <v>675</v>
      </c>
      <c r="CW239" s="234" t="s">
        <v>676</v>
      </c>
      <c r="CX239" s="234" t="s">
        <v>677</v>
      </c>
      <c r="CY239" s="234" t="s">
        <v>678</v>
      </c>
      <c r="CZ239" s="220" t="s">
        <v>679</v>
      </c>
      <c r="DA239" s="234" t="s">
        <v>680</v>
      </c>
      <c r="DB239" s="234" t="s">
        <v>681</v>
      </c>
      <c r="DC239" s="234" t="s">
        <v>682</v>
      </c>
      <c r="DD239" s="234" t="s">
        <v>683</v>
      </c>
      <c r="DE239" s="234" t="s">
        <v>684</v>
      </c>
      <c r="DF239" s="234" t="s">
        <v>685</v>
      </c>
      <c r="DG239" s="220" t="s">
        <v>686</v>
      </c>
      <c r="DH239" s="220" t="s">
        <v>687</v>
      </c>
      <c r="DI239" s="234" t="s">
        <v>688</v>
      </c>
      <c r="DJ239" s="234" t="s">
        <v>689</v>
      </c>
      <c r="DK239" s="234" t="s">
        <v>690</v>
      </c>
      <c r="DL239" s="220" t="s">
        <v>691</v>
      </c>
      <c r="DM239" s="234" t="s">
        <v>692</v>
      </c>
      <c r="DN239" s="235" t="s">
        <v>693</v>
      </c>
      <c r="DO239" s="220" t="s">
        <v>694</v>
      </c>
    </row>
    <row r="240" spans="1:133" s="4" customFormat="1" ht="16.5" customHeight="1" x14ac:dyDescent="0.15">
      <c r="A240" s="77" t="s">
        <v>505</v>
      </c>
      <c r="B240" s="222"/>
      <c r="C240" s="224"/>
      <c r="D240" s="224"/>
      <c r="E240" s="224"/>
      <c r="F240" s="224"/>
      <c r="G240" s="224"/>
      <c r="H240" s="224"/>
      <c r="I240" s="224"/>
      <c r="J240" s="224"/>
      <c r="K240" s="224"/>
      <c r="L240" s="224"/>
      <c r="M240" s="224"/>
      <c r="N240" s="224"/>
      <c r="O240" s="222"/>
      <c r="P240" s="224"/>
      <c r="Q240" s="224"/>
      <c r="R240" s="224"/>
      <c r="S240" s="224"/>
      <c r="T240" s="224"/>
      <c r="U240" s="224"/>
      <c r="V240" s="224"/>
      <c r="W240" s="224"/>
      <c r="X240" s="222"/>
      <c r="Y240" s="224"/>
      <c r="Z240" s="224"/>
      <c r="AA240" s="224"/>
      <c r="AB240" s="224"/>
      <c r="AC240" s="222"/>
      <c r="AD240" s="224"/>
      <c r="AE240" s="224"/>
      <c r="AF240" s="224"/>
      <c r="AG240" s="224"/>
      <c r="AH240" s="224"/>
      <c r="AI240" s="224"/>
      <c r="AJ240" s="222"/>
      <c r="AK240" s="224"/>
      <c r="AL240" s="224"/>
      <c r="AM240" s="222"/>
      <c r="AN240" s="224"/>
      <c r="AO240" s="224"/>
      <c r="AP240" s="224"/>
      <c r="AQ240" s="224"/>
      <c r="AR240" s="224"/>
      <c r="AS240" s="224"/>
      <c r="AT240" s="224"/>
      <c r="AU240" s="224"/>
      <c r="AV240" s="224"/>
      <c r="AW240" s="224"/>
      <c r="AX240" s="222"/>
      <c r="AY240" s="224"/>
      <c r="AZ240" s="224"/>
      <c r="BA240" s="224"/>
      <c r="BB240" s="224"/>
      <c r="BC240" s="224"/>
      <c r="BD240" s="222"/>
      <c r="BE240" s="224"/>
      <c r="BF240" s="224"/>
      <c r="BG240" s="224"/>
      <c r="BH240" s="224"/>
      <c r="BI240" s="224"/>
      <c r="BJ240" s="224"/>
      <c r="BK240" s="224"/>
      <c r="BL240" s="224"/>
      <c r="BM240" s="222"/>
      <c r="BN240" s="224"/>
      <c r="BO240" s="224"/>
      <c r="BP240" s="224"/>
      <c r="BQ240" s="224"/>
      <c r="BR240" s="224"/>
      <c r="BS240" s="222"/>
      <c r="BT240" s="225"/>
      <c r="BU240" s="224"/>
      <c r="BV240" s="224"/>
      <c r="BW240" s="224"/>
      <c r="BX240" s="224"/>
      <c r="BY240" s="224"/>
      <c r="BZ240" s="224"/>
      <c r="CA240" s="224"/>
      <c r="CB240" s="224"/>
      <c r="CC240" s="224"/>
      <c r="CD240" s="224"/>
      <c r="CE240" s="224"/>
      <c r="CF240" s="222"/>
      <c r="CG240" s="224"/>
      <c r="CH240" s="224"/>
      <c r="CI240" s="224"/>
      <c r="CJ240" s="224"/>
      <c r="CK240" s="224"/>
      <c r="CL240" s="224"/>
      <c r="CM240" s="224"/>
      <c r="CN240" s="224"/>
      <c r="CO240" s="224"/>
      <c r="CP240" s="224"/>
      <c r="CQ240" s="224"/>
      <c r="CR240" s="224"/>
      <c r="CS240" s="224"/>
      <c r="CT240" s="222"/>
      <c r="CU240" s="224"/>
      <c r="CV240" s="224"/>
      <c r="CW240" s="224"/>
      <c r="CX240" s="224"/>
      <c r="CY240" s="224"/>
      <c r="CZ240" s="222"/>
      <c r="DA240" s="224"/>
      <c r="DB240" s="224"/>
      <c r="DC240" s="224"/>
      <c r="DD240" s="224"/>
      <c r="DE240" s="224"/>
      <c r="DF240" s="224"/>
      <c r="DG240" s="222"/>
      <c r="DH240" s="222"/>
      <c r="DI240" s="224"/>
      <c r="DJ240" s="224"/>
      <c r="DK240" s="224"/>
      <c r="DL240" s="226"/>
      <c r="DM240" s="224"/>
      <c r="DN240" s="227"/>
      <c r="DO240" s="222"/>
    </row>
    <row r="241" spans="1:131" s="4" customFormat="1" ht="16.5" customHeight="1" x14ac:dyDescent="0.15">
      <c r="A241" s="72" t="s">
        <v>132</v>
      </c>
      <c r="B241" s="222">
        <f>B244+B245</f>
        <v>3320897.2439801558</v>
      </c>
      <c r="C241" s="224">
        <f t="shared" ref="C241:BN241" si="409">C244+C245</f>
        <v>284208.44001659489</v>
      </c>
      <c r="D241" s="224">
        <f t="shared" si="409"/>
        <v>124911.77341914315</v>
      </c>
      <c r="E241" s="224">
        <f t="shared" si="409"/>
        <v>124437.39383522334</v>
      </c>
      <c r="F241" s="224">
        <f t="shared" si="409"/>
        <v>59323.332312892606</v>
      </c>
      <c r="G241" s="224">
        <f t="shared" si="409"/>
        <v>200907.53949095405</v>
      </c>
      <c r="H241" s="224">
        <f t="shared" si="409"/>
        <v>532032.80727384298</v>
      </c>
      <c r="I241" s="224">
        <f t="shared" si="409"/>
        <v>290545.52255794953</v>
      </c>
      <c r="J241" s="224">
        <f t="shared" si="409"/>
        <v>91876.95834771778</v>
      </c>
      <c r="K241" s="224">
        <f t="shared" si="409"/>
        <v>266579.32452761172</v>
      </c>
      <c r="L241" s="224">
        <f t="shared" si="409"/>
        <v>778098.63508923398</v>
      </c>
      <c r="M241" s="224">
        <f t="shared" si="409"/>
        <v>189542.76396881352</v>
      </c>
      <c r="N241" s="224">
        <f t="shared" si="409"/>
        <v>378432.75314017845</v>
      </c>
      <c r="O241" s="222">
        <f t="shared" si="409"/>
        <v>1119274.8299674613</v>
      </c>
      <c r="P241" s="224">
        <f t="shared" si="409"/>
        <v>223263.56471009963</v>
      </c>
      <c r="Q241" s="224">
        <f t="shared" si="409"/>
        <v>222606.97461630488</v>
      </c>
      <c r="R241" s="224">
        <f t="shared" si="409"/>
        <v>106266.63452599129</v>
      </c>
      <c r="S241" s="224">
        <f t="shared" si="409"/>
        <v>73296.612887320036</v>
      </c>
      <c r="T241" s="224">
        <f t="shared" si="409"/>
        <v>93710.091304886708</v>
      </c>
      <c r="U241" s="224">
        <f t="shared" si="409"/>
        <v>214720.63485145455</v>
      </c>
      <c r="V241" s="224">
        <f t="shared" si="409"/>
        <v>129358.56642608959</v>
      </c>
      <c r="W241" s="224">
        <f t="shared" si="409"/>
        <v>56051.750645314598</v>
      </c>
      <c r="X241" s="222">
        <f t="shared" si="409"/>
        <v>1322657.5700583099</v>
      </c>
      <c r="Y241" s="224">
        <f t="shared" si="409"/>
        <v>227460.3908365088</v>
      </c>
      <c r="Z241" s="224">
        <f t="shared" si="409"/>
        <v>356049.69946546317</v>
      </c>
      <c r="AA241" s="224">
        <f t="shared" si="409"/>
        <v>450940.9762217066</v>
      </c>
      <c r="AB241" s="224">
        <f t="shared" si="409"/>
        <v>288206.5035346314</v>
      </c>
      <c r="AC241" s="222">
        <f t="shared" si="409"/>
        <v>1028091.4996853403</v>
      </c>
      <c r="AD241" s="224">
        <f t="shared" si="409"/>
        <v>115899.73150421894</v>
      </c>
      <c r="AE241" s="224">
        <f t="shared" si="409"/>
        <v>177296.77308713307</v>
      </c>
      <c r="AF241" s="224">
        <f t="shared" si="409"/>
        <v>83624.161151785331</v>
      </c>
      <c r="AG241" s="224">
        <f t="shared" si="409"/>
        <v>245377.1435854056</v>
      </c>
      <c r="AH241" s="224">
        <f t="shared" si="409"/>
        <v>130344.81498576309</v>
      </c>
      <c r="AI241" s="224">
        <f t="shared" si="409"/>
        <v>275548.87537103414</v>
      </c>
      <c r="AJ241" s="222">
        <f t="shared" si="409"/>
        <v>132546.69946425353</v>
      </c>
      <c r="AK241" s="224">
        <f t="shared" si="409"/>
        <v>64696.421734655851</v>
      </c>
      <c r="AL241" s="224">
        <f t="shared" si="409"/>
        <v>67850.27772959767</v>
      </c>
      <c r="AM241" s="222">
        <f t="shared" si="409"/>
        <v>2247790.5414466392</v>
      </c>
      <c r="AN241" s="224">
        <f t="shared" si="409"/>
        <v>101899.21877748564</v>
      </c>
      <c r="AO241" s="224">
        <f t="shared" si="409"/>
        <v>116203.48261652593</v>
      </c>
      <c r="AP241" s="224">
        <f t="shared" si="409"/>
        <v>230519.58642964964</v>
      </c>
      <c r="AQ241" s="224">
        <f t="shared" si="409"/>
        <v>67538.732923428033</v>
      </c>
      <c r="AR241" s="224">
        <f t="shared" si="409"/>
        <v>290925.92511825886</v>
      </c>
      <c r="AS241" s="224">
        <f t="shared" si="409"/>
        <v>73262.837950835426</v>
      </c>
      <c r="AT241" s="224">
        <f t="shared" si="409"/>
        <v>423215.60026869678</v>
      </c>
      <c r="AU241" s="224">
        <f t="shared" si="409"/>
        <v>487402.95699584979</v>
      </c>
      <c r="AV241" s="224">
        <f t="shared" si="409"/>
        <v>316576.6045949746</v>
      </c>
      <c r="AW241" s="224">
        <f t="shared" si="409"/>
        <v>140245.59577093454</v>
      </c>
      <c r="AX241" s="222">
        <f t="shared" si="409"/>
        <v>2266083.8373339446</v>
      </c>
      <c r="AY241" s="224">
        <f t="shared" si="409"/>
        <v>196383.83914843551</v>
      </c>
      <c r="AZ241" s="224">
        <f t="shared" si="409"/>
        <v>976184.58595898387</v>
      </c>
      <c r="BA241" s="224">
        <f t="shared" si="409"/>
        <v>339723.99420296733</v>
      </c>
      <c r="BB241" s="224">
        <f t="shared" si="409"/>
        <v>536440.49431722634</v>
      </c>
      <c r="BC241" s="224">
        <f t="shared" si="409"/>
        <v>217350.92370633164</v>
      </c>
      <c r="BD241" s="222">
        <f t="shared" si="409"/>
        <v>5441468.0106849885</v>
      </c>
      <c r="BE241" s="224">
        <f t="shared" si="409"/>
        <v>1079583.9093395199</v>
      </c>
      <c r="BF241" s="224">
        <f t="shared" si="409"/>
        <v>621724.7608606118</v>
      </c>
      <c r="BG241" s="224">
        <f t="shared" si="409"/>
        <v>634125.37630277674</v>
      </c>
      <c r="BH241" s="224">
        <f t="shared" si="409"/>
        <v>568114.38392119459</v>
      </c>
      <c r="BI241" s="224">
        <f t="shared" si="409"/>
        <v>755456.93014088518</v>
      </c>
      <c r="BJ241" s="224">
        <f t="shared" si="409"/>
        <v>644980.23446536029</v>
      </c>
      <c r="BK241" s="224">
        <f t="shared" si="409"/>
        <v>613795.16732464777</v>
      </c>
      <c r="BL241" s="224">
        <f t="shared" si="409"/>
        <v>523687.24832999223</v>
      </c>
      <c r="BM241" s="222">
        <f t="shared" si="409"/>
        <v>1312428.6156414214</v>
      </c>
      <c r="BN241" s="224">
        <f t="shared" si="409"/>
        <v>276811.29229743459</v>
      </c>
      <c r="BO241" s="224">
        <f t="shared" ref="BO241:DO241" si="410">BO244+BO245</f>
        <v>244536.04841904333</v>
      </c>
      <c r="BP241" s="224">
        <f t="shared" si="410"/>
        <v>197378.35281204278</v>
      </c>
      <c r="BQ241" s="224">
        <f t="shared" si="410"/>
        <v>106136.11489686508</v>
      </c>
      <c r="BR241" s="224">
        <f t="shared" si="410"/>
        <v>487566.80721603573</v>
      </c>
      <c r="BS241" s="222">
        <f t="shared" si="410"/>
        <v>2353882.4866052833</v>
      </c>
      <c r="BT241" s="224">
        <f t="shared" si="410"/>
        <v>137365.89409642236</v>
      </c>
      <c r="BU241" s="224">
        <f t="shared" si="410"/>
        <v>238888.90620439194</v>
      </c>
      <c r="BV241" s="224">
        <f t="shared" si="410"/>
        <v>94887.012463986597</v>
      </c>
      <c r="BW241" s="224">
        <f t="shared" si="410"/>
        <v>43865.607377502347</v>
      </c>
      <c r="BX241" s="224">
        <f t="shared" si="410"/>
        <v>152716.36161165725</v>
      </c>
      <c r="BY241" s="224">
        <f t="shared" si="410"/>
        <v>660836.30659635365</v>
      </c>
      <c r="BZ241" s="224">
        <f t="shared" si="410"/>
        <v>158562.21624207261</v>
      </c>
      <c r="CA241" s="224">
        <f t="shared" si="410"/>
        <v>124326.01275366056</v>
      </c>
      <c r="CB241" s="224">
        <f t="shared" si="410"/>
        <v>274099.48479764868</v>
      </c>
      <c r="CC241" s="224">
        <f t="shared" si="410"/>
        <v>152636.61920370319</v>
      </c>
      <c r="CD241" s="224">
        <f t="shared" si="410"/>
        <v>172327.16863666236</v>
      </c>
      <c r="CE241" s="224">
        <f t="shared" si="410"/>
        <v>143370.89662122162</v>
      </c>
      <c r="CF241" s="222">
        <f t="shared" si="410"/>
        <v>2244885.6343318247</v>
      </c>
      <c r="CG241" s="224">
        <f t="shared" si="410"/>
        <v>56676.762864317272</v>
      </c>
      <c r="CH241" s="224">
        <f t="shared" si="410"/>
        <v>128938.79589886565</v>
      </c>
      <c r="CI241" s="224">
        <f t="shared" si="410"/>
        <v>111232.2746460077</v>
      </c>
      <c r="CJ241" s="224">
        <f t="shared" si="410"/>
        <v>267636.72181322891</v>
      </c>
      <c r="CK241" s="224">
        <f t="shared" si="410"/>
        <v>596382.95160866994</v>
      </c>
      <c r="CL241" s="224">
        <f t="shared" si="410"/>
        <v>75650.374324156728</v>
      </c>
      <c r="CM241" s="224">
        <f t="shared" si="410"/>
        <v>422695.09337323043</v>
      </c>
      <c r="CN241" s="224">
        <f t="shared" si="410"/>
        <v>65391.861696346779</v>
      </c>
      <c r="CO241" s="224">
        <f t="shared" si="410"/>
        <v>31004.104648954857</v>
      </c>
      <c r="CP241" s="224">
        <f t="shared" si="410"/>
        <v>86162.07066892639</v>
      </c>
      <c r="CQ241" s="224">
        <f t="shared" si="410"/>
        <v>157454.41388721322</v>
      </c>
      <c r="CR241" s="224">
        <f t="shared" si="410"/>
        <v>146198.02923568827</v>
      </c>
      <c r="CS241" s="224">
        <f t="shared" si="410"/>
        <v>99462.179666218828</v>
      </c>
      <c r="CT241" s="222">
        <f t="shared" si="410"/>
        <v>1547267.2738143022</v>
      </c>
      <c r="CU241" s="224">
        <f t="shared" si="410"/>
        <v>593025.87506714871</v>
      </c>
      <c r="CV241" s="224">
        <f t="shared" si="410"/>
        <v>332395.05350170709</v>
      </c>
      <c r="CW241" s="224">
        <f t="shared" si="410"/>
        <v>127054.68665371947</v>
      </c>
      <c r="CX241" s="224">
        <f t="shared" si="410"/>
        <v>223676.12336308803</v>
      </c>
      <c r="CY241" s="224">
        <f t="shared" si="410"/>
        <v>271115.53522863879</v>
      </c>
      <c r="CZ241" s="222">
        <f t="shared" si="410"/>
        <v>1920714.572071933</v>
      </c>
      <c r="DA241" s="224">
        <f t="shared" si="410"/>
        <v>61573.555656553275</v>
      </c>
      <c r="DB241" s="224">
        <f t="shared" si="410"/>
        <v>58314.91581696074</v>
      </c>
      <c r="DC241" s="224">
        <f t="shared" si="410"/>
        <v>429793.81697675289</v>
      </c>
      <c r="DD241" s="224">
        <f t="shared" si="410"/>
        <v>769198.99403224594</v>
      </c>
      <c r="DE241" s="224">
        <f t="shared" si="410"/>
        <v>391908.91739183187</v>
      </c>
      <c r="DF241" s="224">
        <f t="shared" si="410"/>
        <v>209924.37219758832</v>
      </c>
      <c r="DG241" s="222">
        <f t="shared" si="410"/>
        <v>26257988.815085854</v>
      </c>
      <c r="DH241" s="226">
        <f>SUM(DI241:DK241)</f>
        <v>325176.20833852323</v>
      </c>
      <c r="DI241" s="293">
        <f t="shared" si="410"/>
        <v>126032.07445396078</v>
      </c>
      <c r="DJ241" s="294">
        <f t="shared" si="410"/>
        <v>130698.65922119777</v>
      </c>
      <c r="DK241" s="294">
        <f t="shared" si="410"/>
        <v>68445.474663364686</v>
      </c>
      <c r="DL241" s="226" t="s">
        <v>696</v>
      </c>
      <c r="DM241" s="293">
        <f t="shared" si="410"/>
        <v>261444.35848109127</v>
      </c>
      <c r="DN241" s="227">
        <v>49600</v>
      </c>
      <c r="DO241" s="222">
        <f t="shared" si="410"/>
        <v>26844609.381905466</v>
      </c>
      <c r="DP241" s="41"/>
      <c r="DQ241" s="41"/>
      <c r="DR241" s="41"/>
      <c r="DS241" s="41"/>
      <c r="DT241" s="41"/>
      <c r="DU241" s="41"/>
      <c r="DV241" s="41"/>
      <c r="DW241" s="41"/>
      <c r="DX241" s="41"/>
      <c r="DY241" s="41"/>
      <c r="DZ241" s="41"/>
    </row>
    <row r="242" spans="1:131" s="4" customFormat="1" ht="16.5" customHeight="1" x14ac:dyDescent="0.15">
      <c r="A242" s="76" t="s">
        <v>128</v>
      </c>
      <c r="B242" s="261">
        <f t="shared" ref="B242" si="411">SUM(C242:N242)</f>
        <v>315178.54804181668</v>
      </c>
      <c r="C242" s="262">
        <v>34933.497161981541</v>
      </c>
      <c r="D242" s="262">
        <v>5543.3606168714368</v>
      </c>
      <c r="E242" s="262">
        <v>6107.0452471396284</v>
      </c>
      <c r="F242" s="262">
        <v>1300.5458769155787</v>
      </c>
      <c r="G242" s="262">
        <v>14678.00688342174</v>
      </c>
      <c r="H242" s="262">
        <v>49188.399885258994</v>
      </c>
      <c r="I242" s="262">
        <v>21435.947078703193</v>
      </c>
      <c r="J242" s="262">
        <v>3027.6282371860193</v>
      </c>
      <c r="K242" s="262">
        <v>17130.722183907837</v>
      </c>
      <c r="L242" s="262">
        <v>97921.148598926768</v>
      </c>
      <c r="M242" s="262">
        <v>14586.501984092225</v>
      </c>
      <c r="N242" s="262">
        <v>49325.744287411704</v>
      </c>
      <c r="O242" s="261">
        <f t="shared" ref="O242:O243" si="412">SUM(P242:W242)</f>
        <v>72704.216269386336</v>
      </c>
      <c r="P242" s="262">
        <v>15319.368654272488</v>
      </c>
      <c r="Q242" s="262">
        <v>16857.178016031998</v>
      </c>
      <c r="R242" s="262">
        <v>6296.8276034904475</v>
      </c>
      <c r="S242" s="262">
        <v>3433.0682181179122</v>
      </c>
      <c r="T242" s="262">
        <v>3707.4719659693319</v>
      </c>
      <c r="U242" s="262">
        <v>12760.067207251695</v>
      </c>
      <c r="V242" s="262">
        <v>9374.9863170389453</v>
      </c>
      <c r="W242" s="262">
        <v>4955.2482872135197</v>
      </c>
      <c r="X242" s="261">
        <f t="shared" ref="X242:X243" si="413">SUM(Y242:AB242)</f>
        <v>51149.200115714651</v>
      </c>
      <c r="Y242" s="262">
        <v>8540.1770039867315</v>
      </c>
      <c r="Z242" s="262">
        <v>11318.869547566976</v>
      </c>
      <c r="AA242" s="262">
        <v>21857.733229858404</v>
      </c>
      <c r="AB242" s="262">
        <v>9432.4203343025365</v>
      </c>
      <c r="AC242" s="261">
        <f t="shared" ref="AC242:AC243" si="414">SUM(AD242:AI242)</f>
        <v>75535.163759350457</v>
      </c>
      <c r="AD242" s="262">
        <v>5676.6476164096512</v>
      </c>
      <c r="AE242" s="262">
        <v>13816.840470259078</v>
      </c>
      <c r="AF242" s="262">
        <v>3782.0225382528647</v>
      </c>
      <c r="AG242" s="262">
        <v>14735.014687130615</v>
      </c>
      <c r="AH242" s="262">
        <v>8345.8511831092874</v>
      </c>
      <c r="AI242" s="262">
        <v>29178.787264188963</v>
      </c>
      <c r="AJ242" s="261">
        <f t="shared" ref="AJ242:AJ243" si="415">SUM(AK242:AL242)</f>
        <v>15293.856643405556</v>
      </c>
      <c r="AK242" s="262">
        <v>7251.0807590841114</v>
      </c>
      <c r="AL242" s="262">
        <v>8042.7758843214442</v>
      </c>
      <c r="AM242" s="261">
        <f t="shared" ref="AM242:AM243" si="416">SUM(AN242:AW242)</f>
        <v>193473.82424333194</v>
      </c>
      <c r="AN242" s="262">
        <v>5158.540762337816</v>
      </c>
      <c r="AO242" s="262">
        <v>8327.0350969858464</v>
      </c>
      <c r="AP242" s="262">
        <v>14211.509611631556</v>
      </c>
      <c r="AQ242" s="262">
        <v>2277.1000067562541</v>
      </c>
      <c r="AR242" s="262">
        <v>22844.705067908784</v>
      </c>
      <c r="AS242" s="262">
        <v>3168.5795945723744</v>
      </c>
      <c r="AT242" s="262">
        <v>40298.874154289399</v>
      </c>
      <c r="AU242" s="262">
        <v>54746.570781921066</v>
      </c>
      <c r="AV242" s="262">
        <v>36955.5936831012</v>
      </c>
      <c r="AW242" s="262">
        <v>5485.3154838276259</v>
      </c>
      <c r="AX242" s="261">
        <f t="shared" ref="AX242:AX243" si="417">SUM(AY242:BC242)</f>
        <v>117690.27376032149</v>
      </c>
      <c r="AY242" s="262">
        <v>8401.08118539104</v>
      </c>
      <c r="AZ242" s="262">
        <v>62366.638222626061</v>
      </c>
      <c r="BA242" s="262">
        <v>28476.85648477223</v>
      </c>
      <c r="BB242" s="262">
        <v>10632.922915693403</v>
      </c>
      <c r="BC242" s="262">
        <v>7812.7749518387591</v>
      </c>
      <c r="BD242" s="261">
        <f t="shared" ref="BD242:BD243" si="418">SUM(BE242:BL242)</f>
        <v>1233252.6993010333</v>
      </c>
      <c r="BE242" s="262">
        <v>239663.10511713015</v>
      </c>
      <c r="BF242" s="262">
        <v>101290.12224330152</v>
      </c>
      <c r="BG242" s="262">
        <v>104782.11286691339</v>
      </c>
      <c r="BH242" s="262">
        <v>108567.7515514832</v>
      </c>
      <c r="BI242" s="262">
        <v>162867.15076252157</v>
      </c>
      <c r="BJ242" s="262">
        <v>238927.43912098085</v>
      </c>
      <c r="BK242" s="262">
        <v>154460.38528922613</v>
      </c>
      <c r="BL242" s="262">
        <v>122694.63234947645</v>
      </c>
      <c r="BM242" s="261">
        <f t="shared" ref="BM242:BM243" si="419">SUM(BN242:BR242)</f>
        <v>56038.261936177907</v>
      </c>
      <c r="BN242" s="262">
        <v>10100.424288670509</v>
      </c>
      <c r="BO242" s="262">
        <v>12760.210470463673</v>
      </c>
      <c r="BP242" s="262">
        <v>4447.892288979443</v>
      </c>
      <c r="BQ242" s="262">
        <v>4171.4279097741746</v>
      </c>
      <c r="BR242" s="262">
        <v>24558.306978290108</v>
      </c>
      <c r="BS242" s="261">
        <f t="shared" ref="BS242:BS243" si="420">SUM(BT242:CE242)</f>
        <v>149277.90768152077</v>
      </c>
      <c r="BT242" s="263">
        <v>6853.191461614002</v>
      </c>
      <c r="BU242" s="262">
        <v>8912.7267794912914</v>
      </c>
      <c r="BV242" s="262">
        <v>5770.9825892819117</v>
      </c>
      <c r="BW242" s="262">
        <v>1936.5675628081226</v>
      </c>
      <c r="BX242" s="262">
        <v>9351.7746599159291</v>
      </c>
      <c r="BY242" s="262">
        <v>52338.576564094459</v>
      </c>
      <c r="BZ242" s="262">
        <v>8003.3077311267816</v>
      </c>
      <c r="CA242" s="262">
        <v>11380.896362605996</v>
      </c>
      <c r="CB242" s="262">
        <v>20383.266949479752</v>
      </c>
      <c r="CC242" s="262">
        <v>6063.6655618032264</v>
      </c>
      <c r="CD242" s="262">
        <v>8441.6981489169812</v>
      </c>
      <c r="CE242" s="262">
        <v>9841.2533103823007</v>
      </c>
      <c r="CF242" s="261">
        <f t="shared" ref="CF242:CF243" si="421">SUM(CG242:CS242)</f>
        <v>191409.8252494843</v>
      </c>
      <c r="CG242" s="262">
        <v>4367.2995135632063</v>
      </c>
      <c r="CH242" s="262">
        <v>11409.21506565342</v>
      </c>
      <c r="CI242" s="262">
        <v>5711.9241984986074</v>
      </c>
      <c r="CJ242" s="262">
        <v>21835.953593566337</v>
      </c>
      <c r="CK242" s="262">
        <v>59980.272827192486</v>
      </c>
      <c r="CL242" s="262">
        <v>4934.1396711706011</v>
      </c>
      <c r="CM242" s="262">
        <v>40182.019714770766</v>
      </c>
      <c r="CN242" s="262">
        <v>4289.2533720185847</v>
      </c>
      <c r="CO242" s="262">
        <v>1795.4791881615931</v>
      </c>
      <c r="CP242" s="262">
        <v>5078.0927529657183</v>
      </c>
      <c r="CQ242" s="262">
        <v>15019.612573991644</v>
      </c>
      <c r="CR242" s="262">
        <v>8627.0254544413001</v>
      </c>
      <c r="CS242" s="262">
        <v>8179.5373234900717</v>
      </c>
      <c r="CT242" s="261">
        <f t="shared" ref="CT242:CT243" si="422">SUM(CU242:CY242)</f>
        <v>61456.614737610602</v>
      </c>
      <c r="CU242" s="262">
        <v>29040.98077373613</v>
      </c>
      <c r="CV242" s="262">
        <v>13015.686106255909</v>
      </c>
      <c r="CW242" s="262">
        <v>4459.8795852965513</v>
      </c>
      <c r="CX242" s="262">
        <v>8451.9330163012783</v>
      </c>
      <c r="CY242" s="262">
        <v>6488.1352560207388</v>
      </c>
      <c r="CZ242" s="261">
        <f t="shared" ref="CZ242:CZ243" si="423">SUM(DA242:DF242)</f>
        <v>202637.50681059435</v>
      </c>
      <c r="DA242" s="262">
        <v>4757.2680192400803</v>
      </c>
      <c r="DB242" s="262">
        <v>3286.7695232962292</v>
      </c>
      <c r="DC242" s="262">
        <v>66065.799650462097</v>
      </c>
      <c r="DD242" s="262">
        <v>79031.895146018069</v>
      </c>
      <c r="DE242" s="262">
        <v>27613.982754054094</v>
      </c>
      <c r="DF242" s="262">
        <v>21881.791717523771</v>
      </c>
      <c r="DG242" s="261">
        <f t="shared" ref="DG242:DG243" si="424">B242+O242+X242+AC242+AJ242+AM242+AX242+BD242+BM242+BS242+CF242+CT242+CZ242</f>
        <v>2735097.8985497481</v>
      </c>
      <c r="DH242" s="264">
        <f t="shared" ref="DH242:DH243" si="425">SUM(DI242:DK242)</f>
        <v>28379.541513664866</v>
      </c>
      <c r="DI242" s="305">
        <v>5274.4011211995676</v>
      </c>
      <c r="DJ242" s="306">
        <v>3327.6748884665944</v>
      </c>
      <c r="DK242" s="306">
        <v>19777.465503998705</v>
      </c>
      <c r="DL242" s="264" t="s">
        <v>696</v>
      </c>
      <c r="DM242" s="306">
        <v>6506.8079563430529</v>
      </c>
      <c r="DN242" s="265" t="s">
        <v>696</v>
      </c>
      <c r="DO242" s="261">
        <f>DG242+DH242+DM242</f>
        <v>2769984.2480197558</v>
      </c>
      <c r="DP242" s="41"/>
      <c r="DQ242" s="41"/>
      <c r="DR242" s="41"/>
      <c r="DS242" s="41"/>
      <c r="DT242" s="41"/>
      <c r="DU242" s="41"/>
      <c r="DV242" s="41"/>
      <c r="DW242" s="41"/>
      <c r="DX242" s="41"/>
      <c r="DY242" s="41"/>
      <c r="DZ242" s="41"/>
      <c r="EA242" s="41"/>
    </row>
    <row r="243" spans="1:131" s="4" customFormat="1" ht="16.5" customHeight="1" x14ac:dyDescent="0.15">
      <c r="A243" s="76" t="s">
        <v>129</v>
      </c>
      <c r="B243" s="222">
        <f t="shared" ref="B243" si="426">SUM(C243:N243)</f>
        <v>3005718.6959383413</v>
      </c>
      <c r="C243" s="454">
        <v>249274.94285461336</v>
      </c>
      <c r="D243" s="454">
        <v>119368.41280227172</v>
      </c>
      <c r="E243" s="454">
        <v>118330.34858808374</v>
      </c>
      <c r="F243" s="454">
        <v>58022.786435977039</v>
      </c>
      <c r="G243" s="454">
        <v>186229.53260753248</v>
      </c>
      <c r="H243" s="454">
        <v>482844.40738858434</v>
      </c>
      <c r="I243" s="454">
        <v>269109.57547924633</v>
      </c>
      <c r="J243" s="454">
        <v>88849.330110531766</v>
      </c>
      <c r="K243" s="454">
        <v>249448.60234370406</v>
      </c>
      <c r="L243" s="454">
        <v>680177.48649030807</v>
      </c>
      <c r="M243" s="454">
        <v>174956.26198472115</v>
      </c>
      <c r="N243" s="454">
        <v>329107.00885276706</v>
      </c>
      <c r="O243" s="222">
        <f t="shared" si="412"/>
        <v>1046570.6136980749</v>
      </c>
      <c r="P243" s="454">
        <v>207944.19605582728</v>
      </c>
      <c r="Q243" s="454">
        <v>205749.79660027276</v>
      </c>
      <c r="R243" s="454">
        <v>99969.806922500851</v>
      </c>
      <c r="S243" s="454">
        <v>69863.544669202136</v>
      </c>
      <c r="T243" s="454">
        <v>90002.619338917342</v>
      </c>
      <c r="U243" s="454">
        <v>201960.56764420282</v>
      </c>
      <c r="V243" s="454">
        <v>119983.58010905064</v>
      </c>
      <c r="W243" s="454">
        <v>51096.502358101083</v>
      </c>
      <c r="X243" s="222">
        <f t="shared" si="413"/>
        <v>1271508.369942595</v>
      </c>
      <c r="Y243" s="454">
        <v>218920.21383252199</v>
      </c>
      <c r="Z243" s="454">
        <v>344730.82991789613</v>
      </c>
      <c r="AA243" s="454">
        <v>429083.24299184786</v>
      </c>
      <c r="AB243" s="454">
        <v>278774.08320032893</v>
      </c>
      <c r="AC243" s="222">
        <f t="shared" si="414"/>
        <v>952556.3359259899</v>
      </c>
      <c r="AD243" s="454">
        <v>110223.08388780932</v>
      </c>
      <c r="AE243" s="454">
        <v>163479.93261687408</v>
      </c>
      <c r="AF243" s="454">
        <v>79842.138613532443</v>
      </c>
      <c r="AG243" s="454">
        <v>230642.12889827508</v>
      </c>
      <c r="AH243" s="454">
        <v>121998.96380265379</v>
      </c>
      <c r="AI243" s="454">
        <v>246370.08810684519</v>
      </c>
      <c r="AJ243" s="222">
        <f t="shared" si="415"/>
        <v>117252.84282084787</v>
      </c>
      <c r="AK243" s="454">
        <v>57445.3409755717</v>
      </c>
      <c r="AL243" s="454">
        <v>59807.50184527618</v>
      </c>
      <c r="AM243" s="222">
        <f t="shared" si="416"/>
        <v>2054316.7172033079</v>
      </c>
      <c r="AN243" s="454">
        <v>96740.678015147743</v>
      </c>
      <c r="AO243" s="454">
        <v>107876.44751954013</v>
      </c>
      <c r="AP243" s="454">
        <v>216308.07681801805</v>
      </c>
      <c r="AQ243" s="454">
        <v>65261.632916671799</v>
      </c>
      <c r="AR243" s="454">
        <v>268081.22005035018</v>
      </c>
      <c r="AS243" s="454">
        <v>70094.258356263017</v>
      </c>
      <c r="AT243" s="454">
        <v>382916.72611440782</v>
      </c>
      <c r="AU243" s="454">
        <v>432656.38621392893</v>
      </c>
      <c r="AV243" s="454">
        <v>279621.01091187348</v>
      </c>
      <c r="AW243" s="454">
        <v>134760.28028710684</v>
      </c>
      <c r="AX243" s="222">
        <f t="shared" si="417"/>
        <v>2148393.5635736235</v>
      </c>
      <c r="AY243" s="454">
        <v>187982.75796304442</v>
      </c>
      <c r="AZ243" s="454">
        <v>913817.94773635839</v>
      </c>
      <c r="BA243" s="454">
        <v>311247.13771819515</v>
      </c>
      <c r="BB243" s="454">
        <v>525807.57140153274</v>
      </c>
      <c r="BC243" s="454">
        <v>209538.14875449287</v>
      </c>
      <c r="BD243" s="222">
        <f t="shared" si="418"/>
        <v>4208215.3113839552</v>
      </c>
      <c r="BE243" s="454">
        <v>839920.80422239006</v>
      </c>
      <c r="BF243" s="454">
        <v>520434.63861731015</v>
      </c>
      <c r="BG243" s="454">
        <v>529343.26343586331</v>
      </c>
      <c r="BH243" s="454">
        <v>459546.63236971153</v>
      </c>
      <c r="BI243" s="454">
        <v>592589.77937836351</v>
      </c>
      <c r="BJ243" s="454">
        <v>406052.79534437932</v>
      </c>
      <c r="BK243" s="454">
        <v>459334.78203542175</v>
      </c>
      <c r="BL243" s="454">
        <v>400992.61598051596</v>
      </c>
      <c r="BM243" s="222">
        <f t="shared" si="419"/>
        <v>1256390.3537052437</v>
      </c>
      <c r="BN243" s="454">
        <v>266710.868008764</v>
      </c>
      <c r="BO243" s="454">
        <v>231775.83794857992</v>
      </c>
      <c r="BP243" s="454">
        <v>192930.46052306329</v>
      </c>
      <c r="BQ243" s="454">
        <v>101964.68698709103</v>
      </c>
      <c r="BR243" s="454">
        <v>463008.50023774552</v>
      </c>
      <c r="BS243" s="222">
        <f t="shared" si="420"/>
        <v>2204604.5789237623</v>
      </c>
      <c r="BT243" s="225">
        <v>130512.70263480837</v>
      </c>
      <c r="BU243" s="454">
        <v>229976.17942490071</v>
      </c>
      <c r="BV243" s="454">
        <v>89116.029874704604</v>
      </c>
      <c r="BW243" s="454">
        <v>41929.039814694224</v>
      </c>
      <c r="BX243" s="454">
        <v>143364.5869517414</v>
      </c>
      <c r="BY243" s="454">
        <v>608497.73003225902</v>
      </c>
      <c r="BZ243" s="454">
        <v>150558.90851094585</v>
      </c>
      <c r="CA243" s="454">
        <v>112945.11639105462</v>
      </c>
      <c r="CB243" s="454">
        <v>253716.2178481688</v>
      </c>
      <c r="CC243" s="454">
        <v>146572.95364189992</v>
      </c>
      <c r="CD243" s="454">
        <v>163885.47048774554</v>
      </c>
      <c r="CE243" s="454">
        <v>133529.64331083934</v>
      </c>
      <c r="CF243" s="222">
        <f t="shared" si="421"/>
        <v>2053475.8090823404</v>
      </c>
      <c r="CG243" s="454">
        <v>52309.463350754049</v>
      </c>
      <c r="CH243" s="454">
        <v>117529.58083321221</v>
      </c>
      <c r="CI243" s="454">
        <v>105520.35044750904</v>
      </c>
      <c r="CJ243" s="454">
        <v>245800.76821966257</v>
      </c>
      <c r="CK243" s="454">
        <v>536402.67878147762</v>
      </c>
      <c r="CL243" s="454">
        <v>70716.234652986168</v>
      </c>
      <c r="CM243" s="454">
        <v>382513.07365845953</v>
      </c>
      <c r="CN243" s="454">
        <v>61102.608324328256</v>
      </c>
      <c r="CO243" s="454">
        <v>29208.625460793282</v>
      </c>
      <c r="CP243" s="454">
        <v>81083.977915960699</v>
      </c>
      <c r="CQ243" s="454">
        <v>142434.80131322145</v>
      </c>
      <c r="CR243" s="454">
        <v>137571.00378124692</v>
      </c>
      <c r="CS243" s="454">
        <v>91282.642342728723</v>
      </c>
      <c r="CT243" s="222">
        <f t="shared" si="422"/>
        <v>1485810.6590766916</v>
      </c>
      <c r="CU243" s="454">
        <v>563984.8942934128</v>
      </c>
      <c r="CV243" s="454">
        <v>319379.367395451</v>
      </c>
      <c r="CW243" s="454">
        <v>122594.80706842292</v>
      </c>
      <c r="CX243" s="454">
        <v>215224.19034678684</v>
      </c>
      <c r="CY243" s="454">
        <v>264627.39997261815</v>
      </c>
      <c r="CZ243" s="222">
        <f t="shared" si="423"/>
        <v>1718077.0652613386</v>
      </c>
      <c r="DA243" s="454">
        <v>56816.287637313217</v>
      </c>
      <c r="DB243" s="454">
        <v>55028.146293664526</v>
      </c>
      <c r="DC243" s="454">
        <v>363728.01732629089</v>
      </c>
      <c r="DD243" s="454">
        <v>690167.0988862277</v>
      </c>
      <c r="DE243" s="454">
        <v>364294.93463777774</v>
      </c>
      <c r="DF243" s="454">
        <v>188042.58048006444</v>
      </c>
      <c r="DG243" s="222">
        <f t="shared" si="424"/>
        <v>23522890.916536111</v>
      </c>
      <c r="DH243" s="226">
        <f t="shared" si="425"/>
        <v>296796.6668248584</v>
      </c>
      <c r="DI243" s="293">
        <v>120757.67333276123</v>
      </c>
      <c r="DJ243" s="294">
        <v>127370.98433273123</v>
      </c>
      <c r="DK243" s="294">
        <v>48668.009159365967</v>
      </c>
      <c r="DL243" s="226" t="s">
        <v>696</v>
      </c>
      <c r="DM243" s="294">
        <v>254937.55052474843</v>
      </c>
      <c r="DN243" s="227" t="s">
        <v>696</v>
      </c>
      <c r="DO243" s="222">
        <f>DG243+DH243+DM243</f>
        <v>24074625.133885719</v>
      </c>
      <c r="DP243" s="41"/>
      <c r="DQ243" s="41"/>
      <c r="DR243" s="41"/>
      <c r="DS243" s="41"/>
      <c r="DT243" s="41"/>
      <c r="DU243" s="41"/>
      <c r="DV243" s="41"/>
      <c r="DW243" s="41"/>
      <c r="DX243" s="41"/>
      <c r="DY243" s="41"/>
      <c r="DZ243" s="41"/>
      <c r="EA243" s="41"/>
    </row>
    <row r="244" spans="1:131" s="4" customFormat="1" ht="16.5" customHeight="1" x14ac:dyDescent="0.15">
      <c r="A244" s="76" t="s">
        <v>127</v>
      </c>
      <c r="B244" s="261">
        <f t="shared" ref="B244:B245" si="427">SUM(C244:N244)</f>
        <v>3134434.7715730732</v>
      </c>
      <c r="C244" s="262">
        <v>260696.46130353076</v>
      </c>
      <c r="D244" s="262">
        <v>122022.78855624252</v>
      </c>
      <c r="E244" s="262">
        <v>120954.72919738956</v>
      </c>
      <c r="F244" s="262">
        <v>58530.001102517657</v>
      </c>
      <c r="G244" s="262">
        <v>193137.67199532432</v>
      </c>
      <c r="H244" s="262">
        <v>504751.96819991642</v>
      </c>
      <c r="I244" s="262">
        <v>278373.64933422185</v>
      </c>
      <c r="J244" s="262">
        <v>90183.279175175558</v>
      </c>
      <c r="K244" s="262">
        <v>256970.30064746196</v>
      </c>
      <c r="L244" s="262">
        <v>724157.87412137073</v>
      </c>
      <c r="M244" s="262">
        <v>180035.19028516416</v>
      </c>
      <c r="N244" s="262">
        <v>344620.85765475803</v>
      </c>
      <c r="O244" s="261">
        <f t="shared" ref="O244:O245" si="428">SUM(P244:W244)</f>
        <v>1079396.9225539106</v>
      </c>
      <c r="P244" s="262">
        <v>214697.04230480426</v>
      </c>
      <c r="Q244" s="262">
        <v>214078.54807311491</v>
      </c>
      <c r="R244" s="262">
        <v>102616.98159775889</v>
      </c>
      <c r="S244" s="262">
        <v>71208.805155027236</v>
      </c>
      <c r="T244" s="262">
        <v>91738.314641525852</v>
      </c>
      <c r="U244" s="262">
        <v>207277.86519875596</v>
      </c>
      <c r="V244" s="262">
        <v>124254.74024473492</v>
      </c>
      <c r="W244" s="262">
        <v>53524.625338188722</v>
      </c>
      <c r="X244" s="261">
        <f t="shared" ref="X244:X245" si="429">SUM(Y244:AB244)</f>
        <v>1290672.9833450967</v>
      </c>
      <c r="Y244" s="262">
        <v>221546.12951193377</v>
      </c>
      <c r="Z244" s="262">
        <v>349161.45438226959</v>
      </c>
      <c r="AA244" s="262">
        <v>437687.55642723362</v>
      </c>
      <c r="AB244" s="262">
        <v>282277.84302365966</v>
      </c>
      <c r="AC244" s="261">
        <f t="shared" ref="AC244:AC245" si="430">SUM(AD244:AI244)</f>
        <v>984891.1027775812</v>
      </c>
      <c r="AD244" s="262">
        <v>112816.69428548872</v>
      </c>
      <c r="AE244" s="262">
        <v>169453.56395431791</v>
      </c>
      <c r="AF244" s="262">
        <v>81374.643378180801</v>
      </c>
      <c r="AG244" s="262">
        <v>237081.99994385923</v>
      </c>
      <c r="AH244" s="262">
        <v>125074.85729240504</v>
      </c>
      <c r="AI244" s="262">
        <v>259089.34392332932</v>
      </c>
      <c r="AJ244" s="261">
        <f t="shared" ref="AJ244:AJ245" si="431">SUM(AK244:AL244)</f>
        <v>120415.46251834562</v>
      </c>
      <c r="AK244" s="262">
        <v>58899.814736956556</v>
      </c>
      <c r="AL244" s="262">
        <v>61515.64778138906</v>
      </c>
      <c r="AM244" s="261">
        <f t="shared" ref="AM244:AM245" si="432">SUM(AN244:AW244)</f>
        <v>2133403.5092865857</v>
      </c>
      <c r="AN244" s="262">
        <v>98665.675488724752</v>
      </c>
      <c r="AO244" s="262">
        <v>112068.02669633023</v>
      </c>
      <c r="AP244" s="262">
        <v>222868.76683006619</v>
      </c>
      <c r="AQ244" s="262">
        <v>66340.789289851629</v>
      </c>
      <c r="AR244" s="262">
        <v>277774.34704158281</v>
      </c>
      <c r="AS244" s="262">
        <v>71210.285871483036</v>
      </c>
      <c r="AT244" s="262">
        <v>398591.19925334956</v>
      </c>
      <c r="AU244" s="262">
        <v>455109.96573117352</v>
      </c>
      <c r="AV244" s="262">
        <v>293502.03857110982</v>
      </c>
      <c r="AW244" s="262">
        <v>137272.41451291434</v>
      </c>
      <c r="AX244" s="261">
        <f t="shared" ref="AX244:AX245" si="433">SUM(AY244:BC244)</f>
        <v>2198043.1761680865</v>
      </c>
      <c r="AY244" s="262">
        <v>191535.07547160273</v>
      </c>
      <c r="AZ244" s="262">
        <v>938620.4544095787</v>
      </c>
      <c r="BA244" s="262">
        <v>323981.25781366474</v>
      </c>
      <c r="BB244" s="262">
        <v>530496.64670356247</v>
      </c>
      <c r="BC244" s="262">
        <v>213409.74176967784</v>
      </c>
      <c r="BD244" s="261">
        <f t="shared" ref="BD244:BD245" si="434">SUM(BE244:BL244)</f>
        <v>4712655.1123283338</v>
      </c>
      <c r="BE244" s="262">
        <v>927177.66733287508</v>
      </c>
      <c r="BF244" s="262">
        <v>565933.48845629813</v>
      </c>
      <c r="BG244" s="262">
        <v>572440.86628488521</v>
      </c>
      <c r="BH244" s="262">
        <v>504807.79908704676</v>
      </c>
      <c r="BI244" s="262">
        <v>663711.57724247489</v>
      </c>
      <c r="BJ244" s="262">
        <v>498163.42038036755</v>
      </c>
      <c r="BK244" s="262">
        <v>523041.65618453303</v>
      </c>
      <c r="BL244" s="262">
        <v>457378.63735985314</v>
      </c>
      <c r="BM244" s="261">
        <f t="shared" ref="BM244:BM245" si="435">SUM(BN244:BR244)</f>
        <v>1281423.4188348581</v>
      </c>
      <c r="BN244" s="262">
        <v>271225.68181967724</v>
      </c>
      <c r="BO244" s="262">
        <v>237490.91436783638</v>
      </c>
      <c r="BP244" s="262">
        <v>194488.43909121127</v>
      </c>
      <c r="BQ244" s="262">
        <v>103492.60240153249</v>
      </c>
      <c r="BR244" s="262">
        <v>474725.78115460085</v>
      </c>
      <c r="BS244" s="261">
        <f t="shared" ref="BS244:BS245" si="436">SUM(BT244:CE244)</f>
        <v>2257567.6516305967</v>
      </c>
      <c r="BT244" s="263">
        <v>132826.81414458028</v>
      </c>
      <c r="BU244" s="262">
        <v>233481.24269047566</v>
      </c>
      <c r="BV244" s="262">
        <v>91499.087462766503</v>
      </c>
      <c r="BW244" s="262">
        <v>42496.03828197009</v>
      </c>
      <c r="BX244" s="262">
        <v>146111.40249564231</v>
      </c>
      <c r="BY244" s="262">
        <v>626925.18425624678</v>
      </c>
      <c r="BZ244" s="262">
        <v>153407.54644334031</v>
      </c>
      <c r="CA244" s="262">
        <v>116943.4621467367</v>
      </c>
      <c r="CB244" s="262">
        <v>260475.16829999827</v>
      </c>
      <c r="CC244" s="262">
        <v>148732.40779517108</v>
      </c>
      <c r="CD244" s="262">
        <v>167449.21146068146</v>
      </c>
      <c r="CE244" s="262">
        <v>137220.08615298735</v>
      </c>
      <c r="CF244" s="261">
        <f t="shared" ref="CF244:CF245" si="437">SUM(CG244:CS244)</f>
        <v>2135817.2505353922</v>
      </c>
      <c r="CG244" s="262">
        <v>54260.596097983936</v>
      </c>
      <c r="CH244" s="262">
        <v>121889.81108559726</v>
      </c>
      <c r="CI244" s="262">
        <v>107926.53942983039</v>
      </c>
      <c r="CJ244" s="262">
        <v>256080.5167039879</v>
      </c>
      <c r="CK244" s="262">
        <v>562455.12636186543</v>
      </c>
      <c r="CL244" s="262">
        <v>72301.820822734328</v>
      </c>
      <c r="CM244" s="262">
        <v>400120.72812397976</v>
      </c>
      <c r="CN244" s="262">
        <v>62639.057917871003</v>
      </c>
      <c r="CO244" s="262">
        <v>29714.233122369558</v>
      </c>
      <c r="CP244" s="262">
        <v>83240.594213685501</v>
      </c>
      <c r="CQ244" s="262">
        <v>149079.30907907509</v>
      </c>
      <c r="CR244" s="262">
        <v>141595.97211497644</v>
      </c>
      <c r="CS244" s="262">
        <v>94512.945461435826</v>
      </c>
      <c r="CT244" s="261">
        <f t="shared" ref="CT244:CT245" si="438">SUM(CU244:CY244)</f>
        <v>1512115.3505855466</v>
      </c>
      <c r="CU244" s="262">
        <v>576560.66582418722</v>
      </c>
      <c r="CV244" s="262">
        <v>324861.83523497474</v>
      </c>
      <c r="CW244" s="262">
        <v>124250.05547102005</v>
      </c>
      <c r="CX244" s="262">
        <v>219019.32024736935</v>
      </c>
      <c r="CY244" s="262">
        <v>267423.47380799515</v>
      </c>
      <c r="CZ244" s="261">
        <f t="shared" ref="CZ244:CZ245" si="439">SUM(DA244:DF244)</f>
        <v>1802074.8194673117</v>
      </c>
      <c r="DA244" s="262">
        <v>58660.391475680852</v>
      </c>
      <c r="DB244" s="262">
        <v>56464.420487547352</v>
      </c>
      <c r="DC244" s="262">
        <v>386080.66619043692</v>
      </c>
      <c r="DD244" s="262">
        <v>727696.28538547293</v>
      </c>
      <c r="DE244" s="262">
        <v>375392.94661656156</v>
      </c>
      <c r="DF244" s="262">
        <v>197780.10931161218</v>
      </c>
      <c r="DG244" s="261">
        <f t="shared" ref="DG244:DG245" si="440">B244+O244+X244+AC244+AJ244+AM244+AX244+BD244+BM244+BS244+CF244+CT244+CZ244</f>
        <v>24642911.531604715</v>
      </c>
      <c r="DH244" s="264">
        <f t="shared" ref="DH244:DH245" si="441">SUM(DI244:DK244)</f>
        <v>304867.30879670428</v>
      </c>
      <c r="DI244" s="305">
        <v>122485.75185352381</v>
      </c>
      <c r="DJ244" s="306">
        <v>128672.76861700814</v>
      </c>
      <c r="DK244" s="306">
        <v>53708.788326172333</v>
      </c>
      <c r="DL244" s="264" t="s">
        <v>696</v>
      </c>
      <c r="DM244" s="306">
        <v>258830.65958781331</v>
      </c>
      <c r="DN244" s="265" t="s">
        <v>696</v>
      </c>
      <c r="DO244" s="261">
        <f>DG244+DH244+DM244</f>
        <v>25206609.49998923</v>
      </c>
      <c r="DP244" s="41"/>
      <c r="DQ244" s="41"/>
      <c r="DR244" s="41"/>
      <c r="DS244" s="41"/>
      <c r="DT244" s="41"/>
      <c r="DU244" s="41"/>
      <c r="DV244" s="41"/>
      <c r="DW244" s="41"/>
      <c r="DX244" s="41"/>
      <c r="DY244" s="41"/>
      <c r="DZ244" s="41"/>
      <c r="EA244" s="41"/>
    </row>
    <row r="245" spans="1:131" s="4" customFormat="1" ht="16.5" customHeight="1" x14ac:dyDescent="0.15">
      <c r="A245" s="76" t="s">
        <v>166</v>
      </c>
      <c r="B245" s="261">
        <f t="shared" si="427"/>
        <v>186462.47240708247</v>
      </c>
      <c r="C245" s="262">
        <v>23511.978713064156</v>
      </c>
      <c r="D245" s="262">
        <v>2888.9848629006365</v>
      </c>
      <c r="E245" s="262">
        <v>3482.66463783377</v>
      </c>
      <c r="F245" s="262">
        <v>793.33121037494743</v>
      </c>
      <c r="G245" s="262">
        <v>7769.8674956297273</v>
      </c>
      <c r="H245" s="262">
        <v>27280.839073926545</v>
      </c>
      <c r="I245" s="262">
        <v>12171.873223727678</v>
      </c>
      <c r="J245" s="262">
        <v>1693.6791725422286</v>
      </c>
      <c r="K245" s="262">
        <v>9609.023880149789</v>
      </c>
      <c r="L245" s="262">
        <v>53940.760967863214</v>
      </c>
      <c r="M245" s="262">
        <v>9507.5736836493525</v>
      </c>
      <c r="N245" s="262">
        <v>33811.895485420428</v>
      </c>
      <c r="O245" s="261">
        <f t="shared" si="428"/>
        <v>39877.907413550573</v>
      </c>
      <c r="P245" s="262">
        <v>8566.5224052953636</v>
      </c>
      <c r="Q245" s="262">
        <v>8528.4265431899712</v>
      </c>
      <c r="R245" s="262">
        <v>3649.6529282324113</v>
      </c>
      <c r="S245" s="262">
        <v>2087.8077322928061</v>
      </c>
      <c r="T245" s="262">
        <v>1971.7766633608594</v>
      </c>
      <c r="U245" s="262">
        <v>7442.7696526986092</v>
      </c>
      <c r="V245" s="262">
        <v>5103.826181354676</v>
      </c>
      <c r="W245" s="262">
        <v>2527.1253071258752</v>
      </c>
      <c r="X245" s="261">
        <f t="shared" si="429"/>
        <v>31984.586713213284</v>
      </c>
      <c r="Y245" s="262">
        <v>5914.2613245750335</v>
      </c>
      <c r="Z245" s="262">
        <v>6888.2450831935721</v>
      </c>
      <c r="AA245" s="262">
        <v>13253.419794472957</v>
      </c>
      <c r="AB245" s="262">
        <v>5928.6605109717202</v>
      </c>
      <c r="AC245" s="261">
        <f t="shared" si="430"/>
        <v>43200.396907759176</v>
      </c>
      <c r="AD245" s="262">
        <v>3083.03721873022</v>
      </c>
      <c r="AE245" s="262">
        <v>7843.209132815171</v>
      </c>
      <c r="AF245" s="262">
        <v>2249.5177736045293</v>
      </c>
      <c r="AG245" s="262">
        <v>8295.1436415463686</v>
      </c>
      <c r="AH245" s="262">
        <v>5269.9576933580547</v>
      </c>
      <c r="AI245" s="262">
        <v>16459.53144770483</v>
      </c>
      <c r="AJ245" s="261">
        <f t="shared" si="431"/>
        <v>12131.236945907907</v>
      </c>
      <c r="AK245" s="262">
        <v>5796.6069976992931</v>
      </c>
      <c r="AL245" s="262">
        <v>6334.6299482086142</v>
      </c>
      <c r="AM245" s="261">
        <f t="shared" si="432"/>
        <v>114387.03216005338</v>
      </c>
      <c r="AN245" s="262">
        <v>3233.5432887608913</v>
      </c>
      <c r="AO245" s="262">
        <v>4135.4559201957045</v>
      </c>
      <c r="AP245" s="262">
        <v>7650.8195995834667</v>
      </c>
      <c r="AQ245" s="262">
        <v>1197.9436335764001</v>
      </c>
      <c r="AR245" s="262">
        <v>13151.578076676044</v>
      </c>
      <c r="AS245" s="262">
        <v>2052.5520793523965</v>
      </c>
      <c r="AT245" s="262">
        <v>24624.40101534719</v>
      </c>
      <c r="AU245" s="262">
        <v>32292.99126467629</v>
      </c>
      <c r="AV245" s="262">
        <v>23074.566023864798</v>
      </c>
      <c r="AW245" s="262">
        <v>2973.181258020204</v>
      </c>
      <c r="AX245" s="261">
        <f t="shared" si="433"/>
        <v>68040.661165858168</v>
      </c>
      <c r="AY245" s="262">
        <v>4848.7636768327729</v>
      </c>
      <c r="AZ245" s="262">
        <v>37564.131549405189</v>
      </c>
      <c r="BA245" s="262">
        <v>15742.736389302567</v>
      </c>
      <c r="BB245" s="262">
        <v>5943.8476136638401</v>
      </c>
      <c r="BC245" s="262">
        <v>3941.181936653792</v>
      </c>
      <c r="BD245" s="261">
        <f t="shared" si="434"/>
        <v>728812.89835665468</v>
      </c>
      <c r="BE245" s="262">
        <v>152406.24200664478</v>
      </c>
      <c r="BF245" s="262">
        <v>55791.27240431372</v>
      </c>
      <c r="BG245" s="262">
        <v>61684.510017891516</v>
      </c>
      <c r="BH245" s="262">
        <v>63306.584834147856</v>
      </c>
      <c r="BI245" s="262">
        <v>91745.352898410318</v>
      </c>
      <c r="BJ245" s="262">
        <v>146816.81408499271</v>
      </c>
      <c r="BK245" s="262">
        <v>90753.511140114686</v>
      </c>
      <c r="BL245" s="262">
        <v>66308.610970139096</v>
      </c>
      <c r="BM245" s="261">
        <f t="shared" si="435"/>
        <v>31005.196806563326</v>
      </c>
      <c r="BN245" s="262">
        <v>5585.6104777573719</v>
      </c>
      <c r="BO245" s="262">
        <v>7045.134051206971</v>
      </c>
      <c r="BP245" s="262">
        <v>2889.9137208315078</v>
      </c>
      <c r="BQ245" s="262">
        <v>2643.5124953325812</v>
      </c>
      <c r="BR245" s="262">
        <v>12841.026061434895</v>
      </c>
      <c r="BS245" s="261">
        <f t="shared" si="436"/>
        <v>96314.834974686426</v>
      </c>
      <c r="BT245" s="263">
        <v>4539.0799518420908</v>
      </c>
      <c r="BU245" s="262">
        <v>5407.6635139162809</v>
      </c>
      <c r="BV245" s="262">
        <v>3387.9250012200882</v>
      </c>
      <c r="BW245" s="262">
        <v>1369.5690955322571</v>
      </c>
      <c r="BX245" s="262">
        <v>6604.9591160149512</v>
      </c>
      <c r="BY245" s="262">
        <v>33911.122340106929</v>
      </c>
      <c r="BZ245" s="262">
        <v>5154.6697987322932</v>
      </c>
      <c r="CA245" s="262">
        <v>7382.5506069238545</v>
      </c>
      <c r="CB245" s="262">
        <v>13624.316497650383</v>
      </c>
      <c r="CC245" s="262">
        <v>3904.2114085321027</v>
      </c>
      <c r="CD245" s="262">
        <v>4877.9571759809187</v>
      </c>
      <c r="CE245" s="262">
        <v>6150.8104682342673</v>
      </c>
      <c r="CF245" s="261">
        <f t="shared" si="437"/>
        <v>109068.38379643245</v>
      </c>
      <c r="CG245" s="262">
        <v>2416.1667663333378</v>
      </c>
      <c r="CH245" s="262">
        <v>7048.9848132683892</v>
      </c>
      <c r="CI245" s="262">
        <v>3305.7352161773169</v>
      </c>
      <c r="CJ245" s="262">
        <v>11556.205109240986</v>
      </c>
      <c r="CK245" s="262">
        <v>33927.825246804452</v>
      </c>
      <c r="CL245" s="262">
        <v>3348.5535014223942</v>
      </c>
      <c r="CM245" s="262">
        <v>22574.365249250652</v>
      </c>
      <c r="CN245" s="262">
        <v>2752.8037784757744</v>
      </c>
      <c r="CO245" s="262">
        <v>1289.8715265852998</v>
      </c>
      <c r="CP245" s="262">
        <v>2921.4764552408874</v>
      </c>
      <c r="CQ245" s="262">
        <v>8375.1048081381286</v>
      </c>
      <c r="CR245" s="262">
        <v>4602.057120711841</v>
      </c>
      <c r="CS245" s="262">
        <v>4949.2342047830043</v>
      </c>
      <c r="CT245" s="261">
        <f t="shared" si="438"/>
        <v>35151.923228755521</v>
      </c>
      <c r="CU245" s="262">
        <v>16465.209242961439</v>
      </c>
      <c r="CV245" s="262">
        <v>7533.2182667323295</v>
      </c>
      <c r="CW245" s="262">
        <v>2804.6311826994229</v>
      </c>
      <c r="CX245" s="262">
        <v>4656.8031157186788</v>
      </c>
      <c r="CY245" s="262">
        <v>3692.0614206436526</v>
      </c>
      <c r="CZ245" s="261">
        <f t="shared" si="439"/>
        <v>118639.75260462129</v>
      </c>
      <c r="DA245" s="262">
        <v>2913.1641808724203</v>
      </c>
      <c r="DB245" s="262">
        <v>1850.4953294133879</v>
      </c>
      <c r="DC245" s="262">
        <v>43713.150786315986</v>
      </c>
      <c r="DD245" s="262">
        <v>41502.708646773026</v>
      </c>
      <c r="DE245" s="262">
        <v>16515.97077527034</v>
      </c>
      <c r="DF245" s="262">
        <v>12144.262885976137</v>
      </c>
      <c r="DG245" s="261">
        <f t="shared" si="440"/>
        <v>1615077.2834811388</v>
      </c>
      <c r="DH245" s="264">
        <f t="shared" si="441"/>
        <v>20308.899541818952</v>
      </c>
      <c r="DI245" s="305">
        <v>3546.3226004369717</v>
      </c>
      <c r="DJ245" s="306">
        <v>2025.8906041896305</v>
      </c>
      <c r="DK245" s="306">
        <v>14736.68633719235</v>
      </c>
      <c r="DL245" s="264" t="s">
        <v>696</v>
      </c>
      <c r="DM245" s="306">
        <v>2613.6988932779645</v>
      </c>
      <c r="DN245" s="265" t="s">
        <v>696</v>
      </c>
      <c r="DO245" s="261">
        <f>DG245+DH245+DM245</f>
        <v>1637999.8819162357</v>
      </c>
      <c r="DP245" s="41"/>
      <c r="DQ245" s="41"/>
      <c r="DR245" s="41"/>
      <c r="DS245" s="41"/>
      <c r="DT245" s="41"/>
      <c r="DU245" s="41"/>
      <c r="DV245" s="41"/>
      <c r="DW245" s="41"/>
      <c r="DX245" s="41"/>
      <c r="DY245" s="41"/>
      <c r="DZ245" s="41"/>
      <c r="EA245" s="41"/>
    </row>
    <row r="246" spans="1:131" s="4" customFormat="1" ht="16.5" customHeight="1" x14ac:dyDescent="0.2">
      <c r="A246" s="77" t="s">
        <v>506</v>
      </c>
      <c r="B246" s="240">
        <v>11.809581795129436</v>
      </c>
      <c r="C246" s="241">
        <v>10.339998577296116</v>
      </c>
      <c r="D246" s="241">
        <v>13.851855183962764</v>
      </c>
      <c r="E246" s="241">
        <v>13.981286454187696</v>
      </c>
      <c r="F246" s="241">
        <v>8.7317062004497679</v>
      </c>
      <c r="G246" s="241">
        <v>14.077381723435956</v>
      </c>
      <c r="H246" s="241">
        <v>11.431203792285526</v>
      </c>
      <c r="I246" s="241">
        <v>13.352400156871552</v>
      </c>
      <c r="J246" s="241">
        <v>10.494953917820995</v>
      </c>
      <c r="K246" s="241">
        <v>12.052038996007632</v>
      </c>
      <c r="L246" s="241">
        <v>12.487452055106196</v>
      </c>
      <c r="M246" s="241">
        <v>9.358962229544602</v>
      </c>
      <c r="N246" s="241">
        <v>9.9207853632295819</v>
      </c>
      <c r="O246" s="240">
        <v>12.437524945755499</v>
      </c>
      <c r="P246" s="241">
        <v>11.612171088939855</v>
      </c>
      <c r="Q246" s="241">
        <v>12.224811887785432</v>
      </c>
      <c r="R246" s="241">
        <v>10.554873492615188</v>
      </c>
      <c r="S246" s="241">
        <v>13.538441662717846</v>
      </c>
      <c r="T246" s="241">
        <v>12.546572910033408</v>
      </c>
      <c r="U246" s="241">
        <v>12.285278150395488</v>
      </c>
      <c r="V246" s="241">
        <v>13.91655429658536</v>
      </c>
      <c r="W246" s="241">
        <v>15.397364165431316</v>
      </c>
      <c r="X246" s="240">
        <v>11.76806800252518</v>
      </c>
      <c r="Y246" s="241">
        <v>11.664937186009698</v>
      </c>
      <c r="Z246" s="241">
        <v>12.44180829708859</v>
      </c>
      <c r="AA246" s="241">
        <v>10.710952696782291</v>
      </c>
      <c r="AB246" s="241">
        <v>12.636421948094087</v>
      </c>
      <c r="AC246" s="240">
        <v>12.815595967448045</v>
      </c>
      <c r="AD246" s="241">
        <v>13.756996271216179</v>
      </c>
      <c r="AE246" s="241">
        <v>12.447930403368455</v>
      </c>
      <c r="AF246" s="241">
        <v>12.862982634385789</v>
      </c>
      <c r="AG246" s="241">
        <v>12.750774688116584</v>
      </c>
      <c r="AH246" s="241">
        <v>12.103133437690429</v>
      </c>
      <c r="AI246" s="241">
        <v>13.027944358950213</v>
      </c>
      <c r="AJ246" s="240">
        <v>12.27931053417919</v>
      </c>
      <c r="AK246" s="241">
        <v>11.382295487872264</v>
      </c>
      <c r="AL246" s="241">
        <v>13.117878523459444</v>
      </c>
      <c r="AM246" s="240">
        <v>13.748088794993906</v>
      </c>
      <c r="AN246" s="241">
        <v>16.762296032574266</v>
      </c>
      <c r="AO246" s="241">
        <v>16.703258235624578</v>
      </c>
      <c r="AP246" s="241">
        <v>13.578642651367012</v>
      </c>
      <c r="AQ246" s="241">
        <v>13.28504274508879</v>
      </c>
      <c r="AR246" s="241">
        <v>13.873941248132368</v>
      </c>
      <c r="AS246" s="241">
        <v>13.557813235794432</v>
      </c>
      <c r="AT246" s="241">
        <v>13.709680402719563</v>
      </c>
      <c r="AU246" s="241">
        <v>12.085418896066034</v>
      </c>
      <c r="AV246" s="241">
        <v>13.655905278848616</v>
      </c>
      <c r="AW246" s="241">
        <v>15.247077162274739</v>
      </c>
      <c r="AX246" s="240">
        <v>16.724553765238998</v>
      </c>
      <c r="AY246" s="241">
        <v>17.650019070905611</v>
      </c>
      <c r="AZ246" s="241">
        <v>17.546452230450893</v>
      </c>
      <c r="BA246" s="241">
        <v>13.666560387802139</v>
      </c>
      <c r="BB246" s="241">
        <v>17.110242235697186</v>
      </c>
      <c r="BC246" s="241">
        <v>15.794587583430598</v>
      </c>
      <c r="BD246" s="240">
        <v>12.416562235189868</v>
      </c>
      <c r="BE246" s="241">
        <v>11.634123916858769</v>
      </c>
      <c r="BF246" s="241">
        <v>11.456030050183301</v>
      </c>
      <c r="BG246" s="241">
        <v>10.310805430358986</v>
      </c>
      <c r="BH246" s="241">
        <v>11.152002353992611</v>
      </c>
      <c r="BI246" s="241">
        <v>10.829959335869082</v>
      </c>
      <c r="BJ246" s="241">
        <v>18.280039183717946</v>
      </c>
      <c r="BK246" s="241">
        <v>12.657147817911692</v>
      </c>
      <c r="BL246" s="241">
        <v>13.204013119183381</v>
      </c>
      <c r="BM246" s="240">
        <v>13.515847949815917</v>
      </c>
      <c r="BN246" s="241">
        <v>12.784645330364258</v>
      </c>
      <c r="BO246" s="241">
        <v>13.322524543535197</v>
      </c>
      <c r="BP246" s="241">
        <v>10.807470134646186</v>
      </c>
      <c r="BQ246" s="241">
        <v>12.999608492347599</v>
      </c>
      <c r="BR246" s="241">
        <v>15.166941430152523</v>
      </c>
      <c r="BS246" s="240">
        <v>13.090391486552425</v>
      </c>
      <c r="BT246" s="242">
        <v>13.971807659020941</v>
      </c>
      <c r="BU246" s="241">
        <v>14.357520130921031</v>
      </c>
      <c r="BV246" s="241">
        <v>10.876911209715077</v>
      </c>
      <c r="BW246" s="241">
        <v>12.46799781971227</v>
      </c>
      <c r="BX246" s="241">
        <v>13.900640391625455</v>
      </c>
      <c r="BY246" s="241">
        <v>13.303841134550401</v>
      </c>
      <c r="BZ246" s="241">
        <v>13.609319864337005</v>
      </c>
      <c r="CA246" s="241">
        <v>14.3195234108414</v>
      </c>
      <c r="CB246" s="241">
        <v>11.903376570208016</v>
      </c>
      <c r="CC246" s="241">
        <v>11.415082643997444</v>
      </c>
      <c r="CD246" s="241">
        <v>12.635431791806784</v>
      </c>
      <c r="CE246" s="241">
        <v>12.727464245789868</v>
      </c>
      <c r="CF246" s="240">
        <v>15.041903642074361</v>
      </c>
      <c r="CG246" s="241">
        <v>15.607637261406765</v>
      </c>
      <c r="CH246" s="241">
        <v>18.239987642534878</v>
      </c>
      <c r="CI246" s="241">
        <v>9.7817011198911601</v>
      </c>
      <c r="CJ246" s="241">
        <v>17.213548351449383</v>
      </c>
      <c r="CK246" s="241">
        <v>12.955523972998867</v>
      </c>
      <c r="CL246" s="241">
        <v>10.914467633755212</v>
      </c>
      <c r="CM246" s="241">
        <v>17.244799274943173</v>
      </c>
      <c r="CN246" s="241">
        <v>13.015256866378341</v>
      </c>
      <c r="CO246" s="241">
        <v>9.5187551692898715</v>
      </c>
      <c r="CP246" s="241">
        <v>13.525842111574967</v>
      </c>
      <c r="CQ246" s="241">
        <v>19.359258543238099</v>
      </c>
      <c r="CR246" s="241">
        <v>13.912023257076314</v>
      </c>
      <c r="CS246" s="241">
        <v>14.183326578264197</v>
      </c>
      <c r="CT246" s="240">
        <v>11.64986100677236</v>
      </c>
      <c r="CU246" s="241">
        <v>11.582942661622853</v>
      </c>
      <c r="CV246" s="241">
        <v>12.329201505334488</v>
      </c>
      <c r="CW246" s="241">
        <v>9.2361252597034706</v>
      </c>
      <c r="CX246" s="241">
        <v>12.872688973133911</v>
      </c>
      <c r="CY246" s="241">
        <v>11.030534147409012</v>
      </c>
      <c r="CZ246" s="240">
        <v>14.519187717306057</v>
      </c>
      <c r="DA246" s="241">
        <v>14.419274868900988</v>
      </c>
      <c r="DB246" s="241">
        <v>10.5030129244685</v>
      </c>
      <c r="DC246" s="241">
        <v>13.479458759914312</v>
      </c>
      <c r="DD246" s="241">
        <v>14.754476593556207</v>
      </c>
      <c r="DE246" s="241">
        <v>14.589101580612439</v>
      </c>
      <c r="DF246" s="241">
        <v>16.666692295030565</v>
      </c>
      <c r="DG246" s="240">
        <v>13.282607532705093</v>
      </c>
      <c r="DH246" s="240">
        <v>28.675737442985849</v>
      </c>
      <c r="DI246" s="242">
        <v>28.932061554237293</v>
      </c>
      <c r="DJ246" s="241">
        <v>24.132394905897218</v>
      </c>
      <c r="DK246" s="241">
        <v>35.611137308035943</v>
      </c>
      <c r="DL246" s="243" t="s">
        <v>696</v>
      </c>
      <c r="DM246" s="241">
        <v>33.712608941526589</v>
      </c>
      <c r="DN246" s="246">
        <v>25.9</v>
      </c>
      <c r="DO246" s="240">
        <v>13.766886023256239</v>
      </c>
      <c r="DP246" s="9"/>
      <c r="DQ246" s="9"/>
      <c r="DR246" s="9"/>
      <c r="DS246" s="9"/>
      <c r="DT246" s="9"/>
      <c r="DU246" s="9"/>
      <c r="DV246" s="9"/>
      <c r="DW246" s="9"/>
      <c r="DX246" s="9"/>
    </row>
    <row r="247" spans="1:131" s="4" customFormat="1" ht="16.5" customHeight="1" x14ac:dyDescent="0.2">
      <c r="A247" s="54" t="s">
        <v>128</v>
      </c>
      <c r="B247" s="240">
        <v>22.018873900900225</v>
      </c>
      <c r="C247" s="241">
        <v>16.353661110530034</v>
      </c>
      <c r="D247" s="241">
        <v>27.076962110033453</v>
      </c>
      <c r="E247" s="241">
        <v>25.50955103853163</v>
      </c>
      <c r="F247" s="241">
        <v>20.460713532283421</v>
      </c>
      <c r="G247" s="241">
        <v>26.840742007839008</v>
      </c>
      <c r="H247" s="241">
        <v>21.363383229172449</v>
      </c>
      <c r="I247" s="241">
        <v>30.041702846232177</v>
      </c>
      <c r="J247" s="241">
        <v>24.5801666928797</v>
      </c>
      <c r="K247" s="241">
        <v>24.246326316531512</v>
      </c>
      <c r="L247" s="241">
        <v>23.169500701284949</v>
      </c>
      <c r="M247" s="241">
        <v>19.297003225012315</v>
      </c>
      <c r="N247" s="241">
        <v>17.190656122009777</v>
      </c>
      <c r="O247" s="240">
        <v>23.806314271978021</v>
      </c>
      <c r="P247" s="241">
        <v>23.886168222420398</v>
      </c>
      <c r="Q247" s="241">
        <v>25.078048181446093</v>
      </c>
      <c r="R247" s="241">
        <v>19.559021835361467</v>
      </c>
      <c r="S247" s="241">
        <v>23.594392176484035</v>
      </c>
      <c r="T247" s="241">
        <v>21.904198613912534</v>
      </c>
      <c r="U247" s="241">
        <v>22.779557668451641</v>
      </c>
      <c r="V247" s="241">
        <v>23.525640608379145</v>
      </c>
      <c r="W247" s="241">
        <v>28.619853657627441</v>
      </c>
      <c r="X247" s="240">
        <v>25.050157503372926</v>
      </c>
      <c r="Y247" s="241">
        <v>21.248452802742989</v>
      </c>
      <c r="Z247" s="241">
        <v>26.828088490278347</v>
      </c>
      <c r="AA247" s="241">
        <v>25.405998647200654</v>
      </c>
      <c r="AB247" s="241">
        <v>25.311293473922159</v>
      </c>
      <c r="AC247" s="240">
        <v>25.024483110633632</v>
      </c>
      <c r="AD247" s="241">
        <v>25.717057465998451</v>
      </c>
      <c r="AE247" s="241">
        <v>22.571319997711996</v>
      </c>
      <c r="AF247" s="241">
        <v>23.843117349129603</v>
      </c>
      <c r="AG247" s="241">
        <v>28.241739003203687</v>
      </c>
      <c r="AH247" s="241">
        <v>24.911375197920073</v>
      </c>
      <c r="AI247" s="241">
        <v>24.495128495857667</v>
      </c>
      <c r="AJ247" s="240">
        <v>17.525196115475037</v>
      </c>
      <c r="AK247" s="241">
        <v>16.68910107744345</v>
      </c>
      <c r="AL247" s="241">
        <v>18.264733416568262</v>
      </c>
      <c r="AM247" s="240">
        <v>24.098228157640818</v>
      </c>
      <c r="AN247" s="241">
        <v>23.602767846657642</v>
      </c>
      <c r="AO247" s="241">
        <v>31.361718636959075</v>
      </c>
      <c r="AP247" s="241">
        <v>28.507214574224861</v>
      </c>
      <c r="AQ247" s="241">
        <v>24.352022709666677</v>
      </c>
      <c r="AR247" s="241">
        <v>25.430471919008557</v>
      </c>
      <c r="AS247" s="241">
        <v>19.654739511534896</v>
      </c>
      <c r="AT247" s="241">
        <v>21.916540128114871</v>
      </c>
      <c r="AU247" s="241">
        <v>22.917498931615075</v>
      </c>
      <c r="AV247" s="241">
        <v>23.689473544153998</v>
      </c>
      <c r="AW247" s="241">
        <v>26.740104519478418</v>
      </c>
      <c r="AX247" s="240">
        <v>27.803164483312525</v>
      </c>
      <c r="AY247" s="241">
        <v>26.981157781098457</v>
      </c>
      <c r="AZ247" s="241">
        <v>29.131583737957218</v>
      </c>
      <c r="BA247" s="241">
        <v>23.248432775537189</v>
      </c>
      <c r="BB247" s="241">
        <v>31.027380356945088</v>
      </c>
      <c r="BC247" s="241">
        <v>28.880913832625094</v>
      </c>
      <c r="BD247" s="240">
        <v>18.594785493999446</v>
      </c>
      <c r="BE247" s="241">
        <v>16.79875370313199</v>
      </c>
      <c r="BF247" s="241">
        <v>17.379074325583534</v>
      </c>
      <c r="BG247" s="241">
        <v>16.639198284783319</v>
      </c>
      <c r="BH247" s="241">
        <v>18.100542416621053</v>
      </c>
      <c r="BI247" s="241">
        <v>16.697975397201649</v>
      </c>
      <c r="BJ247" s="241">
        <v>22.641567622114238</v>
      </c>
      <c r="BK247" s="241">
        <v>18.71888307496079</v>
      </c>
      <c r="BL247" s="241">
        <v>19.090112180237799</v>
      </c>
      <c r="BM247" s="240">
        <v>28.37272968287018</v>
      </c>
      <c r="BN247" s="241">
        <v>25.820345320255072</v>
      </c>
      <c r="BO247" s="241">
        <v>24.560853435646052</v>
      </c>
      <c r="BP247" s="241">
        <v>23.19516562030152</v>
      </c>
      <c r="BQ247" s="241">
        <v>24.105250961921573</v>
      </c>
      <c r="BR247" s="241">
        <v>32.564909776454854</v>
      </c>
      <c r="BS247" s="240">
        <v>23.443033141089863</v>
      </c>
      <c r="BT247" s="242">
        <v>25.829041148029759</v>
      </c>
      <c r="BU247" s="241">
        <v>23.584299639716065</v>
      </c>
      <c r="BV247" s="241">
        <v>19.795559624366508</v>
      </c>
      <c r="BW247" s="241">
        <v>21.856946862746593</v>
      </c>
      <c r="BX247" s="241">
        <v>20.663751030762683</v>
      </c>
      <c r="BY247" s="241">
        <v>22.866583492603819</v>
      </c>
      <c r="BZ247" s="241">
        <v>22.244271428860486</v>
      </c>
      <c r="CA247" s="241">
        <v>23.13782943339929</v>
      </c>
      <c r="CB247" s="241">
        <v>19.657330123468295</v>
      </c>
      <c r="CC247" s="241">
        <v>26.141761294052756</v>
      </c>
      <c r="CD247" s="241">
        <v>29.106276527051701</v>
      </c>
      <c r="CE247" s="241">
        <v>30.611463308260621</v>
      </c>
      <c r="CF247" s="240">
        <v>25.957327512141148</v>
      </c>
      <c r="CG247" s="241">
        <v>23.551836605898377</v>
      </c>
      <c r="CH247" s="241">
        <v>25.546829065863815</v>
      </c>
      <c r="CI247" s="241">
        <v>20.197564942784961</v>
      </c>
      <c r="CJ247" s="241">
        <v>28.714552417290122</v>
      </c>
      <c r="CK247" s="241">
        <v>24.843434273818755</v>
      </c>
      <c r="CL247" s="241">
        <v>18.373989021420996</v>
      </c>
      <c r="CM247" s="241">
        <v>28.540711160335253</v>
      </c>
      <c r="CN247" s="241">
        <v>19.263020599986103</v>
      </c>
      <c r="CO247" s="241">
        <v>18.12821391861349</v>
      </c>
      <c r="CP247" s="241">
        <v>25.75772954533042</v>
      </c>
      <c r="CQ247" s="241">
        <v>26.971953467735666</v>
      </c>
      <c r="CR247" s="241">
        <v>25.687596390471718</v>
      </c>
      <c r="CS247" s="241">
        <v>26.194976778458255</v>
      </c>
      <c r="CT247" s="240">
        <v>29.8792352107833</v>
      </c>
      <c r="CU247" s="241">
        <v>28.54010136570907</v>
      </c>
      <c r="CV247" s="241">
        <v>33.551525757063082</v>
      </c>
      <c r="CW247" s="241">
        <v>23.974275972245078</v>
      </c>
      <c r="CX247" s="241">
        <v>34.617196452606493</v>
      </c>
      <c r="CY247" s="241">
        <v>24.763483933279595</v>
      </c>
      <c r="CZ247" s="240">
        <v>24.484752684692836</v>
      </c>
      <c r="DA247" s="241">
        <v>20.899230973106349</v>
      </c>
      <c r="DB247" s="241">
        <v>19.038358319013053</v>
      </c>
      <c r="DC247" s="241">
        <v>20.856348398219566</v>
      </c>
      <c r="DD247" s="241">
        <v>26.790337004665915</v>
      </c>
      <c r="DE247" s="241">
        <v>24.120236995727932</v>
      </c>
      <c r="DF247" s="241">
        <v>28.128282340535705</v>
      </c>
      <c r="DG247" s="240">
        <v>22.026299461358942</v>
      </c>
      <c r="DH247" s="240">
        <v>51.012431205458029</v>
      </c>
      <c r="DI247" s="242">
        <v>53.808165470176448</v>
      </c>
      <c r="DJ247" s="241">
        <v>40.733829194142082</v>
      </c>
      <c r="DK247" s="241">
        <v>51.642992733634216</v>
      </c>
      <c r="DL247" s="243" t="s">
        <v>696</v>
      </c>
      <c r="DM247" s="241">
        <v>45.521379899492629</v>
      </c>
      <c r="DN247" s="246" t="s">
        <v>696</v>
      </c>
      <c r="DO247" s="240">
        <v>22.574111271060062</v>
      </c>
      <c r="DP247" s="9"/>
      <c r="DQ247" s="9"/>
      <c r="DR247" s="9"/>
      <c r="DS247" s="9"/>
      <c r="DT247" s="9"/>
      <c r="DU247" s="9"/>
      <c r="DV247" s="9"/>
      <c r="DW247" s="9"/>
      <c r="DX247" s="9"/>
      <c r="DY247" s="9"/>
      <c r="DZ247" s="9"/>
    </row>
    <row r="248" spans="1:131" s="4" customFormat="1" ht="16.5" customHeight="1" x14ac:dyDescent="0.2">
      <c r="A248" s="54" t="s">
        <v>129</v>
      </c>
      <c r="B248" s="240">
        <v>9.8771539915757032</v>
      </c>
      <c r="C248" s="241">
        <v>8.811140641258584</v>
      </c>
      <c r="D248" s="241">
        <v>12.175652472234134</v>
      </c>
      <c r="E248" s="241">
        <v>12.335486786116501</v>
      </c>
      <c r="F248" s="241">
        <v>7.6961639893903682</v>
      </c>
      <c r="G248" s="241">
        <v>11.980811242922405</v>
      </c>
      <c r="H248" s="241">
        <v>9.6027267166946331</v>
      </c>
      <c r="I248" s="241">
        <v>10.915811420945158</v>
      </c>
      <c r="J248" s="241">
        <v>9.1941319498631024</v>
      </c>
      <c r="K248" s="241">
        <v>10.308451659312498</v>
      </c>
      <c r="L248" s="241">
        <v>10.042778198936457</v>
      </c>
      <c r="M248" s="241">
        <v>7.8153135031244867</v>
      </c>
      <c r="N248" s="241">
        <v>8.1472603846346807</v>
      </c>
      <c r="O248" s="240">
        <v>10.705547925903158</v>
      </c>
      <c r="P248" s="241">
        <v>9.8093822494634697</v>
      </c>
      <c r="Q248" s="241">
        <v>10.265877130366952</v>
      </c>
      <c r="R248" s="241">
        <v>9.1709124119306633</v>
      </c>
      <c r="S248" s="241">
        <v>11.94920313700344</v>
      </c>
      <c r="T248" s="241">
        <v>11.297483687949516</v>
      </c>
      <c r="U248" s="241">
        <v>10.674614375877947</v>
      </c>
      <c r="V248" s="241">
        <v>12.092815841903711</v>
      </c>
      <c r="W248" s="241">
        <v>12.986485326142116</v>
      </c>
      <c r="X248" s="240">
        <v>10.389843279358587</v>
      </c>
      <c r="Y248" s="241">
        <v>10.414437542350356</v>
      </c>
      <c r="Z248" s="241">
        <v>11.067915769670583</v>
      </c>
      <c r="AA248" s="241">
        <v>9.2051117608254209</v>
      </c>
      <c r="AB248" s="241">
        <v>11.297741521893641</v>
      </c>
      <c r="AC248" s="240">
        <v>10.853147389134483</v>
      </c>
      <c r="AD248" s="241">
        <v>12.066990921394995</v>
      </c>
      <c r="AE248" s="241">
        <v>10.673997712975607</v>
      </c>
      <c r="AF248" s="241">
        <v>11.292756487957776</v>
      </c>
      <c r="AG248" s="241">
        <v>10.748839568216543</v>
      </c>
      <c r="AH248" s="241">
        <v>10.249329789160095</v>
      </c>
      <c r="AI248" s="241">
        <v>10.667022986392368</v>
      </c>
      <c r="AJ248" s="240">
        <v>10.578693037050245</v>
      </c>
      <c r="AK248" s="241">
        <v>9.7732045410782753</v>
      </c>
      <c r="AL248" s="241">
        <v>11.337216815638387</v>
      </c>
      <c r="AM248" s="240">
        <v>11.767749537860309</v>
      </c>
      <c r="AN248" s="241">
        <v>15.207739041994678</v>
      </c>
      <c r="AO248" s="241">
        <v>14.26542476310361</v>
      </c>
      <c r="AP248" s="241">
        <v>11.542247542611248</v>
      </c>
      <c r="AQ248" s="241">
        <v>11.912673682455251</v>
      </c>
      <c r="AR248" s="241">
        <v>11.9042781727965</v>
      </c>
      <c r="AS248" s="241">
        <v>12.27955012729781</v>
      </c>
      <c r="AT248" s="241">
        <v>11.926842972428409</v>
      </c>
      <c r="AU248" s="241">
        <v>9.7673673510359027</v>
      </c>
      <c r="AV248" s="241">
        <v>11.276622580159183</v>
      </c>
      <c r="AW248" s="241">
        <v>13.657460239971304</v>
      </c>
      <c r="AX248" s="240">
        <v>15.050917556013241</v>
      </c>
      <c r="AY248" s="241">
        <v>16.025418254774149</v>
      </c>
      <c r="AZ248" s="241">
        <v>15.662439506562404</v>
      </c>
      <c r="BA248" s="241">
        <v>11.860147881542977</v>
      </c>
      <c r="BB248" s="241">
        <v>15.760814398404467</v>
      </c>
      <c r="BC248" s="241">
        <v>14.25279457601469</v>
      </c>
      <c r="BD248" s="240">
        <v>9.7310608780249552</v>
      </c>
      <c r="BE248" s="241">
        <v>9.3564641780363296</v>
      </c>
      <c r="BF248" s="241">
        <v>9.5582226152376286</v>
      </c>
      <c r="BG248" s="241">
        <v>8.2777150803028334</v>
      </c>
      <c r="BH248" s="241">
        <v>8.6959626059570816</v>
      </c>
      <c r="BI248" s="241">
        <v>8.4582725681658122</v>
      </c>
      <c r="BJ248" s="241">
        <v>14.616768622095213</v>
      </c>
      <c r="BK248" s="241">
        <v>9.7141705525185547</v>
      </c>
      <c r="BL248" s="241">
        <v>10.500865301088512</v>
      </c>
      <c r="BM248" s="240">
        <v>11.861948863558151</v>
      </c>
      <c r="BN248" s="241">
        <v>11.371770342842002</v>
      </c>
      <c r="BO248" s="241">
        <v>11.771155352660974</v>
      </c>
      <c r="BP248" s="241">
        <v>9.7373940062055429</v>
      </c>
      <c r="BQ248" s="241">
        <v>11.529941734186396</v>
      </c>
      <c r="BR248" s="241">
        <v>13.115688607202285</v>
      </c>
      <c r="BS248" s="240">
        <v>11.409636112779197</v>
      </c>
      <c r="BT248" s="242">
        <v>12.251354962138434</v>
      </c>
      <c r="BU248" s="241">
        <v>12.960274995208845</v>
      </c>
      <c r="BV248" s="241">
        <v>9.4260905346536532</v>
      </c>
      <c r="BW248" s="241">
        <v>10.960429125707709</v>
      </c>
      <c r="BX248" s="241">
        <v>12.330800821706763</v>
      </c>
      <c r="BY248" s="241">
        <v>11.566618090268552</v>
      </c>
      <c r="BZ248" s="241">
        <v>12.177252698233072</v>
      </c>
      <c r="CA248" s="241">
        <v>12.287005639319826</v>
      </c>
      <c r="CB248" s="241">
        <v>10.384571281877845</v>
      </c>
      <c r="CC248" s="241">
        <v>9.9186176295887449</v>
      </c>
      <c r="CD248" s="241">
        <v>10.764478086903404</v>
      </c>
      <c r="CE248" s="241">
        <v>10.251504576398835</v>
      </c>
      <c r="CF248" s="240">
        <v>12.873496248555206</v>
      </c>
      <c r="CG248" s="241">
        <v>13.744133662390437</v>
      </c>
      <c r="CH248" s="241">
        <v>16.223490887389151</v>
      </c>
      <c r="CI248" s="241">
        <v>8.3607701967153627</v>
      </c>
      <c r="CJ248" s="241">
        <v>14.866698770254768</v>
      </c>
      <c r="CK248" s="241">
        <v>10.650182076119698</v>
      </c>
      <c r="CL248" s="241">
        <v>9.414583503547556</v>
      </c>
      <c r="CM248" s="241">
        <v>14.798178470617074</v>
      </c>
      <c r="CN248" s="241">
        <v>11.448325121289086</v>
      </c>
      <c r="CO248" s="241">
        <v>8.1724229858391748</v>
      </c>
      <c r="CP248" s="241">
        <v>11.615696222000995</v>
      </c>
      <c r="CQ248" s="241">
        <v>17.204935375764428</v>
      </c>
      <c r="CR248" s="241">
        <v>12.078289622842549</v>
      </c>
      <c r="CS248" s="241">
        <v>11.990366499573215</v>
      </c>
      <c r="CT248" s="240">
        <v>10.010948495740919</v>
      </c>
      <c r="CU248" s="241">
        <v>9.8650215127150673</v>
      </c>
      <c r="CV248" s="241">
        <v>10.464573087397797</v>
      </c>
      <c r="CW248" s="241">
        <v>7.9776640818316142</v>
      </c>
      <c r="CX248" s="241">
        <v>10.941985384713355</v>
      </c>
      <c r="CY248" s="241">
        <v>9.9295069418289561</v>
      </c>
      <c r="CZ248" s="240">
        <v>12.186676848669721</v>
      </c>
      <c r="DA248" s="241">
        <v>12.685747727387648</v>
      </c>
      <c r="DB248" s="241">
        <v>9.13981964090795</v>
      </c>
      <c r="DC248" s="241">
        <v>11.031468492498762</v>
      </c>
      <c r="DD248" s="241">
        <v>12.18757339433021</v>
      </c>
      <c r="DE248" s="241">
        <v>12.726502790958003</v>
      </c>
      <c r="DF248" s="241">
        <v>14.024197436951589</v>
      </c>
      <c r="DG248" s="240">
        <v>11.314076939694406</v>
      </c>
      <c r="DH248" s="240">
        <v>23.410290874003913</v>
      </c>
      <c r="DI248" s="242">
        <v>25.052699055255019</v>
      </c>
      <c r="DJ248" s="241">
        <v>21.544842000282813</v>
      </c>
      <c r="DK248" s="241">
        <v>24.043522176146613</v>
      </c>
      <c r="DL248" s="243" t="s">
        <v>696</v>
      </c>
      <c r="DM248" s="241">
        <v>31.512539174912341</v>
      </c>
      <c r="DN248" s="246" t="s">
        <v>696</v>
      </c>
      <c r="DO248" s="240">
        <v>11.767527949280675</v>
      </c>
      <c r="DP248" s="9"/>
      <c r="DQ248" s="9"/>
      <c r="DR248" s="9"/>
      <c r="DS248" s="9"/>
      <c r="DT248" s="9"/>
      <c r="DU248" s="9"/>
      <c r="DV248" s="9"/>
      <c r="DW248" s="9"/>
      <c r="DX248" s="9"/>
      <c r="DY248" s="9"/>
      <c r="DZ248" s="9"/>
    </row>
    <row r="249" spans="1:131" s="121" customFormat="1" ht="16.5" customHeight="1" x14ac:dyDescent="0.2">
      <c r="A249" s="69" t="s">
        <v>127</v>
      </c>
      <c r="B249" s="240">
        <v>10.935552969169747</v>
      </c>
      <c r="C249" s="241">
        <v>9.7388177557429589</v>
      </c>
      <c r="D249" s="241">
        <v>13.310837511299194</v>
      </c>
      <c r="E249" s="241">
        <v>13.45708124250589</v>
      </c>
      <c r="F249" s="241">
        <v>8.4963516917998607</v>
      </c>
      <c r="G249" s="241">
        <v>13.204249685449017</v>
      </c>
      <c r="H249" s="241">
        <v>10.584193107445691</v>
      </c>
      <c r="I249" s="241">
        <v>12.076694454667534</v>
      </c>
      <c r="J249" s="241">
        <v>10.083357474621767</v>
      </c>
      <c r="K249" s="241">
        <v>11.280993030366663</v>
      </c>
      <c r="L249" s="241">
        <v>11.255545168417511</v>
      </c>
      <c r="M249" s="241">
        <v>8.6828630433162921</v>
      </c>
      <c r="N249" s="241">
        <v>9.1308202019962987</v>
      </c>
      <c r="O249" s="240">
        <v>11.753998037426941</v>
      </c>
      <c r="P249" s="241">
        <v>10.814039750290355</v>
      </c>
      <c r="Q249" s="241">
        <v>11.328177214532733</v>
      </c>
      <c r="R249" s="241">
        <v>10.049980740102589</v>
      </c>
      <c r="S249" s="241">
        <v>13.079436409258038</v>
      </c>
      <c r="T249" s="241">
        <v>12.19331276168691</v>
      </c>
      <c r="U249" s="241">
        <v>11.734457749652531</v>
      </c>
      <c r="V249" s="241">
        <v>13.240979564756971</v>
      </c>
      <c r="W249" s="241">
        <v>14.325002865770761</v>
      </c>
      <c r="X249" s="240">
        <v>11.283537852419538</v>
      </c>
      <c r="Y249" s="241">
        <v>11.375090496882757</v>
      </c>
      <c r="Z249" s="241">
        <v>11.996833888862923</v>
      </c>
      <c r="AA249" s="241">
        <v>10.024474590858389</v>
      </c>
      <c r="AB249" s="241">
        <v>12.236727639109429</v>
      </c>
      <c r="AC249" s="240">
        <v>11.95791176702298</v>
      </c>
      <c r="AD249" s="241">
        <v>13.153151957201747</v>
      </c>
      <c r="AE249" s="241">
        <v>11.717404139905328</v>
      </c>
      <c r="AF249" s="241">
        <v>12.387463438223353</v>
      </c>
      <c r="AG249" s="241">
        <v>11.864052238515775</v>
      </c>
      <c r="AH249" s="241">
        <v>11.295732515879497</v>
      </c>
      <c r="AI249" s="241">
        <v>11.854549838960978</v>
      </c>
      <c r="AJ249" s="240">
        <v>11.660967370552589</v>
      </c>
      <c r="AK249" s="241">
        <v>10.766381378244146</v>
      </c>
      <c r="AL249" s="241">
        <v>12.500863697320694</v>
      </c>
      <c r="AM249" s="240">
        <v>12.946607619940357</v>
      </c>
      <c r="AN249" s="241">
        <v>16.478187728397884</v>
      </c>
      <c r="AO249" s="241">
        <v>15.646144706196734</v>
      </c>
      <c r="AP249" s="241">
        <v>12.671032115472421</v>
      </c>
      <c r="AQ249" s="241">
        <v>12.912373350112635</v>
      </c>
      <c r="AR249" s="241">
        <v>13.006866463666706</v>
      </c>
      <c r="AS249" s="241">
        <v>13.328116281747157</v>
      </c>
      <c r="AT249" s="241">
        <v>13.07166199408015</v>
      </c>
      <c r="AU249" s="241">
        <v>11.02210196903968</v>
      </c>
      <c r="AV249" s="241">
        <v>12.544086307458343</v>
      </c>
      <c r="AW249" s="241">
        <v>14.860715122462285</v>
      </c>
      <c r="AX249" s="240">
        <v>16.163160655814313</v>
      </c>
      <c r="AY249" s="241">
        <v>17.216549076943057</v>
      </c>
      <c r="AZ249" s="241">
        <v>16.8271110153423</v>
      </c>
      <c r="BA249" s="241">
        <v>12.907750117012329</v>
      </c>
      <c r="BB249" s="241">
        <v>16.828173271083273</v>
      </c>
      <c r="BC249" s="241">
        <v>15.345366235918453</v>
      </c>
      <c r="BD249" s="240">
        <v>11.004689255465609</v>
      </c>
      <c r="BE249" s="241">
        <v>10.584352965522944</v>
      </c>
      <c r="BF249" s="241">
        <v>10.498123763113007</v>
      </c>
      <c r="BG249" s="241">
        <v>9.2797656047404669</v>
      </c>
      <c r="BH249" s="241">
        <v>9.8128012179535311</v>
      </c>
      <c r="BI249" s="241">
        <v>9.641972086238578</v>
      </c>
      <c r="BJ249" s="241">
        <v>16.102055713730284</v>
      </c>
      <c r="BK249" s="241">
        <v>11.119015808733957</v>
      </c>
      <c r="BL249" s="241">
        <v>11.812056630801985</v>
      </c>
      <c r="BM249" s="240">
        <v>12.911269556483859</v>
      </c>
      <c r="BN249" s="241">
        <v>12.352138761673805</v>
      </c>
      <c r="BO249" s="241">
        <v>12.788911716466005</v>
      </c>
      <c r="BP249" s="241">
        <v>10.554068152636852</v>
      </c>
      <c r="BQ249" s="241">
        <v>12.61231295531757</v>
      </c>
      <c r="BR249" s="241">
        <v>14.273377537829363</v>
      </c>
      <c r="BS249" s="240">
        <v>12.465698827048197</v>
      </c>
      <c r="BT249" s="242">
        <v>13.469848615627807</v>
      </c>
      <c r="BU249" s="241">
        <v>14.07610143676099</v>
      </c>
      <c r="BV249" s="241">
        <v>10.373567959828817</v>
      </c>
      <c r="BW249" s="241">
        <v>12.014364190480366</v>
      </c>
      <c r="BX249" s="241">
        <v>13.528248267268086</v>
      </c>
      <c r="BY249" s="241">
        <v>12.560193227457535</v>
      </c>
      <c r="BZ249" s="241">
        <v>13.213649468461352</v>
      </c>
      <c r="CA249" s="241">
        <v>13.589981824525324</v>
      </c>
      <c r="CB249" s="241">
        <v>11.372316796777335</v>
      </c>
      <c r="CC249" s="241">
        <v>10.82814641580531</v>
      </c>
      <c r="CD249" s="241">
        <v>11.76950878150649</v>
      </c>
      <c r="CE249" s="241">
        <v>11.423815328762373</v>
      </c>
      <c r="CF249" s="240">
        <v>14.196089381462468</v>
      </c>
      <c r="CG249" s="241">
        <v>14.984749507864677</v>
      </c>
      <c r="CH249" s="241">
        <v>17.612220854994849</v>
      </c>
      <c r="CI249" s="241">
        <v>9.2884874122092036</v>
      </c>
      <c r="CJ249" s="241">
        <v>16.376999135584906</v>
      </c>
      <c r="CK249" s="241">
        <v>11.905501672021012</v>
      </c>
      <c r="CL249" s="241">
        <v>10.489647798766196</v>
      </c>
      <c r="CM249" s="241">
        <v>16.211468917645441</v>
      </c>
      <c r="CN249" s="241">
        <v>12.620292007018353</v>
      </c>
      <c r="CO249" s="241">
        <v>9.0718416656556826</v>
      </c>
      <c r="CP249" s="241">
        <v>12.860983031646539</v>
      </c>
      <c r="CQ249" s="241">
        <v>18.68994897581528</v>
      </c>
      <c r="CR249" s="241">
        <v>13.245145096944274</v>
      </c>
      <c r="CS249" s="241">
        <v>13.268833429919846</v>
      </c>
      <c r="CT249" s="240">
        <v>10.928740135743066</v>
      </c>
      <c r="CU249" s="241">
        <v>10.748307789559938</v>
      </c>
      <c r="CV249" s="241">
        <v>11.465820351211852</v>
      </c>
      <c r="CW249" s="241">
        <v>8.7144038089055833</v>
      </c>
      <c r="CX249" s="241">
        <v>12.04881277689188</v>
      </c>
      <c r="CY249" s="241">
        <v>10.734994621563205</v>
      </c>
      <c r="CZ249" s="240">
        <v>13.570272764051911</v>
      </c>
      <c r="DA249" s="241">
        <v>13.985154791782028</v>
      </c>
      <c r="DB249" s="241">
        <v>10.043461211268678</v>
      </c>
      <c r="DC249" s="241">
        <v>12.35500799639779</v>
      </c>
      <c r="DD249" s="241">
        <v>13.648592829650157</v>
      </c>
      <c r="DE249" s="241">
        <v>13.99937535187418</v>
      </c>
      <c r="DF249" s="241">
        <v>15.597769585560492</v>
      </c>
      <c r="DG249" s="240">
        <v>12.435124378297097</v>
      </c>
      <c r="DH249" s="240">
        <v>25.445484661279373</v>
      </c>
      <c r="DI249" s="242">
        <v>27.334992469187103</v>
      </c>
      <c r="DJ249" s="241">
        <v>23.659896618502756</v>
      </c>
      <c r="DK249" s="241">
        <v>25.201276766365616</v>
      </c>
      <c r="DL249" s="243" t="s">
        <v>696</v>
      </c>
      <c r="DM249" s="241">
        <v>33.493004842957234</v>
      </c>
      <c r="DN249" s="246" t="s">
        <v>696</v>
      </c>
      <c r="DO249" s="240">
        <v>12.902131425122398</v>
      </c>
      <c r="DP249" s="9"/>
      <c r="DQ249" s="9"/>
      <c r="DR249" s="9"/>
      <c r="DS249" s="9"/>
      <c r="DT249" s="9"/>
      <c r="DU249" s="9"/>
      <c r="DV249" s="9"/>
      <c r="DW249" s="9"/>
      <c r="DX249" s="9"/>
    </row>
    <row r="250" spans="1:131" s="121" customFormat="1" ht="16.5" customHeight="1" x14ac:dyDescent="0.2">
      <c r="A250" s="70" t="s">
        <v>166</v>
      </c>
      <c r="B250" s="256">
        <v>24.297730902348441</v>
      </c>
      <c r="C250" s="257">
        <v>16.506022517988765</v>
      </c>
      <c r="D250" s="257">
        <v>31.82314628616129</v>
      </c>
      <c r="E250" s="257">
        <v>28.931805647067982</v>
      </c>
      <c r="F250" s="257">
        <v>23.288580272150199</v>
      </c>
      <c r="G250" s="257">
        <v>31.264907532274428</v>
      </c>
      <c r="H250" s="257">
        <v>24.639289296710746</v>
      </c>
      <c r="I250" s="257">
        <v>34.941003696327449</v>
      </c>
      <c r="J250" s="257">
        <v>28.035552258928941</v>
      </c>
      <c r="K250" s="257">
        <v>28.637802609771569</v>
      </c>
      <c r="L250" s="257">
        <v>26.234411652277643</v>
      </c>
      <c r="M250" s="257">
        <v>20.504215188113928</v>
      </c>
      <c r="N250" s="257">
        <v>17.252696953083301</v>
      </c>
      <c r="O250" s="256">
        <v>27.613799470547619</v>
      </c>
      <c r="P250" s="257">
        <v>27.804505758749716</v>
      </c>
      <c r="Q250" s="257">
        <v>29.994059037538044</v>
      </c>
      <c r="R250" s="257">
        <v>22.747034892587838</v>
      </c>
      <c r="S250" s="257">
        <v>26.734335486661319</v>
      </c>
      <c r="T250" s="257">
        <v>26.335175322029166</v>
      </c>
      <c r="U250" s="257">
        <v>25.272534804749409</v>
      </c>
      <c r="V250" s="257">
        <v>27.634986875672112</v>
      </c>
      <c r="W250" s="257">
        <v>33.125866883036956</v>
      </c>
      <c r="X250" s="256">
        <v>27.701861464966427</v>
      </c>
      <c r="Y250" s="257">
        <v>21.30585968123598</v>
      </c>
      <c r="Z250" s="257">
        <v>30.304901890909182</v>
      </c>
      <c r="AA250" s="257">
        <v>28.680820523832629</v>
      </c>
      <c r="AB250" s="257">
        <v>28.204428959722748</v>
      </c>
      <c r="AC250" s="256">
        <v>28.659843240485966</v>
      </c>
      <c r="AD250" s="257">
        <v>31.249159921490101</v>
      </c>
      <c r="AE250" s="257">
        <v>25.726506407264459</v>
      </c>
      <c r="AF250" s="257">
        <v>27.163466629840354</v>
      </c>
      <c r="AG250" s="257">
        <v>32.23610098358062</v>
      </c>
      <c r="AH250" s="257">
        <v>27.717985150101093</v>
      </c>
      <c r="AI250" s="257">
        <v>28.095198984846327</v>
      </c>
      <c r="AJ250" s="256">
        <v>17.97811606911192</v>
      </c>
      <c r="AK250" s="257">
        <v>17.190124876196215</v>
      </c>
      <c r="AL250" s="257">
        <v>18.686153708417773</v>
      </c>
      <c r="AM250" s="256">
        <v>26.388209492997788</v>
      </c>
      <c r="AN250" s="257">
        <v>24.589444517457206</v>
      </c>
      <c r="AO250" s="257">
        <v>37.819957621876341</v>
      </c>
      <c r="AP250" s="257">
        <v>33.662302002454481</v>
      </c>
      <c r="AQ250" s="257">
        <v>29.897844898668303</v>
      </c>
      <c r="AR250" s="257">
        <v>28.851801035401508</v>
      </c>
      <c r="AS250" s="257">
        <v>20.836461653099946</v>
      </c>
      <c r="AT250" s="257">
        <v>22.872763670386203</v>
      </c>
      <c r="AU250" s="257">
        <v>24.757598119830607</v>
      </c>
      <c r="AV250" s="257">
        <v>25.67465789310241</v>
      </c>
      <c r="AW250" s="257">
        <v>29.928488985521106</v>
      </c>
      <c r="AX250" s="256">
        <v>31.535009624774684</v>
      </c>
      <c r="AY250" s="257">
        <v>31.76391509454055</v>
      </c>
      <c r="AZ250" s="257">
        <v>32.198799477194271</v>
      </c>
      <c r="BA250" s="257">
        <v>26.792974871429941</v>
      </c>
      <c r="BB250" s="257">
        <v>36.370175095800633</v>
      </c>
      <c r="BC250" s="257">
        <v>34.589653643541432</v>
      </c>
      <c r="BD250" s="256">
        <v>20.565266449725996</v>
      </c>
      <c r="BE250" s="257">
        <v>17.524793294657201</v>
      </c>
      <c r="BF250" s="257">
        <v>20.127402126909384</v>
      </c>
      <c r="BG250" s="257">
        <v>18.867760511332495</v>
      </c>
      <c r="BH250" s="257">
        <v>20.558452868305402</v>
      </c>
      <c r="BI250" s="257">
        <v>18.574583421878586</v>
      </c>
      <c r="BJ250" s="257">
        <v>24.895572186781443</v>
      </c>
      <c r="BK250" s="257">
        <v>20.578439628801057</v>
      </c>
      <c r="BL250" s="257">
        <v>21.725983325177822</v>
      </c>
      <c r="BM250" s="256">
        <v>32.797155527026867</v>
      </c>
      <c r="BN250" s="257">
        <v>29.643115074455672</v>
      </c>
      <c r="BO250" s="257">
        <v>28.143544271081566</v>
      </c>
      <c r="BP250" s="257">
        <v>25.08980623165283</v>
      </c>
      <c r="BQ250" s="257">
        <v>25.862992631353411</v>
      </c>
      <c r="BR250" s="257">
        <v>38.764075781829312</v>
      </c>
      <c r="BS250" s="256">
        <v>25.544987951519253</v>
      </c>
      <c r="BT250" s="258">
        <v>26.456136121449415</v>
      </c>
      <c r="BU250" s="257">
        <v>24.967845946817427</v>
      </c>
      <c r="BV250" s="257">
        <v>22.614308002925167</v>
      </c>
      <c r="BW250" s="257">
        <v>24.539891174335228</v>
      </c>
      <c r="BX250" s="257">
        <v>21.389579915815531</v>
      </c>
      <c r="BY250" s="257">
        <v>25.082948959710084</v>
      </c>
      <c r="BZ250" s="257">
        <v>23.930692709636144</v>
      </c>
      <c r="CA250" s="257">
        <v>24.426576921151081</v>
      </c>
      <c r="CB250" s="257">
        <v>20.95824580226768</v>
      </c>
      <c r="CC250" s="257">
        <v>29.174380362311346</v>
      </c>
      <c r="CD250" s="257">
        <v>34.651559453916505</v>
      </c>
      <c r="CE250" s="257">
        <v>34.299745479769818</v>
      </c>
      <c r="CF250" s="256">
        <v>28.788183931230737</v>
      </c>
      <c r="CG250" s="257">
        <v>27.531568650168726</v>
      </c>
      <c r="CH250" s="257">
        <v>27.758384680795174</v>
      </c>
      <c r="CI250" s="257">
        <v>23.382406265379608</v>
      </c>
      <c r="CJ250" s="257">
        <v>32.235582743749738</v>
      </c>
      <c r="CK250" s="257">
        <v>27.317424135694356</v>
      </c>
      <c r="CL250" s="257">
        <v>19.19506031930608</v>
      </c>
      <c r="CM250" s="257">
        <v>32.0893764691942</v>
      </c>
      <c r="CN250" s="257">
        <v>21.127541976080384</v>
      </c>
      <c r="CO250" s="257">
        <v>18.721527645540998</v>
      </c>
      <c r="CP250" s="257">
        <v>28.967876849333852</v>
      </c>
      <c r="CQ250" s="257">
        <v>29.665044891690783</v>
      </c>
      <c r="CR250" s="257">
        <v>30.378324989681992</v>
      </c>
      <c r="CS250" s="257">
        <v>28.566659151480501</v>
      </c>
      <c r="CT250" s="256">
        <v>34.47109843683517</v>
      </c>
      <c r="CU250" s="257">
        <v>33.393790293456945</v>
      </c>
      <c r="CV250" s="257">
        <v>38.283572930267674</v>
      </c>
      <c r="CW250" s="257">
        <v>27.574093275971162</v>
      </c>
      <c r="CX250" s="257">
        <v>39.518858141350734</v>
      </c>
      <c r="CY250" s="257">
        <v>28.239360288696425</v>
      </c>
      <c r="CZ250" s="256">
        <v>26.736951390687132</v>
      </c>
      <c r="DA250" s="257">
        <v>22.314366363116132</v>
      </c>
      <c r="DB250" s="257">
        <v>22.572378758034521</v>
      </c>
      <c r="DC250" s="257">
        <v>22.285511348051219</v>
      </c>
      <c r="DD250" s="257">
        <v>30.386266386914588</v>
      </c>
      <c r="DE250" s="257">
        <v>26.106102801271845</v>
      </c>
      <c r="DF250" s="257">
        <v>30.915661194878062</v>
      </c>
      <c r="DG250" s="256">
        <v>24.440651158146444</v>
      </c>
      <c r="DH250" s="256">
        <v>56.783905443449143</v>
      </c>
      <c r="DI250" s="258">
        <v>59.600100151568277</v>
      </c>
      <c r="DJ250" s="257">
        <v>45.540980239918532</v>
      </c>
      <c r="DK250" s="257">
        <v>57.279714249620085</v>
      </c>
      <c r="DL250" s="259" t="s">
        <v>696</v>
      </c>
      <c r="DM250" s="257">
        <v>50.04677061063699</v>
      </c>
      <c r="DN250" s="260" t="s">
        <v>696</v>
      </c>
      <c r="DO250" s="256">
        <v>25.195958400871906</v>
      </c>
      <c r="DP250" s="9"/>
      <c r="DQ250" s="9"/>
      <c r="DR250" s="9"/>
      <c r="DS250" s="9"/>
      <c r="DT250" s="9"/>
      <c r="DU250" s="9"/>
      <c r="DV250" s="9"/>
      <c r="DW250" s="9"/>
      <c r="DX250" s="9"/>
    </row>
    <row r="251" spans="1:131" s="121" customFormat="1" ht="16.5" customHeight="1" x14ac:dyDescent="0.15">
      <c r="A251" s="44" t="s">
        <v>342</v>
      </c>
    </row>
    <row r="252" spans="1:131" s="121" customFormat="1" ht="16.5" customHeight="1" x14ac:dyDescent="0.15">
      <c r="A252" s="44"/>
    </row>
    <row r="253" spans="1:131" ht="16.5" customHeight="1" x14ac:dyDescent="0.2">
      <c r="A253" s="29" t="s">
        <v>321</v>
      </c>
    </row>
    <row r="254" spans="1:131" ht="16.5" customHeight="1" x14ac:dyDescent="0.2">
      <c r="A254" s="35" t="s">
        <v>344</v>
      </c>
    </row>
    <row r="255" spans="1:131" s="4" customFormat="1" ht="30" customHeight="1" x14ac:dyDescent="0.15">
      <c r="A255" s="147" t="s">
        <v>743</v>
      </c>
    </row>
    <row r="256" spans="1:131" ht="32.25" customHeight="1" x14ac:dyDescent="0.2">
      <c r="A256" s="233"/>
      <c r="B256" s="220" t="s">
        <v>577</v>
      </c>
      <c r="C256" s="234" t="s">
        <v>578</v>
      </c>
      <c r="D256" s="234" t="s">
        <v>579</v>
      </c>
      <c r="E256" s="234" t="s">
        <v>580</v>
      </c>
      <c r="F256" s="234" t="s">
        <v>581</v>
      </c>
      <c r="G256" s="234" t="s">
        <v>582</v>
      </c>
      <c r="H256" s="234" t="s">
        <v>583</v>
      </c>
      <c r="I256" s="234" t="s">
        <v>584</v>
      </c>
      <c r="J256" s="234" t="s">
        <v>585</v>
      </c>
      <c r="K256" s="234" t="s">
        <v>586</v>
      </c>
      <c r="L256" s="234" t="s">
        <v>587</v>
      </c>
      <c r="M256" s="234" t="s">
        <v>588</v>
      </c>
      <c r="N256" s="234" t="s">
        <v>589</v>
      </c>
      <c r="O256" s="220" t="s">
        <v>590</v>
      </c>
      <c r="P256" s="234" t="s">
        <v>591</v>
      </c>
      <c r="Q256" s="234" t="s">
        <v>592</v>
      </c>
      <c r="R256" s="234" t="s">
        <v>593</v>
      </c>
      <c r="S256" s="234" t="s">
        <v>594</v>
      </c>
      <c r="T256" s="234" t="s">
        <v>595</v>
      </c>
      <c r="U256" s="234" t="s">
        <v>596</v>
      </c>
      <c r="V256" s="234" t="s">
        <v>597</v>
      </c>
      <c r="W256" s="234" t="s">
        <v>598</v>
      </c>
      <c r="X256" s="220" t="s">
        <v>599</v>
      </c>
      <c r="Y256" s="234" t="s">
        <v>600</v>
      </c>
      <c r="Z256" s="234" t="s">
        <v>601</v>
      </c>
      <c r="AA256" s="234" t="s">
        <v>602</v>
      </c>
      <c r="AB256" s="234" t="s">
        <v>603</v>
      </c>
      <c r="AC256" s="220" t="s">
        <v>604</v>
      </c>
      <c r="AD256" s="234" t="s">
        <v>605</v>
      </c>
      <c r="AE256" s="234" t="s">
        <v>606</v>
      </c>
      <c r="AF256" s="234" t="s">
        <v>607</v>
      </c>
      <c r="AG256" s="234" t="s">
        <v>608</v>
      </c>
      <c r="AH256" s="234" t="s">
        <v>609</v>
      </c>
      <c r="AI256" s="234" t="s">
        <v>610</v>
      </c>
      <c r="AJ256" s="220" t="s">
        <v>611</v>
      </c>
      <c r="AK256" s="234" t="s">
        <v>612</v>
      </c>
      <c r="AL256" s="234" t="s">
        <v>613</v>
      </c>
      <c r="AM256" s="220" t="s">
        <v>614</v>
      </c>
      <c r="AN256" s="234" t="s">
        <v>615</v>
      </c>
      <c r="AO256" s="234" t="s">
        <v>616</v>
      </c>
      <c r="AP256" s="234" t="s">
        <v>617</v>
      </c>
      <c r="AQ256" s="234" t="s">
        <v>618</v>
      </c>
      <c r="AR256" s="234" t="s">
        <v>619</v>
      </c>
      <c r="AS256" s="234" t="s">
        <v>620</v>
      </c>
      <c r="AT256" s="234" t="s">
        <v>621</v>
      </c>
      <c r="AU256" s="234" t="s">
        <v>622</v>
      </c>
      <c r="AV256" s="234" t="s">
        <v>623</v>
      </c>
      <c r="AW256" s="234" t="s">
        <v>624</v>
      </c>
      <c r="AX256" s="220" t="s">
        <v>625</v>
      </c>
      <c r="AY256" s="234" t="s">
        <v>626</v>
      </c>
      <c r="AZ256" s="234" t="s">
        <v>627</v>
      </c>
      <c r="BA256" s="234" t="s">
        <v>628</v>
      </c>
      <c r="BB256" s="234" t="s">
        <v>629</v>
      </c>
      <c r="BC256" s="234" t="s">
        <v>630</v>
      </c>
      <c r="BD256" s="221" t="s">
        <v>631</v>
      </c>
      <c r="BE256" s="234" t="s">
        <v>632</v>
      </c>
      <c r="BF256" s="234" t="s">
        <v>633</v>
      </c>
      <c r="BG256" s="234" t="s">
        <v>634</v>
      </c>
      <c r="BH256" s="234" t="s">
        <v>635</v>
      </c>
      <c r="BI256" s="234" t="s">
        <v>636</v>
      </c>
      <c r="BJ256" s="234" t="s">
        <v>637</v>
      </c>
      <c r="BK256" s="234" t="s">
        <v>638</v>
      </c>
      <c r="BL256" s="234" t="s">
        <v>639</v>
      </c>
      <c r="BM256" s="220" t="s">
        <v>640</v>
      </c>
      <c r="BN256" s="234" t="s">
        <v>641</v>
      </c>
      <c r="BO256" s="234" t="s">
        <v>642</v>
      </c>
      <c r="BP256" s="234" t="s">
        <v>643</v>
      </c>
      <c r="BQ256" s="234" t="s">
        <v>644</v>
      </c>
      <c r="BR256" s="234" t="s">
        <v>645</v>
      </c>
      <c r="BS256" s="220" t="s">
        <v>646</v>
      </c>
      <c r="BT256" s="234" t="s">
        <v>647</v>
      </c>
      <c r="BU256" s="234" t="s">
        <v>648</v>
      </c>
      <c r="BV256" s="234" t="s">
        <v>649</v>
      </c>
      <c r="BW256" s="234" t="s">
        <v>650</v>
      </c>
      <c r="BX256" s="234" t="s">
        <v>651</v>
      </c>
      <c r="BY256" s="234" t="s">
        <v>652</v>
      </c>
      <c r="BZ256" s="234" t="s">
        <v>653</v>
      </c>
      <c r="CA256" s="234" t="s">
        <v>654</v>
      </c>
      <c r="CB256" s="234" t="s">
        <v>655</v>
      </c>
      <c r="CC256" s="234" t="s">
        <v>656</v>
      </c>
      <c r="CD256" s="234" t="s">
        <v>657</v>
      </c>
      <c r="CE256" s="234" t="s">
        <v>658</v>
      </c>
      <c r="CF256" s="220" t="s">
        <v>659</v>
      </c>
      <c r="CG256" s="234" t="s">
        <v>660</v>
      </c>
      <c r="CH256" s="234" t="s">
        <v>661</v>
      </c>
      <c r="CI256" s="234" t="s">
        <v>662</v>
      </c>
      <c r="CJ256" s="234" t="s">
        <v>663</v>
      </c>
      <c r="CK256" s="234" t="s">
        <v>664</v>
      </c>
      <c r="CL256" s="234" t="s">
        <v>665</v>
      </c>
      <c r="CM256" s="234" t="s">
        <v>666</v>
      </c>
      <c r="CN256" s="234" t="s">
        <v>667</v>
      </c>
      <c r="CO256" s="234" t="s">
        <v>668</v>
      </c>
      <c r="CP256" s="234" t="s">
        <v>669</v>
      </c>
      <c r="CQ256" s="234" t="s">
        <v>670</v>
      </c>
      <c r="CR256" s="234" t="s">
        <v>671</v>
      </c>
      <c r="CS256" s="234" t="s">
        <v>672</v>
      </c>
      <c r="CT256" s="220" t="s">
        <v>673</v>
      </c>
      <c r="CU256" s="234" t="s">
        <v>674</v>
      </c>
      <c r="CV256" s="234" t="s">
        <v>675</v>
      </c>
      <c r="CW256" s="234" t="s">
        <v>676</v>
      </c>
      <c r="CX256" s="234" t="s">
        <v>677</v>
      </c>
      <c r="CY256" s="234" t="s">
        <v>678</v>
      </c>
      <c r="CZ256" s="220" t="s">
        <v>679</v>
      </c>
      <c r="DA256" s="234" t="s">
        <v>680</v>
      </c>
      <c r="DB256" s="234" t="s">
        <v>681</v>
      </c>
      <c r="DC256" s="234" t="s">
        <v>682</v>
      </c>
      <c r="DD256" s="234" t="s">
        <v>683</v>
      </c>
      <c r="DE256" s="234" t="s">
        <v>684</v>
      </c>
      <c r="DF256" s="234" t="s">
        <v>685</v>
      </c>
      <c r="DG256" s="220" t="s">
        <v>686</v>
      </c>
      <c r="DH256" s="220" t="s">
        <v>687</v>
      </c>
      <c r="DI256" s="234" t="s">
        <v>688</v>
      </c>
      <c r="DJ256" s="234" t="s">
        <v>689</v>
      </c>
      <c r="DK256" s="234" t="s">
        <v>690</v>
      </c>
      <c r="DL256" s="220" t="s">
        <v>691</v>
      </c>
      <c r="DM256" s="234" t="s">
        <v>692</v>
      </c>
      <c r="DN256" s="235" t="s">
        <v>693</v>
      </c>
      <c r="DO256" s="220" t="s">
        <v>694</v>
      </c>
    </row>
    <row r="257" spans="1:133" s="145" customFormat="1" ht="16.5" customHeight="1" x14ac:dyDescent="0.2">
      <c r="A257" s="78" t="s">
        <v>507</v>
      </c>
      <c r="B257" s="252">
        <f t="shared" ref="B257" si="442">SUM(C257:N257)</f>
        <v>131039</v>
      </c>
      <c r="C257" s="253">
        <v>7480</v>
      </c>
      <c r="D257" s="253">
        <v>9175</v>
      </c>
      <c r="E257" s="253">
        <v>6415</v>
      </c>
      <c r="F257" s="253">
        <v>3231</v>
      </c>
      <c r="G257" s="253">
        <v>8916</v>
      </c>
      <c r="H257" s="253">
        <v>18375</v>
      </c>
      <c r="I257" s="253">
        <v>15091</v>
      </c>
      <c r="J257" s="253">
        <v>5737</v>
      </c>
      <c r="K257" s="253">
        <v>10749</v>
      </c>
      <c r="L257" s="253">
        <v>31286</v>
      </c>
      <c r="M257" s="253">
        <v>6652</v>
      </c>
      <c r="N257" s="253">
        <v>7932</v>
      </c>
      <c r="O257" s="252">
        <f t="shared" ref="O257" si="443">SUM(P257:W257)</f>
        <v>57944</v>
      </c>
      <c r="P257" s="253">
        <v>8406</v>
      </c>
      <c r="Q257" s="253">
        <v>10432</v>
      </c>
      <c r="R257" s="253">
        <v>5303</v>
      </c>
      <c r="S257" s="253">
        <v>6608</v>
      </c>
      <c r="T257" s="253">
        <v>5309</v>
      </c>
      <c r="U257" s="253">
        <v>12049</v>
      </c>
      <c r="V257" s="253">
        <v>7500</v>
      </c>
      <c r="W257" s="253">
        <v>2337</v>
      </c>
      <c r="X257" s="252">
        <f t="shared" ref="X257" si="444">SUM(Y257:AB257)</f>
        <v>67835</v>
      </c>
      <c r="Y257" s="253">
        <v>11726</v>
      </c>
      <c r="Z257" s="253">
        <v>19051</v>
      </c>
      <c r="AA257" s="253">
        <v>22177</v>
      </c>
      <c r="AB257" s="253">
        <v>14881</v>
      </c>
      <c r="AC257" s="252">
        <f t="shared" ref="AC257" si="445">SUM(AD257:AI257)</f>
        <v>45418</v>
      </c>
      <c r="AD257" s="253">
        <v>7616</v>
      </c>
      <c r="AE257" s="253">
        <v>6053</v>
      </c>
      <c r="AF257" s="253">
        <v>5740</v>
      </c>
      <c r="AG257" s="253">
        <v>10297</v>
      </c>
      <c r="AH257" s="253">
        <v>6354</v>
      </c>
      <c r="AI257" s="253">
        <v>9358</v>
      </c>
      <c r="AJ257" s="252">
        <v>3544</v>
      </c>
      <c r="AK257" s="253">
        <v>3449</v>
      </c>
      <c r="AL257" s="253">
        <v>4610</v>
      </c>
      <c r="AM257" s="252">
        <f t="shared" ref="AM257" si="446">SUM(AN257:AW257)</f>
        <v>97017</v>
      </c>
      <c r="AN257" s="253">
        <v>6027</v>
      </c>
      <c r="AO257" s="253">
        <v>5965</v>
      </c>
      <c r="AP257" s="253">
        <v>9458</v>
      </c>
      <c r="AQ257" s="253">
        <v>4435</v>
      </c>
      <c r="AR257" s="253">
        <v>12242</v>
      </c>
      <c r="AS257" s="253">
        <v>3527</v>
      </c>
      <c r="AT257" s="253">
        <v>19779</v>
      </c>
      <c r="AU257" s="253">
        <v>15858</v>
      </c>
      <c r="AV257" s="253">
        <v>12718</v>
      </c>
      <c r="AW257" s="253">
        <v>7008</v>
      </c>
      <c r="AX257" s="252">
        <f t="shared" ref="AX257" si="447">SUM(AY257:BC257)</f>
        <v>128237</v>
      </c>
      <c r="AY257" s="253">
        <v>11498</v>
      </c>
      <c r="AZ257" s="253">
        <v>60162</v>
      </c>
      <c r="BA257" s="253">
        <v>14859</v>
      </c>
      <c r="BB257" s="253">
        <v>28221</v>
      </c>
      <c r="BC257" s="253">
        <v>13497</v>
      </c>
      <c r="BD257" s="252">
        <f t="shared" ref="BD257" si="448">SUM(BE257:BL257)</f>
        <v>160622</v>
      </c>
      <c r="BE257" s="253">
        <v>31190</v>
      </c>
      <c r="BF257" s="253">
        <v>19256</v>
      </c>
      <c r="BG257" s="253">
        <v>14514</v>
      </c>
      <c r="BH257" s="253">
        <v>16652</v>
      </c>
      <c r="BI257" s="253">
        <v>18919</v>
      </c>
      <c r="BJ257" s="253">
        <v>27496</v>
      </c>
      <c r="BK257" s="253">
        <v>17938</v>
      </c>
      <c r="BL257" s="253">
        <v>14657</v>
      </c>
      <c r="BM257" s="252">
        <f t="shared" ref="BM257" si="449">SUM(BN257:BR257)</f>
        <v>70207</v>
      </c>
      <c r="BN257" s="253">
        <v>11502</v>
      </c>
      <c r="BO257" s="253">
        <v>13529</v>
      </c>
      <c r="BP257" s="253">
        <v>12127</v>
      </c>
      <c r="BQ257" s="253">
        <v>5197</v>
      </c>
      <c r="BR257" s="253">
        <v>27852</v>
      </c>
      <c r="BS257" s="252">
        <f t="shared" ref="BS257" si="450">SUM(BT257:CE257)</f>
        <v>122965</v>
      </c>
      <c r="BT257" s="338">
        <v>7420</v>
      </c>
      <c r="BU257" s="253">
        <v>13975</v>
      </c>
      <c r="BV257" s="253">
        <v>5732</v>
      </c>
      <c r="BW257" s="253">
        <v>3464</v>
      </c>
      <c r="BX257" s="253">
        <v>8842</v>
      </c>
      <c r="BY257" s="253">
        <v>29348</v>
      </c>
      <c r="BZ257" s="253">
        <v>7108</v>
      </c>
      <c r="CA257" s="253">
        <v>6880</v>
      </c>
      <c r="CB257" s="253">
        <v>17048</v>
      </c>
      <c r="CC257" s="253">
        <v>7815</v>
      </c>
      <c r="CD257" s="253">
        <v>6236</v>
      </c>
      <c r="CE257" s="253">
        <v>9097</v>
      </c>
      <c r="CF257" s="252">
        <f t="shared" ref="CF257" si="451">SUM(CG257:CS257)</f>
        <v>134330</v>
      </c>
      <c r="CG257" s="253">
        <v>3462</v>
      </c>
      <c r="CH257" s="253">
        <v>10549</v>
      </c>
      <c r="CI257" s="253">
        <v>6127</v>
      </c>
      <c r="CJ257" s="253">
        <v>14597</v>
      </c>
      <c r="CK257" s="253">
        <v>27146</v>
      </c>
      <c r="CL257" s="253">
        <v>4731</v>
      </c>
      <c r="CM257" s="253">
        <v>28060</v>
      </c>
      <c r="CN257" s="253">
        <v>3730</v>
      </c>
      <c r="CO257" s="253">
        <v>2827</v>
      </c>
      <c r="CP257" s="253">
        <v>6748</v>
      </c>
      <c r="CQ257" s="253">
        <v>11680</v>
      </c>
      <c r="CR257" s="253">
        <v>8429</v>
      </c>
      <c r="CS257" s="253">
        <v>6244</v>
      </c>
      <c r="CT257" s="252">
        <f t="shared" ref="CT257" si="452">SUM(CU257:CY257)</f>
        <v>58470</v>
      </c>
      <c r="CU257" s="253">
        <v>22909</v>
      </c>
      <c r="CV257" s="253">
        <v>11724</v>
      </c>
      <c r="CW257" s="253">
        <v>4579</v>
      </c>
      <c r="CX257" s="253">
        <v>8841</v>
      </c>
      <c r="CY257" s="253">
        <v>10417</v>
      </c>
      <c r="CZ257" s="252">
        <f t="shared" ref="CZ257" si="453">SUM(DA257:DF257)</f>
        <v>95984</v>
      </c>
      <c r="DA257" s="253">
        <v>3458</v>
      </c>
      <c r="DB257" s="253">
        <v>2894</v>
      </c>
      <c r="DC257" s="253">
        <v>22630</v>
      </c>
      <c r="DD257" s="253">
        <v>35923</v>
      </c>
      <c r="DE257" s="253">
        <v>20493</v>
      </c>
      <c r="DF257" s="253">
        <v>10586</v>
      </c>
      <c r="DG257" s="252">
        <f t="shared" ref="DG257" si="454">B257+O257+X257+AC257+AJ257+AM257+AX257+BD257+BM257+BS257+CF257+CT257+CZ257</f>
        <v>1173612</v>
      </c>
      <c r="DH257" s="254">
        <f t="shared" ref="DH257" si="455">SUM(DI257:DK257)</f>
        <v>22005</v>
      </c>
      <c r="DI257" s="304">
        <v>10781</v>
      </c>
      <c r="DJ257" s="303">
        <v>8569</v>
      </c>
      <c r="DK257" s="303">
        <v>2655</v>
      </c>
      <c r="DL257" s="254" t="s">
        <v>696</v>
      </c>
      <c r="DM257" s="303">
        <v>20866</v>
      </c>
      <c r="DN257" s="255">
        <v>476</v>
      </c>
      <c r="DO257" s="252">
        <f>DG257+DH257+DM257</f>
        <v>1216483</v>
      </c>
      <c r="DP257" s="43"/>
      <c r="DQ257" s="43"/>
      <c r="DR257" s="43"/>
      <c r="DS257" s="43"/>
      <c r="DT257" s="43"/>
      <c r="DU257" s="43"/>
      <c r="DV257" s="43"/>
    </row>
    <row r="258" spans="1:133" s="4" customFormat="1" ht="16.5" customHeight="1" x14ac:dyDescent="0.2">
      <c r="A258" s="54" t="s">
        <v>742</v>
      </c>
      <c r="B258" s="240">
        <v>2.9</v>
      </c>
      <c r="C258" s="241">
        <v>2</v>
      </c>
      <c r="D258" s="241">
        <v>5.4</v>
      </c>
      <c r="E258" s="241">
        <v>3.7</v>
      </c>
      <c r="F258" s="241">
        <v>4.3</v>
      </c>
      <c r="G258" s="241">
        <v>3.2</v>
      </c>
      <c r="H258" s="241">
        <v>2.6</v>
      </c>
      <c r="I258" s="241">
        <v>3.7</v>
      </c>
      <c r="J258" s="241">
        <v>4.8</v>
      </c>
      <c r="K258" s="241">
        <v>2.9</v>
      </c>
      <c r="L258" s="241">
        <v>2.9</v>
      </c>
      <c r="M258" s="241">
        <v>2.8</v>
      </c>
      <c r="N258" s="241">
        <v>1.6</v>
      </c>
      <c r="O258" s="240">
        <v>3.9</v>
      </c>
      <c r="P258" s="241">
        <v>2.8</v>
      </c>
      <c r="Q258" s="241">
        <v>3.5</v>
      </c>
      <c r="R258" s="241">
        <v>3.9</v>
      </c>
      <c r="S258" s="241">
        <v>6.6</v>
      </c>
      <c r="T258" s="241">
        <v>4.3</v>
      </c>
      <c r="U258" s="241">
        <v>4.2</v>
      </c>
      <c r="V258" s="241">
        <v>4.3</v>
      </c>
      <c r="W258" s="241">
        <v>3</v>
      </c>
      <c r="X258" s="240">
        <v>3.8</v>
      </c>
      <c r="Y258" s="241">
        <v>3.8</v>
      </c>
      <c r="Z258" s="241">
        <v>3.9</v>
      </c>
      <c r="AA258" s="241">
        <v>3.6</v>
      </c>
      <c r="AB258" s="241">
        <v>3.7</v>
      </c>
      <c r="AC258" s="240">
        <v>3.3</v>
      </c>
      <c r="AD258" s="241">
        <v>4.9000000000000004</v>
      </c>
      <c r="AE258" s="241">
        <v>2.6</v>
      </c>
      <c r="AF258" s="241">
        <v>5.0999999999999996</v>
      </c>
      <c r="AG258" s="241">
        <v>3.1</v>
      </c>
      <c r="AH258" s="241">
        <v>3.7</v>
      </c>
      <c r="AI258" s="241">
        <v>2.5</v>
      </c>
      <c r="AJ258" s="240">
        <v>4.2</v>
      </c>
      <c r="AK258" s="245">
        <v>3.8</v>
      </c>
      <c r="AL258" s="245">
        <v>4.5</v>
      </c>
      <c r="AM258" s="240">
        <v>3.1</v>
      </c>
      <c r="AN258" s="241">
        <v>4.2</v>
      </c>
      <c r="AO258" s="241">
        <v>3.6</v>
      </c>
      <c r="AP258" s="241">
        <v>3</v>
      </c>
      <c r="AQ258" s="241">
        <v>4.9000000000000004</v>
      </c>
      <c r="AR258" s="241">
        <v>3</v>
      </c>
      <c r="AS258" s="241">
        <v>3.6</v>
      </c>
      <c r="AT258" s="241">
        <v>3.3</v>
      </c>
      <c r="AU258" s="241">
        <v>2.4</v>
      </c>
      <c r="AV258" s="241">
        <v>2.9</v>
      </c>
      <c r="AW258" s="241">
        <v>3.7</v>
      </c>
      <c r="AX258" s="240">
        <v>3.9</v>
      </c>
      <c r="AY258" s="241">
        <v>4</v>
      </c>
      <c r="AZ258" s="241">
        <v>4.0999999999999996</v>
      </c>
      <c r="BA258" s="241">
        <v>3.2</v>
      </c>
      <c r="BB258" s="241">
        <v>3.5</v>
      </c>
      <c r="BC258" s="241">
        <v>4.3</v>
      </c>
      <c r="BD258" s="240">
        <v>2.2000000000000002</v>
      </c>
      <c r="BE258" s="241">
        <v>2.2999999999999998</v>
      </c>
      <c r="BF258" s="241">
        <v>2.4</v>
      </c>
      <c r="BG258" s="241">
        <v>1.8</v>
      </c>
      <c r="BH258" s="241">
        <v>2.2000000000000002</v>
      </c>
      <c r="BI258" s="241">
        <v>2</v>
      </c>
      <c r="BJ258" s="241">
        <v>2.8</v>
      </c>
      <c r="BK258" s="241">
        <v>2.2000000000000002</v>
      </c>
      <c r="BL258" s="241">
        <v>2</v>
      </c>
      <c r="BM258" s="240">
        <v>3.9</v>
      </c>
      <c r="BN258" s="241">
        <v>3.1</v>
      </c>
      <c r="BO258" s="241">
        <v>4.0999999999999996</v>
      </c>
      <c r="BP258" s="241">
        <v>4.7</v>
      </c>
      <c r="BQ258" s="241">
        <v>3.6</v>
      </c>
      <c r="BR258" s="241">
        <v>4.0999999999999996</v>
      </c>
      <c r="BS258" s="240">
        <v>3.8</v>
      </c>
      <c r="BT258" s="242">
        <v>4</v>
      </c>
      <c r="BU258" s="241">
        <v>4.2</v>
      </c>
      <c r="BV258" s="241">
        <v>4.5999999999999996</v>
      </c>
      <c r="BW258" s="241">
        <v>5.8</v>
      </c>
      <c r="BX258" s="241">
        <v>4.2</v>
      </c>
      <c r="BY258" s="241">
        <v>3.1</v>
      </c>
      <c r="BZ258" s="241">
        <v>3.2</v>
      </c>
      <c r="CA258" s="241">
        <v>4</v>
      </c>
      <c r="CB258" s="241">
        <v>4.5999999999999996</v>
      </c>
      <c r="CC258" s="241">
        <v>3.9</v>
      </c>
      <c r="CD258" s="241">
        <v>2.6</v>
      </c>
      <c r="CE258" s="241">
        <v>4.5999999999999996</v>
      </c>
      <c r="CF258" s="240">
        <v>4.2</v>
      </c>
      <c r="CG258" s="241">
        <v>4.3</v>
      </c>
      <c r="CH258" s="241">
        <v>5.4</v>
      </c>
      <c r="CI258" s="241">
        <v>4.2</v>
      </c>
      <c r="CJ258" s="241">
        <v>3.6</v>
      </c>
      <c r="CK258" s="241">
        <v>3.3</v>
      </c>
      <c r="CL258" s="241">
        <v>4.8</v>
      </c>
      <c r="CM258" s="241">
        <v>4.3</v>
      </c>
      <c r="CN258" s="241">
        <v>4.2</v>
      </c>
      <c r="CO258" s="241">
        <v>7</v>
      </c>
      <c r="CP258" s="241">
        <v>5.7</v>
      </c>
      <c r="CQ258" s="241">
        <v>4.7</v>
      </c>
      <c r="CR258" s="241">
        <v>4.0999999999999996</v>
      </c>
      <c r="CS258" s="241">
        <v>4.5</v>
      </c>
      <c r="CT258" s="240">
        <v>2.8</v>
      </c>
      <c r="CU258" s="241">
        <v>2.8</v>
      </c>
      <c r="CV258" s="241">
        <v>2.7</v>
      </c>
      <c r="CW258" s="241">
        <v>2.9</v>
      </c>
      <c r="CX258" s="241">
        <v>3</v>
      </c>
      <c r="CY258" s="241">
        <v>2.9</v>
      </c>
      <c r="CZ258" s="240">
        <v>3.5</v>
      </c>
      <c r="DA258" s="241">
        <v>4</v>
      </c>
      <c r="DB258" s="241">
        <v>3.8</v>
      </c>
      <c r="DC258" s="241">
        <v>3.9</v>
      </c>
      <c r="DD258" s="241">
        <v>3.2</v>
      </c>
      <c r="DE258" s="241">
        <v>3.6</v>
      </c>
      <c r="DF258" s="241">
        <v>3.5</v>
      </c>
      <c r="DG258" s="240">
        <v>3.3</v>
      </c>
      <c r="DH258" s="243" t="s">
        <v>696</v>
      </c>
      <c r="DI258" s="242">
        <v>5.2</v>
      </c>
      <c r="DJ258" s="241">
        <v>4.3</v>
      </c>
      <c r="DK258" s="241">
        <v>1.7</v>
      </c>
      <c r="DL258" s="243" t="s">
        <v>696</v>
      </c>
      <c r="DM258" s="241">
        <v>4.2</v>
      </c>
      <c r="DN258" s="246">
        <v>0.4</v>
      </c>
      <c r="DO258" s="240">
        <v>3.3</v>
      </c>
      <c r="DP258" s="9"/>
      <c r="DQ258" s="9"/>
      <c r="DR258" s="9"/>
      <c r="DS258" s="9"/>
    </row>
    <row r="259" spans="1:133" s="125" customFormat="1" ht="16.5" customHeight="1" x14ac:dyDescent="0.2">
      <c r="A259" s="423" t="s">
        <v>508</v>
      </c>
      <c r="B259" s="261">
        <f t="shared" ref="B259" si="456">SUM(C259:N259)</f>
        <v>175062</v>
      </c>
      <c r="C259" s="262">
        <v>10612</v>
      </c>
      <c r="D259" s="262">
        <v>11654</v>
      </c>
      <c r="E259" s="262">
        <v>10085</v>
      </c>
      <c r="F259" s="262">
        <v>5175</v>
      </c>
      <c r="G259" s="262">
        <v>13077</v>
      </c>
      <c r="H259" s="262">
        <v>26597</v>
      </c>
      <c r="I259" s="262">
        <v>21722</v>
      </c>
      <c r="J259" s="262">
        <v>7216</v>
      </c>
      <c r="K259" s="262">
        <v>12428</v>
      </c>
      <c r="L259" s="262">
        <v>34164</v>
      </c>
      <c r="M259" s="262">
        <v>9374</v>
      </c>
      <c r="N259" s="262">
        <v>12958</v>
      </c>
      <c r="O259" s="261">
        <f t="shared" ref="O259" si="457">SUM(P259:W259)</f>
        <v>68637</v>
      </c>
      <c r="P259" s="262">
        <v>11392</v>
      </c>
      <c r="Q259" s="262">
        <v>11436</v>
      </c>
      <c r="R259" s="262">
        <v>5522</v>
      </c>
      <c r="S259" s="262">
        <v>6694</v>
      </c>
      <c r="T259" s="262">
        <v>5266</v>
      </c>
      <c r="U259" s="262">
        <v>16748</v>
      </c>
      <c r="V259" s="262">
        <v>8512</v>
      </c>
      <c r="W259" s="262">
        <v>3067</v>
      </c>
      <c r="X259" s="261">
        <f t="shared" ref="X259" si="458">SUM(Y259:AB259)</f>
        <v>74297</v>
      </c>
      <c r="Y259" s="262">
        <v>15643</v>
      </c>
      <c r="Z259" s="262">
        <v>22847</v>
      </c>
      <c r="AA259" s="262">
        <v>19981</v>
      </c>
      <c r="AB259" s="262">
        <v>15826</v>
      </c>
      <c r="AC259" s="261">
        <f t="shared" ref="AC259" si="459">SUM(AD259:AI259)</f>
        <v>53070</v>
      </c>
      <c r="AD259" s="262">
        <v>7303</v>
      </c>
      <c r="AE259" s="262">
        <v>7486</v>
      </c>
      <c r="AF259" s="262">
        <v>5088</v>
      </c>
      <c r="AG259" s="262">
        <v>12310</v>
      </c>
      <c r="AH259" s="262">
        <v>9550</v>
      </c>
      <c r="AI259" s="262">
        <v>11333</v>
      </c>
      <c r="AJ259" s="261">
        <v>12173</v>
      </c>
      <c r="AK259" s="306" t="s">
        <v>696</v>
      </c>
      <c r="AL259" s="306" t="s">
        <v>696</v>
      </c>
      <c r="AM259" s="261">
        <f t="shared" ref="AM259" si="460">SUM(AN259:AW259)</f>
        <v>104840</v>
      </c>
      <c r="AN259" s="262">
        <v>8337</v>
      </c>
      <c r="AO259" s="262">
        <v>6967</v>
      </c>
      <c r="AP259" s="262">
        <v>8181</v>
      </c>
      <c r="AQ259" s="262">
        <v>3650</v>
      </c>
      <c r="AR259" s="262">
        <v>14180</v>
      </c>
      <c r="AS259" s="262">
        <v>3921</v>
      </c>
      <c r="AT259" s="262">
        <v>19229</v>
      </c>
      <c r="AU259" s="262">
        <v>19851</v>
      </c>
      <c r="AV259" s="262">
        <v>12873</v>
      </c>
      <c r="AW259" s="262">
        <v>7651</v>
      </c>
      <c r="AX259" s="261">
        <f t="shared" ref="AX259" si="461">SUM(AY259:BC259)</f>
        <v>121700</v>
      </c>
      <c r="AY259" s="262">
        <v>12273</v>
      </c>
      <c r="AZ259" s="262">
        <v>48174</v>
      </c>
      <c r="BA259" s="262">
        <v>10548</v>
      </c>
      <c r="BB259" s="262">
        <v>39236</v>
      </c>
      <c r="BC259" s="262">
        <v>11469</v>
      </c>
      <c r="BD259" s="261">
        <f t="shared" ref="BD259" si="462">SUM(BE259:BL259)</f>
        <v>138758</v>
      </c>
      <c r="BE259" s="262">
        <v>26616</v>
      </c>
      <c r="BF259" s="262">
        <v>15723</v>
      </c>
      <c r="BG259" s="262">
        <v>12834</v>
      </c>
      <c r="BH259" s="262">
        <v>12687</v>
      </c>
      <c r="BI259" s="262">
        <v>16051</v>
      </c>
      <c r="BJ259" s="262">
        <v>24126</v>
      </c>
      <c r="BK259" s="262">
        <v>18440</v>
      </c>
      <c r="BL259" s="262">
        <v>12281</v>
      </c>
      <c r="BM259" s="261">
        <f t="shared" ref="BM259" si="463">SUM(BN259:BR259)</f>
        <v>69659</v>
      </c>
      <c r="BN259" s="262">
        <v>15007</v>
      </c>
      <c r="BO259" s="262">
        <v>9043</v>
      </c>
      <c r="BP259" s="262">
        <v>8497</v>
      </c>
      <c r="BQ259" s="262">
        <v>8743</v>
      </c>
      <c r="BR259" s="262">
        <v>28369</v>
      </c>
      <c r="BS259" s="261">
        <f t="shared" ref="BS259" si="464">SUM(BT259:CE259)</f>
        <v>144683</v>
      </c>
      <c r="BT259" s="263">
        <v>9201</v>
      </c>
      <c r="BU259" s="262">
        <v>14888</v>
      </c>
      <c r="BV259" s="262">
        <v>6726</v>
      </c>
      <c r="BW259" s="262">
        <v>5205</v>
      </c>
      <c r="BX259" s="262">
        <v>13161</v>
      </c>
      <c r="BY259" s="262">
        <v>34784</v>
      </c>
      <c r="BZ259" s="262">
        <v>10280</v>
      </c>
      <c r="CA259" s="262">
        <v>8111</v>
      </c>
      <c r="CB259" s="262">
        <v>16016</v>
      </c>
      <c r="CC259" s="262">
        <v>8057</v>
      </c>
      <c r="CD259" s="262">
        <v>9378</v>
      </c>
      <c r="CE259" s="262">
        <v>8876</v>
      </c>
      <c r="CF259" s="261">
        <f t="shared" ref="CF259" si="465">SUM(CG259:CS259)</f>
        <v>152830</v>
      </c>
      <c r="CG259" s="262">
        <v>4687</v>
      </c>
      <c r="CH259" s="262">
        <v>7666</v>
      </c>
      <c r="CI259" s="262">
        <v>10529</v>
      </c>
      <c r="CJ259" s="262">
        <v>14626</v>
      </c>
      <c r="CK259" s="262">
        <v>28091</v>
      </c>
      <c r="CL259" s="262">
        <v>6485</v>
      </c>
      <c r="CM259" s="262">
        <v>32149</v>
      </c>
      <c r="CN259" s="262">
        <v>6748</v>
      </c>
      <c r="CO259" s="262">
        <v>2547</v>
      </c>
      <c r="CP259" s="262">
        <v>9206</v>
      </c>
      <c r="CQ259" s="262">
        <v>12271</v>
      </c>
      <c r="CR259" s="262">
        <v>11127</v>
      </c>
      <c r="CS259" s="262">
        <v>6698</v>
      </c>
      <c r="CT259" s="261">
        <f t="shared" ref="CT259" si="466">SUM(CU259:CY259)</f>
        <v>68113</v>
      </c>
      <c r="CU259" s="262">
        <v>23248</v>
      </c>
      <c r="CV259" s="262">
        <v>13126</v>
      </c>
      <c r="CW259" s="262">
        <v>6452</v>
      </c>
      <c r="CX259" s="262">
        <v>11108</v>
      </c>
      <c r="CY259" s="262">
        <v>14179</v>
      </c>
      <c r="CZ259" s="261">
        <f t="shared" ref="CZ259" si="467">SUM(DA259:DF259)</f>
        <v>106561</v>
      </c>
      <c r="DA259" s="262">
        <v>3811</v>
      </c>
      <c r="DB259" s="262">
        <v>3226</v>
      </c>
      <c r="DC259" s="262">
        <v>25734</v>
      </c>
      <c r="DD259" s="262">
        <v>41005</v>
      </c>
      <c r="DE259" s="262">
        <v>23030</v>
      </c>
      <c r="DF259" s="262">
        <v>9755</v>
      </c>
      <c r="DG259" s="261">
        <f t="shared" ref="DG259" si="468">B259+O259+X259+AC259+AJ259+AM259+AX259+BD259+BM259+BS259+CF259+CT259+CZ259</f>
        <v>1290383</v>
      </c>
      <c r="DH259" s="264">
        <f t="shared" ref="DH259" si="469">SUM(DI259:DK259)</f>
        <v>17680</v>
      </c>
      <c r="DI259" s="305">
        <v>7161</v>
      </c>
      <c r="DJ259" s="306">
        <v>9683</v>
      </c>
      <c r="DK259" s="306">
        <v>836</v>
      </c>
      <c r="DL259" s="264" t="s">
        <v>696</v>
      </c>
      <c r="DM259" s="306">
        <v>15833</v>
      </c>
      <c r="DN259" s="265" t="s">
        <v>696</v>
      </c>
      <c r="DO259" s="261">
        <f>DG259+DH259+DM259</f>
        <v>1323896</v>
      </c>
      <c r="DP259" s="41"/>
      <c r="DQ259" s="41"/>
      <c r="DR259" s="41"/>
      <c r="DS259" s="41"/>
      <c r="DT259" s="41"/>
      <c r="DU259" s="41"/>
      <c r="DV259" s="41"/>
      <c r="DW259" s="41"/>
      <c r="DX259" s="41"/>
      <c r="DY259" s="41"/>
      <c r="DZ259" s="41"/>
      <c r="EA259" s="41"/>
      <c r="EB259" s="4"/>
      <c r="EC259" s="154"/>
    </row>
    <row r="260" spans="1:133" s="16" customFormat="1" ht="16.5" customHeight="1" x14ac:dyDescent="0.2">
      <c r="A260" s="73" t="s">
        <v>360</v>
      </c>
      <c r="B260" s="240">
        <v>8.4</v>
      </c>
      <c r="C260" s="241">
        <v>6.8</v>
      </c>
      <c r="D260" s="241">
        <v>10</v>
      </c>
      <c r="E260" s="241">
        <v>9.6</v>
      </c>
      <c r="F260" s="241">
        <v>9.9</v>
      </c>
      <c r="G260" s="241">
        <v>8.9</v>
      </c>
      <c r="H260" s="241">
        <v>8.6</v>
      </c>
      <c r="I260" s="241">
        <v>10</v>
      </c>
      <c r="J260" s="241">
        <v>10.1</v>
      </c>
      <c r="K260" s="241">
        <v>6.6</v>
      </c>
      <c r="L260" s="241">
        <v>8.3000000000000007</v>
      </c>
      <c r="M260" s="241">
        <v>7.9</v>
      </c>
      <c r="N260" s="241">
        <v>7</v>
      </c>
      <c r="O260" s="240">
        <v>8.1999999999999993</v>
      </c>
      <c r="P260" s="241">
        <v>7.8</v>
      </c>
      <c r="Q260" s="241">
        <v>8.1999999999999993</v>
      </c>
      <c r="R260" s="241">
        <v>7</v>
      </c>
      <c r="S260" s="241">
        <v>8.8000000000000007</v>
      </c>
      <c r="T260" s="241">
        <v>7.4</v>
      </c>
      <c r="U260" s="241">
        <v>9.1999999999999993</v>
      </c>
      <c r="V260" s="241">
        <v>8</v>
      </c>
      <c r="W260" s="241">
        <v>8.1999999999999993</v>
      </c>
      <c r="X260" s="240">
        <v>7.7</v>
      </c>
      <c r="Y260" s="241">
        <v>7.8</v>
      </c>
      <c r="Z260" s="241">
        <v>8.4</v>
      </c>
      <c r="AA260" s="241">
        <v>7.9</v>
      </c>
      <c r="AB260" s="241">
        <v>6.6</v>
      </c>
      <c r="AC260" s="240">
        <v>7.1</v>
      </c>
      <c r="AD260" s="241">
        <v>7.3</v>
      </c>
      <c r="AE260" s="241">
        <v>6.4</v>
      </c>
      <c r="AF260" s="241">
        <v>6.5</v>
      </c>
      <c r="AG260" s="241">
        <v>7.2</v>
      </c>
      <c r="AH260" s="241">
        <v>9.1</v>
      </c>
      <c r="AI260" s="241">
        <v>6.4</v>
      </c>
      <c r="AJ260" s="240">
        <v>11.8</v>
      </c>
      <c r="AK260" s="245" t="s">
        <v>696</v>
      </c>
      <c r="AL260" s="245" t="s">
        <v>696</v>
      </c>
      <c r="AM260" s="240">
        <v>7.1</v>
      </c>
      <c r="AN260" s="241">
        <v>10.7</v>
      </c>
      <c r="AO260" s="241">
        <v>8</v>
      </c>
      <c r="AP260" s="241">
        <v>5.6</v>
      </c>
      <c r="AQ260" s="241">
        <v>6.6</v>
      </c>
      <c r="AR260" s="241">
        <v>7.5</v>
      </c>
      <c r="AS260" s="241">
        <v>7.1</v>
      </c>
      <c r="AT260" s="241">
        <v>6.9</v>
      </c>
      <c r="AU260" s="241">
        <v>7</v>
      </c>
      <c r="AV260" s="241">
        <v>6.4</v>
      </c>
      <c r="AW260" s="241">
        <v>6.6</v>
      </c>
      <c r="AX260" s="240">
        <v>8.4</v>
      </c>
      <c r="AY260" s="241">
        <v>8.5</v>
      </c>
      <c r="AZ260" s="241">
        <v>8.1</v>
      </c>
      <c r="BA260" s="241">
        <v>5.5</v>
      </c>
      <c r="BB260" s="241">
        <v>10.7</v>
      </c>
      <c r="BC260" s="241">
        <v>7.6</v>
      </c>
      <c r="BD260" s="240">
        <v>5.6</v>
      </c>
      <c r="BE260" s="241">
        <v>5.5</v>
      </c>
      <c r="BF260" s="241">
        <v>5.5</v>
      </c>
      <c r="BG260" s="241">
        <v>4</v>
      </c>
      <c r="BH260" s="241">
        <v>4.8</v>
      </c>
      <c r="BI260" s="241">
        <v>4.9000000000000004</v>
      </c>
      <c r="BJ260" s="241">
        <v>8.8000000000000007</v>
      </c>
      <c r="BK260" s="241">
        <v>6.5</v>
      </c>
      <c r="BL260" s="241">
        <v>5.2</v>
      </c>
      <c r="BM260" s="240">
        <v>7.4</v>
      </c>
      <c r="BN260" s="241">
        <v>7.6</v>
      </c>
      <c r="BO260" s="241">
        <v>5.8</v>
      </c>
      <c r="BP260" s="241">
        <v>5.3</v>
      </c>
      <c r="BQ260" s="241">
        <v>9.3000000000000007</v>
      </c>
      <c r="BR260" s="241">
        <v>8.6</v>
      </c>
      <c r="BS260" s="240">
        <v>7.9</v>
      </c>
      <c r="BT260" s="242">
        <v>8</v>
      </c>
      <c r="BU260" s="241">
        <v>6.5</v>
      </c>
      <c r="BV260" s="241">
        <v>8</v>
      </c>
      <c r="BW260" s="241">
        <v>11.5</v>
      </c>
      <c r="BX260" s="241">
        <v>8.6</v>
      </c>
      <c r="BY260" s="241">
        <v>8.6</v>
      </c>
      <c r="BZ260" s="241">
        <v>7.7</v>
      </c>
      <c r="CA260" s="241">
        <v>7.3</v>
      </c>
      <c r="CB260" s="241">
        <v>7.6</v>
      </c>
      <c r="CC260" s="241">
        <v>7.1</v>
      </c>
      <c r="CD260" s="241">
        <v>7.5</v>
      </c>
      <c r="CE260" s="241">
        <v>7.5</v>
      </c>
      <c r="CF260" s="240">
        <v>8.9</v>
      </c>
      <c r="CG260" s="241">
        <v>9</v>
      </c>
      <c r="CH260" s="241">
        <v>6.2</v>
      </c>
      <c r="CI260" s="241">
        <v>10.8</v>
      </c>
      <c r="CJ260" s="241">
        <v>6.5</v>
      </c>
      <c r="CK260" s="241">
        <v>9.3000000000000007</v>
      </c>
      <c r="CL260" s="241">
        <v>9.6</v>
      </c>
      <c r="CM260" s="241">
        <v>10</v>
      </c>
      <c r="CN260" s="241">
        <v>10.199999999999999</v>
      </c>
      <c r="CO260" s="241">
        <v>10.1</v>
      </c>
      <c r="CP260" s="241">
        <v>11.6</v>
      </c>
      <c r="CQ260" s="241">
        <v>7.8</v>
      </c>
      <c r="CR260" s="241">
        <v>8.9</v>
      </c>
      <c r="CS260" s="241">
        <v>9</v>
      </c>
      <c r="CT260" s="240">
        <v>6.7</v>
      </c>
      <c r="CU260" s="241">
        <v>6.8</v>
      </c>
      <c r="CV260" s="241">
        <v>6</v>
      </c>
      <c r="CW260" s="241">
        <v>7.3</v>
      </c>
      <c r="CX260" s="241">
        <v>6.9</v>
      </c>
      <c r="CY260" s="241">
        <v>6.6</v>
      </c>
      <c r="CZ260" s="240">
        <v>7.2</v>
      </c>
      <c r="DA260" s="241">
        <v>6.9</v>
      </c>
      <c r="DB260" s="241">
        <v>7.2</v>
      </c>
      <c r="DC260" s="241">
        <v>7.7</v>
      </c>
      <c r="DD260" s="241">
        <v>7.6</v>
      </c>
      <c r="DE260" s="241">
        <v>6.6</v>
      </c>
      <c r="DF260" s="241">
        <v>6.1</v>
      </c>
      <c r="DG260" s="240">
        <v>7.5</v>
      </c>
      <c r="DH260" s="243" t="s">
        <v>696</v>
      </c>
      <c r="DI260" s="242">
        <v>7</v>
      </c>
      <c r="DJ260" s="241">
        <v>9</v>
      </c>
      <c r="DK260" s="241">
        <v>3.2</v>
      </c>
      <c r="DL260" s="243" t="s">
        <v>696</v>
      </c>
      <c r="DM260" s="241">
        <v>10.3</v>
      </c>
      <c r="DN260" s="246" t="s">
        <v>696</v>
      </c>
      <c r="DO260" s="240">
        <v>7.6</v>
      </c>
      <c r="DP260" s="9"/>
      <c r="DQ260" s="9"/>
      <c r="DR260" s="9"/>
      <c r="DS260" s="9"/>
      <c r="DT260" s="9"/>
      <c r="DU260" s="9"/>
      <c r="DV260" s="9"/>
      <c r="DW260" s="9"/>
      <c r="DX260" s="9"/>
    </row>
    <row r="261" spans="1:133" s="16" customFormat="1" ht="16.5" customHeight="1" x14ac:dyDescent="0.2">
      <c r="A261" s="73" t="s">
        <v>393</v>
      </c>
      <c r="B261" s="240">
        <v>23.1</v>
      </c>
      <c r="C261" s="241">
        <v>20.100000000000001</v>
      </c>
      <c r="D261" s="241">
        <v>25.6</v>
      </c>
      <c r="E261" s="241">
        <v>26.5</v>
      </c>
      <c r="F261" s="241">
        <v>25.8</v>
      </c>
      <c r="G261" s="241">
        <v>24.4</v>
      </c>
      <c r="H261" s="241">
        <v>24.3</v>
      </c>
      <c r="I261" s="241">
        <v>26.2</v>
      </c>
      <c r="J261" s="241">
        <v>27.7</v>
      </c>
      <c r="K261" s="241">
        <v>18.600000000000001</v>
      </c>
      <c r="L261" s="241">
        <v>22</v>
      </c>
      <c r="M261" s="241">
        <v>21.8</v>
      </c>
      <c r="N261" s="241">
        <v>20.5</v>
      </c>
      <c r="O261" s="240">
        <v>22.5</v>
      </c>
      <c r="P261" s="241">
        <v>21.8</v>
      </c>
      <c r="Q261" s="241">
        <v>23</v>
      </c>
      <c r="R261" s="241">
        <v>18.7</v>
      </c>
      <c r="S261" s="241">
        <v>23.2</v>
      </c>
      <c r="T261" s="241">
        <v>21.4</v>
      </c>
      <c r="U261" s="241">
        <v>24.2</v>
      </c>
      <c r="V261" s="241">
        <v>22.3</v>
      </c>
      <c r="W261" s="241">
        <v>23.1</v>
      </c>
      <c r="X261" s="240">
        <v>21.2</v>
      </c>
      <c r="Y261" s="241">
        <v>21.1</v>
      </c>
      <c r="Z261" s="241">
        <v>23.2</v>
      </c>
      <c r="AA261" s="241">
        <v>21.8</v>
      </c>
      <c r="AB261" s="241">
        <v>18.5</v>
      </c>
      <c r="AC261" s="240">
        <v>19.100000000000001</v>
      </c>
      <c r="AD261" s="241">
        <v>19.600000000000001</v>
      </c>
      <c r="AE261" s="241">
        <v>17.8</v>
      </c>
      <c r="AF261" s="241">
        <v>16.7</v>
      </c>
      <c r="AG261" s="241">
        <v>19.3</v>
      </c>
      <c r="AH261" s="241">
        <v>23.9</v>
      </c>
      <c r="AI261" s="241">
        <v>17.8</v>
      </c>
      <c r="AJ261" s="240">
        <v>31.2</v>
      </c>
      <c r="AK261" s="245" t="s">
        <v>696</v>
      </c>
      <c r="AL261" s="245" t="s">
        <v>696</v>
      </c>
      <c r="AM261" s="240">
        <v>20.100000000000001</v>
      </c>
      <c r="AN261" s="241">
        <v>31.2</v>
      </c>
      <c r="AO261" s="241">
        <v>22.4</v>
      </c>
      <c r="AP261" s="241">
        <v>16.5</v>
      </c>
      <c r="AQ261" s="241">
        <v>18.100000000000001</v>
      </c>
      <c r="AR261" s="241">
        <v>21.3</v>
      </c>
      <c r="AS261" s="241">
        <v>20.6</v>
      </c>
      <c r="AT261" s="241">
        <v>19.899999999999999</v>
      </c>
      <c r="AU261" s="241">
        <v>20</v>
      </c>
      <c r="AV261" s="241">
        <v>18.100000000000001</v>
      </c>
      <c r="AW261" s="241">
        <v>18.600000000000001</v>
      </c>
      <c r="AX261" s="240">
        <v>25.7</v>
      </c>
      <c r="AY261" s="241">
        <v>25.2</v>
      </c>
      <c r="AZ261" s="241">
        <v>24.7</v>
      </c>
      <c r="BA261" s="241">
        <v>17.600000000000001</v>
      </c>
      <c r="BB261" s="241">
        <v>33</v>
      </c>
      <c r="BC261" s="241">
        <v>22.5</v>
      </c>
      <c r="BD261" s="240">
        <v>16.5</v>
      </c>
      <c r="BE261" s="241">
        <v>15.5</v>
      </c>
      <c r="BF261" s="241">
        <v>17.5</v>
      </c>
      <c r="BG261" s="241">
        <v>11.3</v>
      </c>
      <c r="BH261" s="241">
        <v>13.9</v>
      </c>
      <c r="BI261" s="241">
        <v>13.3</v>
      </c>
      <c r="BJ261" s="241">
        <v>29</v>
      </c>
      <c r="BK261" s="241">
        <v>18.600000000000001</v>
      </c>
      <c r="BL261" s="241">
        <v>16.7</v>
      </c>
      <c r="BM261" s="240">
        <v>20.9</v>
      </c>
      <c r="BN261" s="241">
        <v>21.5</v>
      </c>
      <c r="BO261" s="241">
        <v>17.5</v>
      </c>
      <c r="BP261" s="241">
        <v>14</v>
      </c>
      <c r="BQ261" s="241">
        <v>24.4</v>
      </c>
      <c r="BR261" s="241">
        <v>24.6</v>
      </c>
      <c r="BS261" s="240">
        <v>21.1</v>
      </c>
      <c r="BT261" s="242">
        <v>21.3</v>
      </c>
      <c r="BU261" s="241">
        <v>17.8</v>
      </c>
      <c r="BV261" s="241">
        <v>20.6</v>
      </c>
      <c r="BW261" s="241">
        <v>30.2</v>
      </c>
      <c r="BX261" s="241">
        <v>23</v>
      </c>
      <c r="BY261" s="241">
        <v>24.4</v>
      </c>
      <c r="BZ261" s="241">
        <v>21.3</v>
      </c>
      <c r="CA261" s="241">
        <v>18.899999999999999</v>
      </c>
      <c r="CB261" s="241">
        <v>19.7</v>
      </c>
      <c r="CC261" s="241">
        <v>18.8</v>
      </c>
      <c r="CD261" s="241">
        <v>19.7</v>
      </c>
      <c r="CE261" s="241">
        <v>19.600000000000001</v>
      </c>
      <c r="CF261" s="240">
        <v>24</v>
      </c>
      <c r="CG261" s="241">
        <v>23.8</v>
      </c>
      <c r="CH261" s="241">
        <v>16.7</v>
      </c>
      <c r="CI261" s="241">
        <v>27.2</v>
      </c>
      <c r="CJ261" s="241">
        <v>18.5</v>
      </c>
      <c r="CK261" s="241">
        <v>25.9</v>
      </c>
      <c r="CL261" s="241">
        <v>24.5</v>
      </c>
      <c r="CM261" s="241">
        <v>27.6</v>
      </c>
      <c r="CN261" s="241">
        <v>26.3</v>
      </c>
      <c r="CO261" s="241">
        <v>26.8</v>
      </c>
      <c r="CP261" s="241">
        <v>30.1</v>
      </c>
      <c r="CQ261" s="241">
        <v>20.2</v>
      </c>
      <c r="CR261" s="241">
        <v>22.8</v>
      </c>
      <c r="CS261" s="241">
        <v>24.5</v>
      </c>
      <c r="CT261" s="240">
        <v>18.3</v>
      </c>
      <c r="CU261" s="241">
        <v>19.600000000000001</v>
      </c>
      <c r="CV261" s="241">
        <v>15.9</v>
      </c>
      <c r="CW261" s="241">
        <v>18.899999999999999</v>
      </c>
      <c r="CX261" s="241">
        <v>18.3</v>
      </c>
      <c r="CY261" s="241">
        <v>18.7</v>
      </c>
      <c r="CZ261" s="240">
        <v>18.7</v>
      </c>
      <c r="DA261" s="241">
        <v>18.5</v>
      </c>
      <c r="DB261" s="241">
        <v>19.5</v>
      </c>
      <c r="DC261" s="241">
        <v>18.8</v>
      </c>
      <c r="DD261" s="241">
        <v>20.399999999999999</v>
      </c>
      <c r="DE261" s="241">
        <v>17</v>
      </c>
      <c r="DF261" s="241">
        <v>16.7</v>
      </c>
      <c r="DG261" s="240">
        <v>20.9</v>
      </c>
      <c r="DH261" s="243" t="s">
        <v>696</v>
      </c>
      <c r="DI261" s="242">
        <v>21.8</v>
      </c>
      <c r="DJ261" s="241">
        <v>26.1</v>
      </c>
      <c r="DK261" s="241">
        <v>14.9</v>
      </c>
      <c r="DL261" s="243" t="s">
        <v>696</v>
      </c>
      <c r="DM261" s="241">
        <v>37</v>
      </c>
      <c r="DN261" s="246" t="s">
        <v>696</v>
      </c>
      <c r="DO261" s="240">
        <v>21.1</v>
      </c>
      <c r="DP261" s="9"/>
      <c r="DQ261" s="9"/>
      <c r="DR261" s="9"/>
      <c r="DS261" s="9"/>
      <c r="DT261" s="9"/>
      <c r="DU261" s="9"/>
      <c r="DV261" s="9"/>
      <c r="DW261" s="9"/>
      <c r="DX261" s="9"/>
    </row>
    <row r="262" spans="1:133" s="16" customFormat="1" ht="16.5" customHeight="1" x14ac:dyDescent="0.2">
      <c r="A262" s="73" t="s">
        <v>462</v>
      </c>
      <c r="B262" s="240">
        <v>16.2</v>
      </c>
      <c r="C262" s="241">
        <v>26.7</v>
      </c>
      <c r="D262" s="241">
        <v>13.4</v>
      </c>
      <c r="E262" s="241">
        <v>10.1</v>
      </c>
      <c r="F262" s="241">
        <v>18.899999999999999</v>
      </c>
      <c r="G262" s="241">
        <v>14.9</v>
      </c>
      <c r="H262" s="241">
        <v>19.399999999999999</v>
      </c>
      <c r="I262" s="241">
        <v>13.9</v>
      </c>
      <c r="J262" s="241">
        <v>12.1</v>
      </c>
      <c r="K262" s="241">
        <v>16.2</v>
      </c>
      <c r="L262" s="241">
        <v>16</v>
      </c>
      <c r="M262" s="241">
        <v>15.5</v>
      </c>
      <c r="N262" s="241">
        <v>15.2</v>
      </c>
      <c r="O262" s="240">
        <v>15.3</v>
      </c>
      <c r="P262" s="241">
        <v>14.4</v>
      </c>
      <c r="Q262" s="241">
        <v>16.8</v>
      </c>
      <c r="R262" s="241">
        <v>17.399999999999999</v>
      </c>
      <c r="S262" s="241">
        <v>13.5</v>
      </c>
      <c r="T262" s="241">
        <v>15.7</v>
      </c>
      <c r="U262" s="241">
        <v>12.2</v>
      </c>
      <c r="V262" s="241">
        <v>16.2</v>
      </c>
      <c r="W262" s="241">
        <v>25.4</v>
      </c>
      <c r="X262" s="240">
        <v>19.600000000000001</v>
      </c>
      <c r="Y262" s="241">
        <v>19.5</v>
      </c>
      <c r="Z262" s="241">
        <v>21.8</v>
      </c>
      <c r="AA262" s="241">
        <v>15</v>
      </c>
      <c r="AB262" s="241">
        <v>22.4</v>
      </c>
      <c r="AC262" s="240">
        <v>22</v>
      </c>
      <c r="AD262" s="241">
        <v>23</v>
      </c>
      <c r="AE262" s="241">
        <v>23.5</v>
      </c>
      <c r="AF262" s="241">
        <v>19.7</v>
      </c>
      <c r="AG262" s="241">
        <v>18.5</v>
      </c>
      <c r="AH262" s="241">
        <v>20.5</v>
      </c>
      <c r="AI262" s="241">
        <v>27.1</v>
      </c>
      <c r="AJ262" s="240">
        <v>31.6</v>
      </c>
      <c r="AK262" s="245" t="s">
        <v>696</v>
      </c>
      <c r="AL262" s="245" t="s">
        <v>696</v>
      </c>
      <c r="AM262" s="240">
        <v>21.5</v>
      </c>
      <c r="AN262" s="241">
        <v>21.3</v>
      </c>
      <c r="AO262" s="241">
        <v>21.1</v>
      </c>
      <c r="AP262" s="241">
        <v>16.5</v>
      </c>
      <c r="AQ262" s="241">
        <v>25.6</v>
      </c>
      <c r="AR262" s="241">
        <v>18.8</v>
      </c>
      <c r="AS262" s="241">
        <v>21.9</v>
      </c>
      <c r="AT262" s="241">
        <v>23.5</v>
      </c>
      <c r="AU262" s="241">
        <v>24.1</v>
      </c>
      <c r="AV262" s="241">
        <v>22.3</v>
      </c>
      <c r="AW262" s="241">
        <v>14.7</v>
      </c>
      <c r="AX262" s="240">
        <v>22.2</v>
      </c>
      <c r="AY262" s="241">
        <v>18.2</v>
      </c>
      <c r="AZ262" s="241">
        <v>20.3</v>
      </c>
      <c r="BA262" s="241">
        <v>28</v>
      </c>
      <c r="BB262" s="241">
        <v>21.6</v>
      </c>
      <c r="BC262" s="241">
        <v>32.1</v>
      </c>
      <c r="BD262" s="240">
        <v>23.1</v>
      </c>
      <c r="BE262" s="241">
        <v>24</v>
      </c>
      <c r="BF262" s="241">
        <v>20.2</v>
      </c>
      <c r="BG262" s="241">
        <v>26.8</v>
      </c>
      <c r="BH262" s="241">
        <v>26.3</v>
      </c>
      <c r="BI262" s="241">
        <v>25.6</v>
      </c>
      <c r="BJ262" s="241">
        <v>18.8</v>
      </c>
      <c r="BK262" s="241">
        <v>22.5</v>
      </c>
      <c r="BL262" s="241">
        <v>27</v>
      </c>
      <c r="BM262" s="240">
        <v>20.8</v>
      </c>
      <c r="BN262" s="241">
        <v>22.7</v>
      </c>
      <c r="BO262" s="241">
        <v>30.7</v>
      </c>
      <c r="BP262" s="241">
        <v>20.6</v>
      </c>
      <c r="BQ262" s="241">
        <v>16.2</v>
      </c>
      <c r="BR262" s="241">
        <v>18.3</v>
      </c>
      <c r="BS262" s="240">
        <v>17.7</v>
      </c>
      <c r="BT262" s="242">
        <v>18.3</v>
      </c>
      <c r="BU262" s="241">
        <v>18.8</v>
      </c>
      <c r="BV262" s="241">
        <v>17.399999999999999</v>
      </c>
      <c r="BW262" s="241">
        <v>15.4</v>
      </c>
      <c r="BX262" s="241">
        <v>14.3</v>
      </c>
      <c r="BY262" s="241">
        <v>17.7</v>
      </c>
      <c r="BZ262" s="241">
        <v>18</v>
      </c>
      <c r="CA262" s="241">
        <v>16.399999999999999</v>
      </c>
      <c r="CB262" s="241">
        <v>19.3</v>
      </c>
      <c r="CC262" s="241">
        <v>18.600000000000001</v>
      </c>
      <c r="CD262" s="241">
        <v>13.6</v>
      </c>
      <c r="CE262" s="241">
        <v>23.1</v>
      </c>
      <c r="CF262" s="240">
        <v>20.2</v>
      </c>
      <c r="CG262" s="241">
        <v>12.8</v>
      </c>
      <c r="CH262" s="241">
        <v>23.8</v>
      </c>
      <c r="CI262" s="241">
        <v>14.6</v>
      </c>
      <c r="CJ262" s="241">
        <v>50.6</v>
      </c>
      <c r="CK262" s="241">
        <v>17.2</v>
      </c>
      <c r="CL262" s="241">
        <v>11.7</v>
      </c>
      <c r="CM262" s="241">
        <v>17.399999999999999</v>
      </c>
      <c r="CN262" s="241">
        <v>17.600000000000001</v>
      </c>
      <c r="CO262" s="241">
        <v>8.6</v>
      </c>
      <c r="CP262" s="241">
        <v>18.8</v>
      </c>
      <c r="CQ262" s="241">
        <v>19.2</v>
      </c>
      <c r="CR262" s="241">
        <v>16</v>
      </c>
      <c r="CS262" s="241">
        <v>17.899999999999999</v>
      </c>
      <c r="CT262" s="240">
        <v>13.8</v>
      </c>
      <c r="CU262" s="241">
        <v>12.6</v>
      </c>
      <c r="CV262" s="241">
        <v>14.9</v>
      </c>
      <c r="CW262" s="241">
        <v>16.899999999999999</v>
      </c>
      <c r="CX262" s="241">
        <v>13.2</v>
      </c>
      <c r="CY262" s="241">
        <v>14.6</v>
      </c>
      <c r="CZ262" s="240">
        <v>16.5</v>
      </c>
      <c r="DA262" s="241">
        <v>12.3</v>
      </c>
      <c r="DB262" s="241">
        <v>18.8</v>
      </c>
      <c r="DC262" s="241">
        <v>18.100000000000001</v>
      </c>
      <c r="DD262" s="241">
        <v>14.2</v>
      </c>
      <c r="DE262" s="241">
        <v>17.2</v>
      </c>
      <c r="DF262" s="241">
        <v>21.2</v>
      </c>
      <c r="DG262" s="240">
        <v>19.399999999999999</v>
      </c>
      <c r="DH262" s="243" t="s">
        <v>696</v>
      </c>
      <c r="DI262" s="242">
        <v>16.8</v>
      </c>
      <c r="DJ262" s="241">
        <v>19.100000000000001</v>
      </c>
      <c r="DK262" s="241">
        <v>25.4</v>
      </c>
      <c r="DL262" s="243" t="s">
        <v>696</v>
      </c>
      <c r="DM262" s="241">
        <v>25.5</v>
      </c>
      <c r="DN262" s="246" t="s">
        <v>696</v>
      </c>
      <c r="DO262" s="240">
        <v>19.5</v>
      </c>
      <c r="DP262" s="9"/>
      <c r="DQ262" s="9"/>
      <c r="DR262" s="9"/>
      <c r="DS262" s="9"/>
      <c r="DT262" s="9"/>
      <c r="DU262" s="9"/>
      <c r="DV262" s="9"/>
      <c r="DW262" s="9"/>
      <c r="DX262" s="9"/>
    </row>
    <row r="263" spans="1:133" s="4" customFormat="1" ht="16.5" customHeight="1" x14ac:dyDescent="0.15">
      <c r="A263" s="468" t="s">
        <v>708</v>
      </c>
      <c r="B263" s="261"/>
      <c r="C263" s="262"/>
      <c r="D263" s="262"/>
      <c r="E263" s="262"/>
      <c r="F263" s="262"/>
      <c r="G263" s="262"/>
      <c r="H263" s="262"/>
      <c r="I263" s="262"/>
      <c r="J263" s="262"/>
      <c r="K263" s="262"/>
      <c r="L263" s="262"/>
      <c r="M263" s="262"/>
      <c r="N263" s="262"/>
      <c r="O263" s="261"/>
      <c r="P263" s="262"/>
      <c r="Q263" s="262"/>
      <c r="R263" s="262"/>
      <c r="S263" s="262"/>
      <c r="T263" s="262"/>
      <c r="U263" s="262"/>
      <c r="V263" s="262"/>
      <c r="W263" s="262"/>
      <c r="X263" s="261"/>
      <c r="Y263" s="262"/>
      <c r="Z263" s="262"/>
      <c r="AA263" s="262"/>
      <c r="AB263" s="262"/>
      <c r="AC263" s="261"/>
      <c r="AD263" s="262"/>
      <c r="AE263" s="262"/>
      <c r="AF263" s="262"/>
      <c r="AG263" s="262"/>
      <c r="AH263" s="262"/>
      <c r="AI263" s="262"/>
      <c r="AJ263" s="261"/>
      <c r="AK263" s="262"/>
      <c r="AL263" s="262"/>
      <c r="AM263" s="261"/>
      <c r="AN263" s="262"/>
      <c r="AO263" s="262"/>
      <c r="AP263" s="262"/>
      <c r="AQ263" s="262"/>
      <c r="AR263" s="262"/>
      <c r="AS263" s="262"/>
      <c r="AT263" s="262"/>
      <c r="AU263" s="262"/>
      <c r="AV263" s="262"/>
      <c r="AW263" s="262"/>
      <c r="AX263" s="261"/>
      <c r="AY263" s="262"/>
      <c r="AZ263" s="262"/>
      <c r="BA263" s="262"/>
      <c r="BB263" s="262"/>
      <c r="BC263" s="262"/>
      <c r="BD263" s="261"/>
      <c r="BE263" s="262"/>
      <c r="BF263" s="262"/>
      <c r="BG263" s="262"/>
      <c r="BH263" s="262"/>
      <c r="BI263" s="262"/>
      <c r="BJ263" s="262"/>
      <c r="BK263" s="262"/>
      <c r="BL263" s="262"/>
      <c r="BM263" s="261"/>
      <c r="BN263" s="262"/>
      <c r="BO263" s="262"/>
      <c r="BP263" s="262"/>
      <c r="BQ263" s="262"/>
      <c r="BR263" s="262"/>
      <c r="BS263" s="261"/>
      <c r="BT263" s="263"/>
      <c r="BU263" s="262"/>
      <c r="BV263" s="262"/>
      <c r="BW263" s="262"/>
      <c r="BX263" s="262"/>
      <c r="BY263" s="262"/>
      <c r="BZ263" s="262"/>
      <c r="CA263" s="262"/>
      <c r="CB263" s="262"/>
      <c r="CC263" s="262"/>
      <c r="CD263" s="262"/>
      <c r="CE263" s="262"/>
      <c r="CF263" s="261"/>
      <c r="CG263" s="262"/>
      <c r="CH263" s="262"/>
      <c r="CI263" s="262"/>
      <c r="CJ263" s="262"/>
      <c r="CK263" s="262"/>
      <c r="CL263" s="262"/>
      <c r="CM263" s="262"/>
      <c r="CN263" s="262"/>
      <c r="CO263" s="262"/>
      <c r="CP263" s="262"/>
      <c r="CQ263" s="262"/>
      <c r="CR263" s="262"/>
      <c r="CS263" s="262"/>
      <c r="CT263" s="261"/>
      <c r="CU263" s="262"/>
      <c r="CV263" s="262"/>
      <c r="CW263" s="262"/>
      <c r="CX263" s="262"/>
      <c r="CY263" s="262"/>
      <c r="CZ263" s="261"/>
      <c r="DA263" s="262"/>
      <c r="DB263" s="262"/>
      <c r="DC263" s="262"/>
      <c r="DD263" s="262"/>
      <c r="DE263" s="262"/>
      <c r="DF263" s="262"/>
      <c r="DG263" s="261"/>
      <c r="DH263" s="264"/>
      <c r="DI263" s="305"/>
      <c r="DJ263" s="306"/>
      <c r="DK263" s="306"/>
      <c r="DL263" s="264"/>
      <c r="DM263" s="306"/>
      <c r="DN263" s="265"/>
      <c r="DO263" s="261"/>
    </row>
    <row r="264" spans="1:133" s="154" customFormat="1" ht="16.5" customHeight="1" x14ac:dyDescent="0.15">
      <c r="A264" s="153" t="s">
        <v>697</v>
      </c>
      <c r="B264" s="261">
        <f t="shared" ref="B264" si="470">SUM(C264:N264)</f>
        <v>48516</v>
      </c>
      <c r="C264" s="262">
        <v>3292</v>
      </c>
      <c r="D264" s="262">
        <v>2200</v>
      </c>
      <c r="E264" s="262">
        <v>1773</v>
      </c>
      <c r="F264" s="262">
        <v>981</v>
      </c>
      <c r="G264" s="262">
        <v>3822</v>
      </c>
      <c r="H264" s="262">
        <v>7978</v>
      </c>
      <c r="I264" s="262">
        <v>5137</v>
      </c>
      <c r="J264" s="262">
        <v>1979</v>
      </c>
      <c r="K264" s="262">
        <v>3238</v>
      </c>
      <c r="L264" s="262">
        <v>11295</v>
      </c>
      <c r="M264" s="262">
        <v>2516</v>
      </c>
      <c r="N264" s="262">
        <v>4305</v>
      </c>
      <c r="O264" s="261">
        <f t="shared" ref="O264" si="471">SUM(P264:W264)</f>
        <v>18976</v>
      </c>
      <c r="P264" s="262">
        <v>3235</v>
      </c>
      <c r="Q264" s="262">
        <v>4642</v>
      </c>
      <c r="R264" s="262">
        <v>1724</v>
      </c>
      <c r="S264" s="262">
        <v>1721</v>
      </c>
      <c r="T264" s="262">
        <v>1208</v>
      </c>
      <c r="U264" s="262">
        <v>3630</v>
      </c>
      <c r="V264" s="262">
        <v>1808</v>
      </c>
      <c r="W264" s="262">
        <v>1008</v>
      </c>
      <c r="X264" s="261">
        <f t="shared" ref="X264" si="472">SUM(Y264:AB264)</f>
        <v>18224</v>
      </c>
      <c r="Y264" s="262">
        <v>3061</v>
      </c>
      <c r="Z264" s="262">
        <v>6256</v>
      </c>
      <c r="AA264" s="262">
        <v>5082</v>
      </c>
      <c r="AB264" s="262">
        <v>3825</v>
      </c>
      <c r="AC264" s="261">
        <f t="shared" ref="AC264" si="473">SUM(AD264:AI264)</f>
        <v>14897</v>
      </c>
      <c r="AD264" s="262">
        <v>2686</v>
      </c>
      <c r="AE264" s="262">
        <v>2226</v>
      </c>
      <c r="AF264" s="262">
        <v>1474</v>
      </c>
      <c r="AG264" s="262">
        <v>2808</v>
      </c>
      <c r="AH264" s="262">
        <v>2451</v>
      </c>
      <c r="AI264" s="262">
        <v>3252</v>
      </c>
      <c r="AJ264" s="261">
        <v>3544</v>
      </c>
      <c r="AK264" s="306" t="s">
        <v>696</v>
      </c>
      <c r="AL264" s="306" t="s">
        <v>696</v>
      </c>
      <c r="AM264" s="261">
        <f t="shared" ref="AM264" si="474">SUM(AN264:AW264)</f>
        <v>31700</v>
      </c>
      <c r="AN264" s="262">
        <v>1861</v>
      </c>
      <c r="AO264" s="262">
        <v>1611</v>
      </c>
      <c r="AP264" s="262">
        <v>2595</v>
      </c>
      <c r="AQ264" s="262">
        <v>1238</v>
      </c>
      <c r="AR264" s="262">
        <v>5429</v>
      </c>
      <c r="AS264" s="262">
        <v>888</v>
      </c>
      <c r="AT264" s="262">
        <v>4607</v>
      </c>
      <c r="AU264" s="262">
        <v>5731</v>
      </c>
      <c r="AV264" s="262">
        <v>5409</v>
      </c>
      <c r="AW264" s="262">
        <v>2331</v>
      </c>
      <c r="AX264" s="261">
        <f t="shared" ref="AX264" si="475">SUM(AY264:BC264)</f>
        <v>38747</v>
      </c>
      <c r="AY264" s="262">
        <v>3160</v>
      </c>
      <c r="AZ264" s="262">
        <v>17627</v>
      </c>
      <c r="BA264" s="262">
        <v>5727</v>
      </c>
      <c r="BB264" s="262">
        <v>9044</v>
      </c>
      <c r="BC264" s="262">
        <v>3189</v>
      </c>
      <c r="BD264" s="261">
        <f t="shared" ref="BD264" si="476">SUM(BE264:BL264)</f>
        <v>48875</v>
      </c>
      <c r="BE264" s="262">
        <v>8419</v>
      </c>
      <c r="BF264" s="262">
        <v>5074</v>
      </c>
      <c r="BG264" s="262">
        <v>5803</v>
      </c>
      <c r="BH264" s="262">
        <v>5705</v>
      </c>
      <c r="BI264" s="262">
        <v>4979</v>
      </c>
      <c r="BJ264" s="262">
        <v>7787</v>
      </c>
      <c r="BK264" s="262">
        <v>5167</v>
      </c>
      <c r="BL264" s="262">
        <v>5941</v>
      </c>
      <c r="BM264" s="261">
        <f t="shared" ref="BM264" si="477">SUM(BN264:BR264)</f>
        <v>17123</v>
      </c>
      <c r="BN264" s="262">
        <v>3280</v>
      </c>
      <c r="BO264" s="262">
        <v>3913</v>
      </c>
      <c r="BP264" s="262">
        <v>2523</v>
      </c>
      <c r="BQ264" s="262">
        <v>1745</v>
      </c>
      <c r="BR264" s="262">
        <v>5662</v>
      </c>
      <c r="BS264" s="261">
        <f t="shared" ref="BS264" si="478">SUM(BT264:CE264)</f>
        <v>33183</v>
      </c>
      <c r="BT264" s="263">
        <v>2316</v>
      </c>
      <c r="BU264" s="262">
        <v>4256</v>
      </c>
      <c r="BV264" s="262">
        <v>841</v>
      </c>
      <c r="BW264" s="262">
        <v>854</v>
      </c>
      <c r="BX264" s="262">
        <v>2072</v>
      </c>
      <c r="BY264" s="262">
        <v>9619</v>
      </c>
      <c r="BZ264" s="262">
        <v>1532</v>
      </c>
      <c r="CA264" s="262">
        <v>1506</v>
      </c>
      <c r="CB264" s="262">
        <v>3222</v>
      </c>
      <c r="CC264" s="262">
        <v>2626</v>
      </c>
      <c r="CD264" s="262">
        <v>2072</v>
      </c>
      <c r="CE264" s="262">
        <v>2267</v>
      </c>
      <c r="CF264" s="261">
        <f t="shared" ref="CF264" si="479">SUM(CG264:CS264)</f>
        <v>35722</v>
      </c>
      <c r="CG264" s="262">
        <v>881</v>
      </c>
      <c r="CH264" s="262">
        <v>4085</v>
      </c>
      <c r="CI264" s="262">
        <v>1902</v>
      </c>
      <c r="CJ264" s="262">
        <v>3607</v>
      </c>
      <c r="CK264" s="262">
        <v>7466</v>
      </c>
      <c r="CL264" s="262">
        <v>1565</v>
      </c>
      <c r="CM264" s="262">
        <v>6714</v>
      </c>
      <c r="CN264" s="262">
        <v>864</v>
      </c>
      <c r="CO264" s="262">
        <v>851</v>
      </c>
      <c r="CP264" s="262">
        <v>1287</v>
      </c>
      <c r="CQ264" s="262">
        <v>2509</v>
      </c>
      <c r="CR264" s="262">
        <v>2195</v>
      </c>
      <c r="CS264" s="262">
        <v>1796</v>
      </c>
      <c r="CT264" s="261">
        <f t="shared" ref="CT264" si="480">SUM(CU264:CY264)</f>
        <v>21827</v>
      </c>
      <c r="CU264" s="262">
        <v>8205</v>
      </c>
      <c r="CV264" s="262">
        <v>4447</v>
      </c>
      <c r="CW264" s="262">
        <v>1816</v>
      </c>
      <c r="CX264" s="262">
        <v>3242</v>
      </c>
      <c r="CY264" s="262">
        <v>4117</v>
      </c>
      <c r="CZ264" s="261">
        <f t="shared" ref="CZ264" si="481">SUM(DA264:DF264)</f>
        <v>28792</v>
      </c>
      <c r="DA264" s="262">
        <v>908</v>
      </c>
      <c r="DB264" s="262">
        <v>729</v>
      </c>
      <c r="DC264" s="262">
        <v>8550</v>
      </c>
      <c r="DD264" s="262">
        <v>9699</v>
      </c>
      <c r="DE264" s="262">
        <v>6405</v>
      </c>
      <c r="DF264" s="262">
        <v>2501</v>
      </c>
      <c r="DG264" s="261">
        <f t="shared" ref="DG264" si="482">B264+O264+X264+AC264+AJ264+AM264+AX264+BD264+BM264+BS264+CF264+CT264+CZ264</f>
        <v>360126</v>
      </c>
      <c r="DH264" s="264">
        <f t="shared" ref="DH264" si="483">SUM(DI264:DK264)</f>
        <v>7523</v>
      </c>
      <c r="DI264" s="305">
        <v>3438</v>
      </c>
      <c r="DJ264" s="306">
        <v>3384</v>
      </c>
      <c r="DK264" s="306">
        <v>701</v>
      </c>
      <c r="DL264" s="264" t="s">
        <v>696</v>
      </c>
      <c r="DM264" s="306">
        <v>5455</v>
      </c>
      <c r="DN264" s="265" t="s">
        <v>696</v>
      </c>
      <c r="DO264" s="261">
        <f>DG264+DH264+DM264</f>
        <v>373104</v>
      </c>
      <c r="DP264" s="41"/>
      <c r="DQ264" s="41"/>
      <c r="DR264" s="41"/>
      <c r="DS264" s="41"/>
      <c r="DT264" s="41"/>
      <c r="DU264" s="41"/>
      <c r="DV264" s="41"/>
      <c r="DW264" s="41"/>
      <c r="DX264" s="41"/>
      <c r="DY264" s="41"/>
      <c r="DZ264" s="41"/>
      <c r="EA264" s="41"/>
      <c r="EB264" s="4"/>
    </row>
    <row r="265" spans="1:133" s="16" customFormat="1" ht="16.5" customHeight="1" x14ac:dyDescent="0.2">
      <c r="A265" s="73" t="s">
        <v>698</v>
      </c>
      <c r="B265" s="240">
        <v>6.1</v>
      </c>
      <c r="C265" s="241">
        <v>5</v>
      </c>
      <c r="D265" s="241">
        <v>6.6</v>
      </c>
      <c r="E265" s="241">
        <v>5.4</v>
      </c>
      <c r="F265" s="241">
        <v>6.8</v>
      </c>
      <c r="G265" s="241">
        <v>7.4</v>
      </c>
      <c r="H265" s="241">
        <v>6.3</v>
      </c>
      <c r="I265" s="241">
        <v>6.7</v>
      </c>
      <c r="J265" s="241">
        <v>8.6999999999999993</v>
      </c>
      <c r="K265" s="241">
        <v>4.9000000000000004</v>
      </c>
      <c r="L265" s="241">
        <v>6.1</v>
      </c>
      <c r="M265" s="241">
        <v>5.8</v>
      </c>
      <c r="N265" s="241">
        <v>5.2</v>
      </c>
      <c r="O265" s="240">
        <v>6.8</v>
      </c>
      <c r="P265" s="241">
        <v>6.1</v>
      </c>
      <c r="Q265" s="241">
        <v>8.6</v>
      </c>
      <c r="R265" s="241">
        <v>6.7</v>
      </c>
      <c r="S265" s="241">
        <v>8.5</v>
      </c>
      <c r="T265" s="241">
        <v>5.2</v>
      </c>
      <c r="U265" s="241">
        <v>6.6</v>
      </c>
      <c r="V265" s="241">
        <v>5.4</v>
      </c>
      <c r="W265" s="241">
        <v>7.1</v>
      </c>
      <c r="X265" s="240">
        <v>5.5</v>
      </c>
      <c r="Y265" s="241">
        <v>5.0999999999999996</v>
      </c>
      <c r="Z265" s="241">
        <v>6.9</v>
      </c>
      <c r="AA265" s="241">
        <v>4.7</v>
      </c>
      <c r="AB265" s="241">
        <v>5.0999999999999996</v>
      </c>
      <c r="AC265" s="240">
        <v>5.8</v>
      </c>
      <c r="AD265" s="241">
        <v>9</v>
      </c>
      <c r="AE265" s="241">
        <v>5.2</v>
      </c>
      <c r="AF265" s="241">
        <v>6.7</v>
      </c>
      <c r="AG265" s="241">
        <v>4.5999999999999996</v>
      </c>
      <c r="AH265" s="241">
        <v>7.4</v>
      </c>
      <c r="AI265" s="241">
        <v>4.8</v>
      </c>
      <c r="AJ265" s="240">
        <v>10.4</v>
      </c>
      <c r="AK265" s="245">
        <v>10.4</v>
      </c>
      <c r="AL265" s="245" t="s">
        <v>696</v>
      </c>
      <c r="AM265" s="240">
        <v>5.7</v>
      </c>
      <c r="AN265" s="241">
        <v>6.9</v>
      </c>
      <c r="AO265" s="241">
        <v>5.2</v>
      </c>
      <c r="AP265" s="241">
        <v>4.5999999999999996</v>
      </c>
      <c r="AQ265" s="241">
        <v>7.2</v>
      </c>
      <c r="AR265" s="241">
        <v>7.4</v>
      </c>
      <c r="AS265" s="241">
        <v>4.8</v>
      </c>
      <c r="AT265" s="241">
        <v>4.4000000000000004</v>
      </c>
      <c r="AU265" s="241">
        <v>5.0999999999999996</v>
      </c>
      <c r="AV265" s="241">
        <v>7.1</v>
      </c>
      <c r="AW265" s="241">
        <v>6.4</v>
      </c>
      <c r="AX265" s="240">
        <v>6.5</v>
      </c>
      <c r="AY265" s="241">
        <v>6</v>
      </c>
      <c r="AZ265" s="241">
        <v>6.8</v>
      </c>
      <c r="BA265" s="241">
        <v>6.9</v>
      </c>
      <c r="BB265" s="241">
        <v>6.2</v>
      </c>
      <c r="BC265" s="241">
        <v>5.6</v>
      </c>
      <c r="BD265" s="240">
        <v>4</v>
      </c>
      <c r="BE265" s="241">
        <v>3.9</v>
      </c>
      <c r="BF265" s="241">
        <v>3.6</v>
      </c>
      <c r="BG265" s="241">
        <v>4</v>
      </c>
      <c r="BH265" s="241">
        <v>4.3</v>
      </c>
      <c r="BI265" s="241">
        <v>3.1</v>
      </c>
      <c r="BJ265" s="241">
        <v>4.7</v>
      </c>
      <c r="BK265" s="241">
        <v>3.7</v>
      </c>
      <c r="BL265" s="241">
        <v>4.8</v>
      </c>
      <c r="BM265" s="240">
        <v>5.2</v>
      </c>
      <c r="BN265" s="241">
        <v>4.7</v>
      </c>
      <c r="BO265" s="241">
        <v>6.5</v>
      </c>
      <c r="BP265" s="241">
        <v>5.0999999999999996</v>
      </c>
      <c r="BQ265" s="241">
        <v>6.2</v>
      </c>
      <c r="BR265" s="241">
        <v>4.5</v>
      </c>
      <c r="BS265" s="240">
        <v>5.5</v>
      </c>
      <c r="BT265" s="242">
        <v>6.6</v>
      </c>
      <c r="BU265" s="241">
        <v>6.6</v>
      </c>
      <c r="BV265" s="241">
        <v>3.5</v>
      </c>
      <c r="BW265" s="241">
        <v>7.3</v>
      </c>
      <c r="BX265" s="241">
        <v>5.0999999999999996</v>
      </c>
      <c r="BY265" s="241">
        <v>5.9</v>
      </c>
      <c r="BZ265" s="241">
        <v>3.7</v>
      </c>
      <c r="CA265" s="241">
        <v>4.5</v>
      </c>
      <c r="CB265" s="241">
        <v>4.7</v>
      </c>
      <c r="CC265" s="241">
        <v>7</v>
      </c>
      <c r="CD265" s="241">
        <v>4.7</v>
      </c>
      <c r="CE265" s="241">
        <v>6.1</v>
      </c>
      <c r="CF265" s="240">
        <v>6.1</v>
      </c>
      <c r="CG265" s="241">
        <v>5.8</v>
      </c>
      <c r="CH265" s="241">
        <v>11</v>
      </c>
      <c r="CI265" s="241">
        <v>6.8</v>
      </c>
      <c r="CJ265" s="241">
        <v>4.8</v>
      </c>
      <c r="CK265" s="241">
        <v>5.4</v>
      </c>
      <c r="CL265" s="241">
        <v>8.1999999999999993</v>
      </c>
      <c r="CM265" s="241">
        <v>5.8</v>
      </c>
      <c r="CN265" s="241">
        <v>5</v>
      </c>
      <c r="CO265" s="241">
        <v>11.1</v>
      </c>
      <c r="CP265" s="241">
        <v>5.7</v>
      </c>
      <c r="CQ265" s="241">
        <v>5.3</v>
      </c>
      <c r="CR265" s="241">
        <v>5.7</v>
      </c>
      <c r="CS265" s="241">
        <v>6.9</v>
      </c>
      <c r="CT265" s="240">
        <v>5.8</v>
      </c>
      <c r="CU265" s="241">
        <v>5.8</v>
      </c>
      <c r="CV265" s="241">
        <v>5.5</v>
      </c>
      <c r="CW265" s="241">
        <v>5.9</v>
      </c>
      <c r="CX265" s="241">
        <v>5.8</v>
      </c>
      <c r="CY265" s="241">
        <v>6</v>
      </c>
      <c r="CZ265" s="240">
        <v>5.7</v>
      </c>
      <c r="DA265" s="241">
        <v>5.5</v>
      </c>
      <c r="DB265" s="241">
        <v>5.0999999999999996</v>
      </c>
      <c r="DC265" s="241">
        <v>7.9</v>
      </c>
      <c r="DD265" s="241">
        <v>4.8</v>
      </c>
      <c r="DE265" s="241">
        <v>6</v>
      </c>
      <c r="DF265" s="241">
        <v>4.5</v>
      </c>
      <c r="DG265" s="240">
        <v>5.6</v>
      </c>
      <c r="DH265" s="243" t="s">
        <v>696</v>
      </c>
      <c r="DI265" s="242">
        <v>9</v>
      </c>
      <c r="DJ265" s="241">
        <v>9.3000000000000007</v>
      </c>
      <c r="DK265" s="241">
        <v>2.5</v>
      </c>
      <c r="DL265" s="243" t="s">
        <v>696</v>
      </c>
      <c r="DM265" s="241">
        <v>6.4</v>
      </c>
      <c r="DN265" s="246" t="s">
        <v>696</v>
      </c>
      <c r="DO265" s="240">
        <v>5.6</v>
      </c>
      <c r="DP265" s="9"/>
      <c r="DQ265" s="9"/>
      <c r="DR265" s="9"/>
      <c r="DS265" s="9"/>
      <c r="DT265" s="9"/>
      <c r="DU265" s="9"/>
      <c r="DV265" s="9"/>
      <c r="DW265" s="9"/>
      <c r="DX265" s="9"/>
    </row>
    <row r="266" spans="1:133" s="5" customFormat="1" ht="16.5" customHeight="1" x14ac:dyDescent="0.2">
      <c r="A266" s="403" t="s">
        <v>509</v>
      </c>
      <c r="B266" s="261">
        <f t="shared" ref="B266:B267" si="484">SUM(C266:N266)</f>
        <v>7637</v>
      </c>
      <c r="C266" s="262">
        <v>599</v>
      </c>
      <c r="D266" s="262">
        <v>823</v>
      </c>
      <c r="E266" s="262">
        <v>373</v>
      </c>
      <c r="F266" s="262">
        <v>75</v>
      </c>
      <c r="G266" s="262">
        <v>143</v>
      </c>
      <c r="H266" s="262">
        <v>235</v>
      </c>
      <c r="I266" s="262">
        <v>605</v>
      </c>
      <c r="J266" s="262">
        <v>590</v>
      </c>
      <c r="K266" s="262">
        <v>1450</v>
      </c>
      <c r="L266" s="262">
        <v>2195</v>
      </c>
      <c r="M266" s="262">
        <v>119</v>
      </c>
      <c r="N266" s="262">
        <v>430</v>
      </c>
      <c r="O266" s="261">
        <f t="shared" ref="O266:O267" si="485">SUM(P266:W266)</f>
        <v>4105</v>
      </c>
      <c r="P266" s="262">
        <v>1857</v>
      </c>
      <c r="Q266" s="262">
        <v>129</v>
      </c>
      <c r="R266" s="262">
        <v>64</v>
      </c>
      <c r="S266" s="262">
        <v>552</v>
      </c>
      <c r="T266" s="262">
        <v>111</v>
      </c>
      <c r="U266" s="262">
        <v>656</v>
      </c>
      <c r="V266" s="262">
        <v>633</v>
      </c>
      <c r="W266" s="262">
        <v>103</v>
      </c>
      <c r="X266" s="261">
        <f t="shared" ref="X266:X267" si="486">SUM(Y266:AB266)</f>
        <v>2127</v>
      </c>
      <c r="Y266" s="262">
        <v>477</v>
      </c>
      <c r="Z266" s="262">
        <v>326</v>
      </c>
      <c r="AA266" s="262">
        <v>1085</v>
      </c>
      <c r="AB266" s="262">
        <v>239</v>
      </c>
      <c r="AC266" s="261">
        <f t="shared" ref="AC266:AC267" si="487">SUM(AD266:AI266)</f>
        <v>3454</v>
      </c>
      <c r="AD266" s="262">
        <v>435</v>
      </c>
      <c r="AE266" s="262">
        <v>355</v>
      </c>
      <c r="AF266" s="262">
        <v>254</v>
      </c>
      <c r="AG266" s="262">
        <v>335</v>
      </c>
      <c r="AH266" s="262">
        <v>788</v>
      </c>
      <c r="AI266" s="262">
        <v>1287</v>
      </c>
      <c r="AJ266" s="222">
        <f>SUM(AK266:AL266)</f>
        <v>598</v>
      </c>
      <c r="AK266" s="262">
        <v>471</v>
      </c>
      <c r="AL266" s="262">
        <v>127</v>
      </c>
      <c r="AM266" s="261">
        <f t="shared" ref="AM266:AM267" si="488">SUM(AN266:AW266)</f>
        <v>8040</v>
      </c>
      <c r="AN266" s="262">
        <v>260</v>
      </c>
      <c r="AO266" s="262">
        <v>519</v>
      </c>
      <c r="AP266" s="262">
        <v>871</v>
      </c>
      <c r="AQ266" s="262">
        <v>212</v>
      </c>
      <c r="AR266" s="262">
        <v>1213</v>
      </c>
      <c r="AS266" s="262">
        <v>93</v>
      </c>
      <c r="AT266" s="262">
        <v>585</v>
      </c>
      <c r="AU266" s="262">
        <v>2831</v>
      </c>
      <c r="AV266" s="262">
        <v>1241</v>
      </c>
      <c r="AW266" s="262">
        <v>215</v>
      </c>
      <c r="AX266" s="261">
        <f t="shared" ref="AX266:AX267" si="489">SUM(AY266:BC266)</f>
        <v>3542</v>
      </c>
      <c r="AY266" s="262">
        <v>115</v>
      </c>
      <c r="AZ266" s="262">
        <v>2099</v>
      </c>
      <c r="BA266" s="262">
        <v>180</v>
      </c>
      <c r="BB266" s="262">
        <v>921</v>
      </c>
      <c r="BC266" s="262">
        <v>227</v>
      </c>
      <c r="BD266" s="261">
        <f t="shared" ref="BD266:BD267" si="490">SUM(BE266:BL266)</f>
        <v>18150</v>
      </c>
      <c r="BE266" s="262">
        <v>3678</v>
      </c>
      <c r="BF266" s="262">
        <v>2376</v>
      </c>
      <c r="BG266" s="262">
        <v>1500</v>
      </c>
      <c r="BH266" s="262">
        <v>923</v>
      </c>
      <c r="BI266" s="262">
        <v>2687</v>
      </c>
      <c r="BJ266" s="262">
        <v>2786</v>
      </c>
      <c r="BK266" s="262">
        <v>2200</v>
      </c>
      <c r="BL266" s="262">
        <v>2000</v>
      </c>
      <c r="BM266" s="261">
        <f t="shared" ref="BM266:BM267" si="491">SUM(BN266:BR266)</f>
        <v>3618</v>
      </c>
      <c r="BN266" s="262">
        <v>835</v>
      </c>
      <c r="BO266" s="262">
        <v>365</v>
      </c>
      <c r="BP266" s="262">
        <v>1116</v>
      </c>
      <c r="BQ266" s="262">
        <v>802</v>
      </c>
      <c r="BR266" s="262">
        <v>500</v>
      </c>
      <c r="BS266" s="261">
        <f t="shared" ref="BS266:BS267" si="492">SUM(BT266:CE266)</f>
        <v>11824</v>
      </c>
      <c r="BT266" s="263">
        <v>741</v>
      </c>
      <c r="BU266" s="262">
        <v>730</v>
      </c>
      <c r="BV266" s="262">
        <v>493</v>
      </c>
      <c r="BW266" s="262">
        <v>208</v>
      </c>
      <c r="BX266" s="262">
        <v>636</v>
      </c>
      <c r="BY266" s="262">
        <v>4284</v>
      </c>
      <c r="BZ266" s="262">
        <v>889</v>
      </c>
      <c r="CA266" s="262">
        <v>416</v>
      </c>
      <c r="CB266" s="262">
        <v>1660</v>
      </c>
      <c r="CC266" s="262">
        <v>218</v>
      </c>
      <c r="CD266" s="262">
        <v>598</v>
      </c>
      <c r="CE266" s="262">
        <v>951</v>
      </c>
      <c r="CF266" s="261">
        <f t="shared" ref="CF266:CF267" si="493">SUM(CG266:CS266)</f>
        <v>14092</v>
      </c>
      <c r="CG266" s="262">
        <v>723</v>
      </c>
      <c r="CH266" s="262">
        <v>553</v>
      </c>
      <c r="CI266" s="262">
        <v>690</v>
      </c>
      <c r="CJ266" s="262">
        <v>1470</v>
      </c>
      <c r="CK266" s="262">
        <v>3615</v>
      </c>
      <c r="CL266" s="262">
        <v>412</v>
      </c>
      <c r="CM266" s="262">
        <v>2636</v>
      </c>
      <c r="CN266" s="262">
        <v>197</v>
      </c>
      <c r="CO266" s="262">
        <v>173</v>
      </c>
      <c r="CP266" s="262">
        <v>559</v>
      </c>
      <c r="CQ266" s="262">
        <v>594</v>
      </c>
      <c r="CR266" s="262">
        <v>1444</v>
      </c>
      <c r="CS266" s="262">
        <v>1026</v>
      </c>
      <c r="CT266" s="261">
        <f t="shared" ref="CT266:CT267" si="494">SUM(CU266:CY266)</f>
        <v>4927</v>
      </c>
      <c r="CU266" s="262">
        <v>1980</v>
      </c>
      <c r="CV266" s="262">
        <v>1108</v>
      </c>
      <c r="CW266" s="262">
        <v>119</v>
      </c>
      <c r="CX266" s="262">
        <v>1255</v>
      </c>
      <c r="CY266" s="262">
        <v>465</v>
      </c>
      <c r="CZ266" s="261">
        <f t="shared" ref="CZ266:CZ267" si="495">SUM(DA266:DF266)</f>
        <v>8989</v>
      </c>
      <c r="DA266" s="262">
        <v>33</v>
      </c>
      <c r="DB266" s="262">
        <v>246</v>
      </c>
      <c r="DC266" s="262">
        <v>2169</v>
      </c>
      <c r="DD266" s="262">
        <v>2791</v>
      </c>
      <c r="DE266" s="262">
        <v>3450</v>
      </c>
      <c r="DF266" s="262">
        <v>300</v>
      </c>
      <c r="DG266" s="261">
        <f t="shared" ref="DG266:DG267" si="496">B266+O266+X266+AC266+AJ266+AM266+AX266+BD266+BM266+BS266+CF266+CT266+CZ266</f>
        <v>91103</v>
      </c>
      <c r="DH266" s="264">
        <f t="shared" ref="DH266:DH267" si="497">SUM(DI266:DK266)</f>
        <v>462</v>
      </c>
      <c r="DI266" s="305">
        <v>212</v>
      </c>
      <c r="DJ266" s="306">
        <v>250</v>
      </c>
      <c r="DK266" s="306">
        <v>0</v>
      </c>
      <c r="DL266" s="264">
        <f>SUM(DM266:DN266)</f>
        <v>269</v>
      </c>
      <c r="DM266" s="306">
        <v>269</v>
      </c>
      <c r="DN266" s="265">
        <v>0</v>
      </c>
      <c r="DO266" s="261">
        <f>DG266+DH266+DL266</f>
        <v>91834</v>
      </c>
      <c r="DP266" s="41"/>
      <c r="DQ266" s="41"/>
      <c r="DR266" s="41"/>
      <c r="DS266" s="41"/>
      <c r="DT266" s="41"/>
      <c r="DU266" s="41"/>
      <c r="DV266" s="41"/>
      <c r="DW266" s="41"/>
      <c r="DX266" s="41"/>
      <c r="DY266" s="41"/>
      <c r="DZ266" s="41"/>
      <c r="EA266" s="41"/>
      <c r="EB266" s="4"/>
      <c r="EC266" s="154"/>
    </row>
    <row r="267" spans="1:133" s="4" customFormat="1" ht="16.5" customHeight="1" x14ac:dyDescent="0.15">
      <c r="A267" s="404" t="s">
        <v>510</v>
      </c>
      <c r="B267" s="261">
        <f t="shared" si="484"/>
        <v>45883.616666666669</v>
      </c>
      <c r="C267" s="262">
        <v>3159.84</v>
      </c>
      <c r="D267" s="262">
        <v>2240</v>
      </c>
      <c r="E267" s="262">
        <v>2553</v>
      </c>
      <c r="F267" s="262">
        <v>1666</v>
      </c>
      <c r="G267" s="262">
        <v>4339.16</v>
      </c>
      <c r="H267" s="262">
        <v>5926.5</v>
      </c>
      <c r="I267" s="262">
        <v>5560</v>
      </c>
      <c r="J267" s="262">
        <v>1802.6666666666665</v>
      </c>
      <c r="K267" s="262">
        <v>5379</v>
      </c>
      <c r="L267" s="262">
        <v>7751.75</v>
      </c>
      <c r="M267" s="262">
        <v>2700.7</v>
      </c>
      <c r="N267" s="262">
        <v>2805</v>
      </c>
      <c r="O267" s="261">
        <f t="shared" si="485"/>
        <v>20567</v>
      </c>
      <c r="P267" s="262">
        <v>2673</v>
      </c>
      <c r="Q267" s="262">
        <v>3009</v>
      </c>
      <c r="R267" s="262">
        <v>2307</v>
      </c>
      <c r="S267" s="262">
        <v>2273</v>
      </c>
      <c r="T267" s="262">
        <v>2044</v>
      </c>
      <c r="U267" s="262">
        <v>4485</v>
      </c>
      <c r="V267" s="262">
        <v>2806</v>
      </c>
      <c r="W267" s="262">
        <v>970</v>
      </c>
      <c r="X267" s="261">
        <f t="shared" si="486"/>
        <v>25969</v>
      </c>
      <c r="Y267" s="262">
        <v>5653</v>
      </c>
      <c r="Z267" s="262">
        <v>8071</v>
      </c>
      <c r="AA267" s="262">
        <v>6611</v>
      </c>
      <c r="AB267" s="262">
        <v>5634</v>
      </c>
      <c r="AC267" s="261">
        <f t="shared" si="487"/>
        <v>18399</v>
      </c>
      <c r="AD267" s="262">
        <v>3424</v>
      </c>
      <c r="AE267" s="262">
        <v>2701</v>
      </c>
      <c r="AF267" s="262">
        <v>2502</v>
      </c>
      <c r="AG267" s="262">
        <v>4740</v>
      </c>
      <c r="AH267" s="262">
        <v>2248</v>
      </c>
      <c r="AI267" s="262">
        <v>2784</v>
      </c>
      <c r="AJ267" s="222">
        <f>SUM(AK267:AL267)</f>
        <v>602</v>
      </c>
      <c r="AK267" s="262">
        <v>0</v>
      </c>
      <c r="AL267" s="262">
        <v>602</v>
      </c>
      <c r="AM267" s="261">
        <f t="shared" si="488"/>
        <v>30909</v>
      </c>
      <c r="AN267" s="262">
        <v>2466</v>
      </c>
      <c r="AO267" s="262">
        <v>2392</v>
      </c>
      <c r="AP267" s="262">
        <v>2836</v>
      </c>
      <c r="AQ267" s="262">
        <v>1378</v>
      </c>
      <c r="AR267" s="262">
        <v>3602</v>
      </c>
      <c r="AS267" s="262">
        <v>1856</v>
      </c>
      <c r="AT267" s="262">
        <v>6092</v>
      </c>
      <c r="AU267" s="262">
        <v>3429</v>
      </c>
      <c r="AV267" s="262">
        <v>3752</v>
      </c>
      <c r="AW267" s="262">
        <v>3106</v>
      </c>
      <c r="AX267" s="261">
        <f t="shared" si="489"/>
        <v>45842</v>
      </c>
      <c r="AY267" s="262">
        <v>4374</v>
      </c>
      <c r="AZ267" s="262">
        <v>20465</v>
      </c>
      <c r="BA267" s="262">
        <v>4595</v>
      </c>
      <c r="BB267" s="262">
        <v>11283</v>
      </c>
      <c r="BC267" s="262">
        <v>5125</v>
      </c>
      <c r="BD267" s="261">
        <f t="shared" si="490"/>
        <v>34118</v>
      </c>
      <c r="BE267" s="262">
        <v>5628</v>
      </c>
      <c r="BF267" s="262">
        <v>4942</v>
      </c>
      <c r="BG267" s="262">
        <v>4233</v>
      </c>
      <c r="BH267" s="262">
        <v>4474</v>
      </c>
      <c r="BI267" s="262">
        <v>3701</v>
      </c>
      <c r="BJ267" s="262">
        <v>4439</v>
      </c>
      <c r="BK267" s="262">
        <v>3648</v>
      </c>
      <c r="BL267" s="262">
        <v>3053</v>
      </c>
      <c r="BM267" s="261">
        <f t="shared" si="491"/>
        <v>28997.8</v>
      </c>
      <c r="BN267" s="262">
        <v>6710.8</v>
      </c>
      <c r="BO267" s="262">
        <v>4531</v>
      </c>
      <c r="BP267" s="262">
        <v>4432</v>
      </c>
      <c r="BQ267" s="262">
        <v>2801</v>
      </c>
      <c r="BR267" s="262">
        <v>10523</v>
      </c>
      <c r="BS267" s="261">
        <f t="shared" si="492"/>
        <v>49324</v>
      </c>
      <c r="BT267" s="263">
        <v>3096</v>
      </c>
      <c r="BU267" s="262">
        <v>6509</v>
      </c>
      <c r="BV267" s="262">
        <v>2364</v>
      </c>
      <c r="BW267" s="262">
        <v>1341</v>
      </c>
      <c r="BX267" s="262">
        <v>5164</v>
      </c>
      <c r="BY267" s="262">
        <v>9510</v>
      </c>
      <c r="BZ267" s="262">
        <v>2847</v>
      </c>
      <c r="CA267" s="262">
        <v>3347</v>
      </c>
      <c r="CB267" s="262">
        <v>4659</v>
      </c>
      <c r="CC267" s="262">
        <v>3811</v>
      </c>
      <c r="CD267" s="262">
        <v>3499</v>
      </c>
      <c r="CE267" s="262">
        <v>3177</v>
      </c>
      <c r="CF267" s="261">
        <f t="shared" si="493"/>
        <v>32126</v>
      </c>
      <c r="CG267" s="262">
        <v>868</v>
      </c>
      <c r="CH267" s="262">
        <v>2924</v>
      </c>
      <c r="CI267" s="262">
        <v>2203</v>
      </c>
      <c r="CJ267" s="262">
        <v>3561</v>
      </c>
      <c r="CK267" s="262">
        <v>4190</v>
      </c>
      <c r="CL267" s="262">
        <v>2122</v>
      </c>
      <c r="CM267" s="262">
        <v>4959</v>
      </c>
      <c r="CN267" s="262">
        <v>1560</v>
      </c>
      <c r="CO267" s="262">
        <v>1526</v>
      </c>
      <c r="CP267" s="262">
        <v>1538</v>
      </c>
      <c r="CQ267" s="262">
        <v>2886</v>
      </c>
      <c r="CR267" s="262">
        <v>2274</v>
      </c>
      <c r="CS267" s="262">
        <v>1515</v>
      </c>
      <c r="CT267" s="261">
        <f t="shared" si="494"/>
        <v>22441</v>
      </c>
      <c r="CU267" s="262">
        <v>6283</v>
      </c>
      <c r="CV267" s="262">
        <v>5500</v>
      </c>
      <c r="CW267" s="262">
        <v>2714</v>
      </c>
      <c r="CX267" s="262">
        <v>3777</v>
      </c>
      <c r="CY267" s="262">
        <v>4167</v>
      </c>
      <c r="CZ267" s="261">
        <f t="shared" si="495"/>
        <v>22056</v>
      </c>
      <c r="DA267" s="262">
        <v>1422</v>
      </c>
      <c r="DB267" s="262">
        <v>695</v>
      </c>
      <c r="DC267" s="262">
        <v>5876</v>
      </c>
      <c r="DD267" s="262">
        <v>6260</v>
      </c>
      <c r="DE267" s="262">
        <v>4432</v>
      </c>
      <c r="DF267" s="262">
        <v>3371</v>
      </c>
      <c r="DG267" s="261">
        <f t="shared" si="496"/>
        <v>377234.41666666663</v>
      </c>
      <c r="DH267" s="264">
        <f t="shared" si="497"/>
        <v>2882</v>
      </c>
      <c r="DI267" s="305">
        <v>1554</v>
      </c>
      <c r="DJ267" s="306">
        <v>913</v>
      </c>
      <c r="DK267" s="306">
        <v>415</v>
      </c>
      <c r="DL267" s="264">
        <f>SUM(DM267:DN267)</f>
        <v>4144</v>
      </c>
      <c r="DM267" s="306">
        <v>3907</v>
      </c>
      <c r="DN267" s="306">
        <v>237</v>
      </c>
      <c r="DO267" s="261">
        <f>DG267+DH267+DL267</f>
        <v>384260.41666666663</v>
      </c>
      <c r="DP267" s="41"/>
      <c r="DQ267" s="41"/>
      <c r="DR267" s="41"/>
      <c r="DS267" s="41"/>
      <c r="DT267" s="41"/>
      <c r="DU267" s="41"/>
      <c r="DV267" s="41"/>
      <c r="DW267" s="41"/>
      <c r="DX267" s="41"/>
      <c r="DY267" s="41"/>
      <c r="DZ267" s="41"/>
      <c r="EA267" s="41"/>
      <c r="EC267" s="154"/>
    </row>
    <row r="268" spans="1:133" s="4" customFormat="1" ht="16.5" customHeight="1" x14ac:dyDescent="0.15">
      <c r="A268" s="405" t="s">
        <v>511</v>
      </c>
      <c r="B268" s="389">
        <f>SUM(B266:B267)</f>
        <v>53520.616666666669</v>
      </c>
      <c r="C268" s="392">
        <f>SUM(C266:C267)</f>
        <v>3758.84</v>
      </c>
      <c r="D268" s="392">
        <f t="shared" ref="D268:BO268" si="498">SUM(D266:D267)</f>
        <v>3063</v>
      </c>
      <c r="E268" s="392">
        <f t="shared" si="498"/>
        <v>2926</v>
      </c>
      <c r="F268" s="392">
        <f t="shared" si="498"/>
        <v>1741</v>
      </c>
      <c r="G268" s="392">
        <f t="shared" si="498"/>
        <v>4482.16</v>
      </c>
      <c r="H268" s="392">
        <f t="shared" si="498"/>
        <v>6161.5</v>
      </c>
      <c r="I268" s="392">
        <f t="shared" si="498"/>
        <v>6165</v>
      </c>
      <c r="J268" s="392">
        <f t="shared" si="498"/>
        <v>2392.6666666666665</v>
      </c>
      <c r="K268" s="392">
        <f t="shared" si="498"/>
        <v>6829</v>
      </c>
      <c r="L268" s="392">
        <f t="shared" si="498"/>
        <v>9946.75</v>
      </c>
      <c r="M268" s="392">
        <f t="shared" si="498"/>
        <v>2819.7</v>
      </c>
      <c r="N268" s="392">
        <f t="shared" si="498"/>
        <v>3235</v>
      </c>
      <c r="O268" s="389">
        <f t="shared" si="498"/>
        <v>24672</v>
      </c>
      <c r="P268" s="392">
        <f t="shared" si="498"/>
        <v>4530</v>
      </c>
      <c r="Q268" s="392">
        <f t="shared" si="498"/>
        <v>3138</v>
      </c>
      <c r="R268" s="392">
        <f t="shared" si="498"/>
        <v>2371</v>
      </c>
      <c r="S268" s="392">
        <f t="shared" si="498"/>
        <v>2825</v>
      </c>
      <c r="T268" s="392">
        <f t="shared" si="498"/>
        <v>2155</v>
      </c>
      <c r="U268" s="392">
        <f t="shared" si="498"/>
        <v>5141</v>
      </c>
      <c r="V268" s="392">
        <f t="shared" si="498"/>
        <v>3439</v>
      </c>
      <c r="W268" s="392">
        <f t="shared" si="498"/>
        <v>1073</v>
      </c>
      <c r="X268" s="389">
        <f t="shared" si="498"/>
        <v>28096</v>
      </c>
      <c r="Y268" s="392">
        <f t="shared" si="498"/>
        <v>6130</v>
      </c>
      <c r="Z268" s="392">
        <f t="shared" si="498"/>
        <v>8397</v>
      </c>
      <c r="AA268" s="392">
        <f t="shared" si="498"/>
        <v>7696</v>
      </c>
      <c r="AB268" s="392">
        <f t="shared" si="498"/>
        <v>5873</v>
      </c>
      <c r="AC268" s="389">
        <f t="shared" si="498"/>
        <v>21853</v>
      </c>
      <c r="AD268" s="392">
        <f t="shared" si="498"/>
        <v>3859</v>
      </c>
      <c r="AE268" s="392">
        <f t="shared" si="498"/>
        <v>3056</v>
      </c>
      <c r="AF268" s="392">
        <f t="shared" si="498"/>
        <v>2756</v>
      </c>
      <c r="AG268" s="392">
        <f t="shared" si="498"/>
        <v>5075</v>
      </c>
      <c r="AH268" s="392">
        <f t="shared" si="498"/>
        <v>3036</v>
      </c>
      <c r="AI268" s="392">
        <f t="shared" si="498"/>
        <v>4071</v>
      </c>
      <c r="AJ268" s="389">
        <f t="shared" si="498"/>
        <v>1200</v>
      </c>
      <c r="AK268" s="392">
        <f t="shared" si="498"/>
        <v>471</v>
      </c>
      <c r="AL268" s="392">
        <f t="shared" si="498"/>
        <v>729</v>
      </c>
      <c r="AM268" s="389">
        <f t="shared" si="498"/>
        <v>38949</v>
      </c>
      <c r="AN268" s="392">
        <f t="shared" si="498"/>
        <v>2726</v>
      </c>
      <c r="AO268" s="392">
        <f t="shared" si="498"/>
        <v>2911</v>
      </c>
      <c r="AP268" s="392">
        <f t="shared" si="498"/>
        <v>3707</v>
      </c>
      <c r="AQ268" s="392">
        <f t="shared" si="498"/>
        <v>1590</v>
      </c>
      <c r="AR268" s="392">
        <f t="shared" si="498"/>
        <v>4815</v>
      </c>
      <c r="AS268" s="392">
        <f t="shared" si="498"/>
        <v>1949</v>
      </c>
      <c r="AT268" s="392">
        <f t="shared" si="498"/>
        <v>6677</v>
      </c>
      <c r="AU268" s="392">
        <f t="shared" si="498"/>
        <v>6260</v>
      </c>
      <c r="AV268" s="392">
        <f t="shared" si="498"/>
        <v>4993</v>
      </c>
      <c r="AW268" s="392">
        <f t="shared" si="498"/>
        <v>3321</v>
      </c>
      <c r="AX268" s="389">
        <f t="shared" si="498"/>
        <v>49384</v>
      </c>
      <c r="AY268" s="392">
        <f t="shared" si="498"/>
        <v>4489</v>
      </c>
      <c r="AZ268" s="392">
        <f t="shared" si="498"/>
        <v>22564</v>
      </c>
      <c r="BA268" s="392">
        <f t="shared" si="498"/>
        <v>4775</v>
      </c>
      <c r="BB268" s="392">
        <f t="shared" si="498"/>
        <v>12204</v>
      </c>
      <c r="BC268" s="392">
        <f t="shared" si="498"/>
        <v>5352</v>
      </c>
      <c r="BD268" s="389">
        <f t="shared" si="498"/>
        <v>52268</v>
      </c>
      <c r="BE268" s="392">
        <f t="shared" si="498"/>
        <v>9306</v>
      </c>
      <c r="BF268" s="392">
        <f t="shared" si="498"/>
        <v>7318</v>
      </c>
      <c r="BG268" s="392">
        <f t="shared" si="498"/>
        <v>5733</v>
      </c>
      <c r="BH268" s="392">
        <f t="shared" si="498"/>
        <v>5397</v>
      </c>
      <c r="BI268" s="392">
        <f t="shared" si="498"/>
        <v>6388</v>
      </c>
      <c r="BJ268" s="392">
        <f t="shared" si="498"/>
        <v>7225</v>
      </c>
      <c r="BK268" s="392">
        <f t="shared" si="498"/>
        <v>5848</v>
      </c>
      <c r="BL268" s="392">
        <f t="shared" si="498"/>
        <v>5053</v>
      </c>
      <c r="BM268" s="389">
        <f t="shared" si="498"/>
        <v>32615.8</v>
      </c>
      <c r="BN268" s="392">
        <f t="shared" si="498"/>
        <v>7545.8</v>
      </c>
      <c r="BO268" s="392">
        <f t="shared" si="498"/>
        <v>4896</v>
      </c>
      <c r="BP268" s="392">
        <f t="shared" ref="BP268:DO268" si="499">SUM(BP266:BP267)</f>
        <v>5548</v>
      </c>
      <c r="BQ268" s="392">
        <f t="shared" si="499"/>
        <v>3603</v>
      </c>
      <c r="BR268" s="392">
        <f t="shared" si="499"/>
        <v>11023</v>
      </c>
      <c r="BS268" s="389">
        <f t="shared" si="499"/>
        <v>61148</v>
      </c>
      <c r="BT268" s="393">
        <f t="shared" si="499"/>
        <v>3837</v>
      </c>
      <c r="BU268" s="392">
        <f t="shared" si="499"/>
        <v>7239</v>
      </c>
      <c r="BV268" s="392">
        <f t="shared" si="499"/>
        <v>2857</v>
      </c>
      <c r="BW268" s="392">
        <f t="shared" si="499"/>
        <v>1549</v>
      </c>
      <c r="BX268" s="392">
        <f t="shared" si="499"/>
        <v>5800</v>
      </c>
      <c r="BY268" s="392">
        <f t="shared" si="499"/>
        <v>13794</v>
      </c>
      <c r="BZ268" s="392">
        <f t="shared" si="499"/>
        <v>3736</v>
      </c>
      <c r="CA268" s="392">
        <f t="shared" si="499"/>
        <v>3763</v>
      </c>
      <c r="CB268" s="392">
        <f t="shared" si="499"/>
        <v>6319</v>
      </c>
      <c r="CC268" s="392">
        <f t="shared" si="499"/>
        <v>4029</v>
      </c>
      <c r="CD268" s="392">
        <f t="shared" si="499"/>
        <v>4097</v>
      </c>
      <c r="CE268" s="392">
        <f t="shared" si="499"/>
        <v>4128</v>
      </c>
      <c r="CF268" s="389">
        <f t="shared" si="499"/>
        <v>46218</v>
      </c>
      <c r="CG268" s="392">
        <f t="shared" si="499"/>
        <v>1591</v>
      </c>
      <c r="CH268" s="392">
        <f t="shared" si="499"/>
        <v>3477</v>
      </c>
      <c r="CI268" s="392">
        <f t="shared" si="499"/>
        <v>2893</v>
      </c>
      <c r="CJ268" s="392">
        <f t="shared" si="499"/>
        <v>5031</v>
      </c>
      <c r="CK268" s="392">
        <f t="shared" si="499"/>
        <v>7805</v>
      </c>
      <c r="CL268" s="392">
        <f t="shared" si="499"/>
        <v>2534</v>
      </c>
      <c r="CM268" s="392">
        <f t="shared" si="499"/>
        <v>7595</v>
      </c>
      <c r="CN268" s="392">
        <f t="shared" si="499"/>
        <v>1757</v>
      </c>
      <c r="CO268" s="392">
        <f t="shared" si="499"/>
        <v>1699</v>
      </c>
      <c r="CP268" s="392">
        <f t="shared" si="499"/>
        <v>2097</v>
      </c>
      <c r="CQ268" s="392">
        <f t="shared" si="499"/>
        <v>3480</v>
      </c>
      <c r="CR268" s="392">
        <f t="shared" si="499"/>
        <v>3718</v>
      </c>
      <c r="CS268" s="392">
        <f t="shared" si="499"/>
        <v>2541</v>
      </c>
      <c r="CT268" s="389">
        <f t="shared" si="499"/>
        <v>27368</v>
      </c>
      <c r="CU268" s="392">
        <f t="shared" si="499"/>
        <v>8263</v>
      </c>
      <c r="CV268" s="392">
        <f t="shared" si="499"/>
        <v>6608</v>
      </c>
      <c r="CW268" s="392">
        <f t="shared" si="499"/>
        <v>2833</v>
      </c>
      <c r="CX268" s="392">
        <f t="shared" si="499"/>
        <v>5032</v>
      </c>
      <c r="CY268" s="392">
        <f t="shared" si="499"/>
        <v>4632</v>
      </c>
      <c r="CZ268" s="389">
        <f t="shared" si="499"/>
        <v>31045</v>
      </c>
      <c r="DA268" s="392">
        <f t="shared" si="499"/>
        <v>1455</v>
      </c>
      <c r="DB268" s="392">
        <f t="shared" si="499"/>
        <v>941</v>
      </c>
      <c r="DC268" s="392">
        <f t="shared" si="499"/>
        <v>8045</v>
      </c>
      <c r="DD268" s="392">
        <f t="shared" si="499"/>
        <v>9051</v>
      </c>
      <c r="DE268" s="392">
        <f t="shared" si="499"/>
        <v>7882</v>
      </c>
      <c r="DF268" s="392">
        <f t="shared" si="499"/>
        <v>3671</v>
      </c>
      <c r="DG268" s="389">
        <f t="shared" si="499"/>
        <v>468337.41666666663</v>
      </c>
      <c r="DH268" s="340">
        <f t="shared" si="499"/>
        <v>3344</v>
      </c>
      <c r="DI268" s="342">
        <f t="shared" si="499"/>
        <v>1766</v>
      </c>
      <c r="DJ268" s="341">
        <f t="shared" si="499"/>
        <v>1163</v>
      </c>
      <c r="DK268" s="341">
        <f t="shared" si="499"/>
        <v>415</v>
      </c>
      <c r="DL268" s="340">
        <f t="shared" si="499"/>
        <v>4413</v>
      </c>
      <c r="DM268" s="341">
        <f t="shared" si="499"/>
        <v>4176</v>
      </c>
      <c r="DN268" s="341">
        <f t="shared" si="499"/>
        <v>237</v>
      </c>
      <c r="DO268" s="389">
        <f t="shared" si="499"/>
        <v>476094.41666666663</v>
      </c>
      <c r="DP268" s="41"/>
      <c r="DQ268" s="41"/>
      <c r="DR268" s="41"/>
      <c r="DS268" s="41"/>
      <c r="DT268" s="41"/>
      <c r="DU268" s="41"/>
      <c r="DV268" s="41"/>
      <c r="DW268" s="41"/>
      <c r="DX268" s="41"/>
      <c r="DY268" s="41"/>
      <c r="DZ268" s="41"/>
      <c r="EA268" s="41"/>
      <c r="EC268" s="154"/>
    </row>
    <row r="269" spans="1:133" s="4" customFormat="1" ht="16.5" customHeight="1" x14ac:dyDescent="0.15">
      <c r="A269" s="133" t="s">
        <v>361</v>
      </c>
      <c r="C269" s="43"/>
      <c r="D269" s="43"/>
      <c r="E269" s="43"/>
    </row>
    <row r="270" spans="1:133" s="4" customFormat="1" ht="18" customHeight="1" x14ac:dyDescent="0.15">
      <c r="A270" s="44" t="s">
        <v>183</v>
      </c>
    </row>
    <row r="271" spans="1:133" s="4" customFormat="1" ht="39.950000000000003" customHeight="1" x14ac:dyDescent="0.15">
      <c r="A271" s="152" t="s">
        <v>709</v>
      </c>
    </row>
    <row r="272" spans="1:133" s="43" customFormat="1" ht="26.1" customHeight="1" x14ac:dyDescent="0.15">
      <c r="A272" s="152" t="s">
        <v>741</v>
      </c>
    </row>
    <row r="273" spans="1:138" s="43" customFormat="1" ht="16.5" customHeight="1" x14ac:dyDescent="0.15">
      <c r="A273" s="31"/>
    </row>
    <row r="274" spans="1:138" s="145" customFormat="1" ht="16.5" customHeight="1" x14ac:dyDescent="0.2">
      <c r="A274" s="29" t="s">
        <v>322</v>
      </c>
    </row>
    <row r="275" spans="1:138" s="145" customFormat="1" ht="16.5" customHeight="1" x14ac:dyDescent="0.2">
      <c r="A275" s="35" t="s">
        <v>711</v>
      </c>
    </row>
    <row r="276" spans="1:138" s="145" customFormat="1" ht="16.5" customHeight="1" x14ac:dyDescent="0.2">
      <c r="A276" s="52" t="s">
        <v>710</v>
      </c>
    </row>
    <row r="277" spans="1:138" ht="32.25" customHeight="1" x14ac:dyDescent="0.2">
      <c r="A277" s="45"/>
      <c r="B277" s="220" t="s">
        <v>577</v>
      </c>
      <c r="C277" s="357" t="s">
        <v>578</v>
      </c>
      <c r="D277" s="357" t="s">
        <v>579</v>
      </c>
      <c r="E277" s="357" t="s">
        <v>580</v>
      </c>
      <c r="F277" s="357" t="s">
        <v>581</v>
      </c>
      <c r="G277" s="357" t="s">
        <v>582</v>
      </c>
      <c r="H277" s="357" t="s">
        <v>583</v>
      </c>
      <c r="I277" s="357" t="s">
        <v>584</v>
      </c>
      <c r="J277" s="357" t="s">
        <v>585</v>
      </c>
      <c r="K277" s="357" t="s">
        <v>586</v>
      </c>
      <c r="L277" s="357" t="s">
        <v>587</v>
      </c>
      <c r="M277" s="357" t="s">
        <v>588</v>
      </c>
      <c r="N277" s="357" t="s">
        <v>589</v>
      </c>
      <c r="O277" s="220" t="s">
        <v>590</v>
      </c>
      <c r="P277" s="357" t="s">
        <v>591</v>
      </c>
      <c r="Q277" s="357" t="s">
        <v>592</v>
      </c>
      <c r="R277" s="357" t="s">
        <v>593</v>
      </c>
      <c r="S277" s="357" t="s">
        <v>594</v>
      </c>
      <c r="T277" s="357" t="s">
        <v>595</v>
      </c>
      <c r="U277" s="357" t="s">
        <v>596</v>
      </c>
      <c r="V277" s="357" t="s">
        <v>597</v>
      </c>
      <c r="W277" s="357" t="s">
        <v>598</v>
      </c>
      <c r="X277" s="220" t="s">
        <v>599</v>
      </c>
      <c r="Y277" s="357" t="s">
        <v>600</v>
      </c>
      <c r="Z277" s="357" t="s">
        <v>601</v>
      </c>
      <c r="AA277" s="357" t="s">
        <v>602</v>
      </c>
      <c r="AB277" s="357" t="s">
        <v>603</v>
      </c>
      <c r="AC277" s="220" t="s">
        <v>604</v>
      </c>
      <c r="AD277" s="357" t="s">
        <v>605</v>
      </c>
      <c r="AE277" s="357" t="s">
        <v>606</v>
      </c>
      <c r="AF277" s="357" t="s">
        <v>607</v>
      </c>
      <c r="AG277" s="357" t="s">
        <v>608</v>
      </c>
      <c r="AH277" s="357" t="s">
        <v>609</v>
      </c>
      <c r="AI277" s="357" t="s">
        <v>610</v>
      </c>
      <c r="AJ277" s="220" t="s">
        <v>611</v>
      </c>
      <c r="AK277" s="357" t="s">
        <v>612</v>
      </c>
      <c r="AL277" s="357" t="s">
        <v>613</v>
      </c>
      <c r="AM277" s="220" t="s">
        <v>614</v>
      </c>
      <c r="AN277" s="357" t="s">
        <v>615</v>
      </c>
      <c r="AO277" s="357" t="s">
        <v>616</v>
      </c>
      <c r="AP277" s="357" t="s">
        <v>617</v>
      </c>
      <c r="AQ277" s="357" t="s">
        <v>618</v>
      </c>
      <c r="AR277" s="357" t="s">
        <v>619</v>
      </c>
      <c r="AS277" s="357" t="s">
        <v>620</v>
      </c>
      <c r="AT277" s="357" t="s">
        <v>621</v>
      </c>
      <c r="AU277" s="357" t="s">
        <v>622</v>
      </c>
      <c r="AV277" s="357" t="s">
        <v>623</v>
      </c>
      <c r="AW277" s="357" t="s">
        <v>624</v>
      </c>
      <c r="AX277" s="220" t="s">
        <v>625</v>
      </c>
      <c r="AY277" s="357" t="s">
        <v>626</v>
      </c>
      <c r="AZ277" s="357" t="s">
        <v>627</v>
      </c>
      <c r="BA277" s="357" t="s">
        <v>628</v>
      </c>
      <c r="BB277" s="357" t="s">
        <v>629</v>
      </c>
      <c r="BC277" s="357" t="s">
        <v>630</v>
      </c>
      <c r="BD277" s="221" t="s">
        <v>631</v>
      </c>
      <c r="BE277" s="357" t="s">
        <v>632</v>
      </c>
      <c r="BF277" s="357" t="s">
        <v>633</v>
      </c>
      <c r="BG277" s="357" t="s">
        <v>634</v>
      </c>
      <c r="BH277" s="357" t="s">
        <v>635</v>
      </c>
      <c r="BI277" s="357" t="s">
        <v>636</v>
      </c>
      <c r="BJ277" s="357" t="s">
        <v>637</v>
      </c>
      <c r="BK277" s="357" t="s">
        <v>638</v>
      </c>
      <c r="BL277" s="357" t="s">
        <v>639</v>
      </c>
      <c r="BM277" s="220" t="s">
        <v>640</v>
      </c>
      <c r="BN277" s="357" t="s">
        <v>641</v>
      </c>
      <c r="BO277" s="357" t="s">
        <v>642</v>
      </c>
      <c r="BP277" s="357" t="s">
        <v>643</v>
      </c>
      <c r="BQ277" s="357" t="s">
        <v>644</v>
      </c>
      <c r="BR277" s="357" t="s">
        <v>645</v>
      </c>
      <c r="BS277" s="220" t="s">
        <v>646</v>
      </c>
      <c r="BT277" s="357" t="s">
        <v>647</v>
      </c>
      <c r="BU277" s="357" t="s">
        <v>648</v>
      </c>
      <c r="BV277" s="357" t="s">
        <v>649</v>
      </c>
      <c r="BW277" s="357" t="s">
        <v>650</v>
      </c>
      <c r="BX277" s="357" t="s">
        <v>651</v>
      </c>
      <c r="BY277" s="357" t="s">
        <v>652</v>
      </c>
      <c r="BZ277" s="357" t="s">
        <v>653</v>
      </c>
      <c r="CA277" s="357" t="s">
        <v>654</v>
      </c>
      <c r="CB277" s="357" t="s">
        <v>655</v>
      </c>
      <c r="CC277" s="357" t="s">
        <v>656</v>
      </c>
      <c r="CD277" s="357" t="s">
        <v>657</v>
      </c>
      <c r="CE277" s="357" t="s">
        <v>658</v>
      </c>
      <c r="CF277" s="220" t="s">
        <v>659</v>
      </c>
      <c r="CG277" s="357" t="s">
        <v>660</v>
      </c>
      <c r="CH277" s="357" t="s">
        <v>661</v>
      </c>
      <c r="CI277" s="357" t="s">
        <v>662</v>
      </c>
      <c r="CJ277" s="357" t="s">
        <v>663</v>
      </c>
      <c r="CK277" s="357" t="s">
        <v>664</v>
      </c>
      <c r="CL277" s="357" t="s">
        <v>665</v>
      </c>
      <c r="CM277" s="357" t="s">
        <v>666</v>
      </c>
      <c r="CN277" s="357" t="s">
        <v>667</v>
      </c>
      <c r="CO277" s="357" t="s">
        <v>668</v>
      </c>
      <c r="CP277" s="357" t="s">
        <v>669</v>
      </c>
      <c r="CQ277" s="357" t="s">
        <v>670</v>
      </c>
      <c r="CR277" s="357" t="s">
        <v>671</v>
      </c>
      <c r="CS277" s="357" t="s">
        <v>672</v>
      </c>
      <c r="CT277" s="220" t="s">
        <v>673</v>
      </c>
      <c r="CU277" s="357" t="s">
        <v>674</v>
      </c>
      <c r="CV277" s="357" t="s">
        <v>675</v>
      </c>
      <c r="CW277" s="357" t="s">
        <v>676</v>
      </c>
      <c r="CX277" s="357" t="s">
        <v>677</v>
      </c>
      <c r="CY277" s="357" t="s">
        <v>678</v>
      </c>
      <c r="CZ277" s="220" t="s">
        <v>679</v>
      </c>
      <c r="DA277" s="357" t="s">
        <v>680</v>
      </c>
      <c r="DB277" s="357" t="s">
        <v>681</v>
      </c>
      <c r="DC277" s="357" t="s">
        <v>682</v>
      </c>
      <c r="DD277" s="357" t="s">
        <v>683</v>
      </c>
      <c r="DE277" s="357" t="s">
        <v>684</v>
      </c>
      <c r="DF277" s="357" t="s">
        <v>685</v>
      </c>
      <c r="DG277" s="220" t="s">
        <v>686</v>
      </c>
      <c r="DH277" s="220" t="s">
        <v>687</v>
      </c>
      <c r="DI277" s="357" t="s">
        <v>688</v>
      </c>
      <c r="DJ277" s="357" t="s">
        <v>689</v>
      </c>
      <c r="DK277" s="357" t="s">
        <v>690</v>
      </c>
      <c r="DL277" s="220" t="s">
        <v>691</v>
      </c>
      <c r="DM277" s="357" t="s">
        <v>692</v>
      </c>
      <c r="DN277" s="358" t="s">
        <v>693</v>
      </c>
      <c r="DO277" s="220" t="s">
        <v>694</v>
      </c>
    </row>
    <row r="278" spans="1:138" s="43" customFormat="1" ht="16.5" customHeight="1" x14ac:dyDescent="0.15">
      <c r="A278" s="163" t="s">
        <v>220</v>
      </c>
      <c r="B278" s="363">
        <f t="shared" ref="B278:B279" si="500">SUM(C278:N278)</f>
        <v>140</v>
      </c>
      <c r="C278" s="335">
        <v>9</v>
      </c>
      <c r="D278" s="335">
        <v>6</v>
      </c>
      <c r="E278" s="335">
        <v>5</v>
      </c>
      <c r="F278" s="335">
        <v>1</v>
      </c>
      <c r="G278" s="335">
        <v>12</v>
      </c>
      <c r="H278" s="335">
        <v>26</v>
      </c>
      <c r="I278" s="335">
        <v>19</v>
      </c>
      <c r="J278" s="335">
        <v>2</v>
      </c>
      <c r="K278" s="335">
        <v>7</v>
      </c>
      <c r="L278" s="335">
        <v>43</v>
      </c>
      <c r="M278" s="335">
        <v>4</v>
      </c>
      <c r="N278" s="335">
        <v>6</v>
      </c>
      <c r="O278" s="363">
        <f t="shared" ref="O278:O280" si="501">SUM(P278:W278)</f>
        <v>58</v>
      </c>
      <c r="P278" s="335">
        <v>6</v>
      </c>
      <c r="Q278" s="335">
        <v>13</v>
      </c>
      <c r="R278" s="335">
        <v>4</v>
      </c>
      <c r="S278" s="335">
        <v>5</v>
      </c>
      <c r="T278" s="335">
        <v>5</v>
      </c>
      <c r="U278" s="335">
        <v>13</v>
      </c>
      <c r="V278" s="335">
        <v>7</v>
      </c>
      <c r="W278" s="335">
        <v>5</v>
      </c>
      <c r="X278" s="363">
        <f>SUM(Y278:AB278)</f>
        <v>32</v>
      </c>
      <c r="Y278" s="335">
        <v>7</v>
      </c>
      <c r="Z278" s="335">
        <v>9</v>
      </c>
      <c r="AA278" s="335">
        <v>7</v>
      </c>
      <c r="AB278" s="335">
        <v>9</v>
      </c>
      <c r="AC278" s="363">
        <f t="shared" ref="AC278:AC280" si="502">SUM(AD278:AI278)</f>
        <v>52</v>
      </c>
      <c r="AD278" s="335">
        <v>4</v>
      </c>
      <c r="AE278" s="335">
        <v>10</v>
      </c>
      <c r="AF278" s="335">
        <v>4</v>
      </c>
      <c r="AG278" s="335">
        <v>12</v>
      </c>
      <c r="AH278" s="335">
        <v>3</v>
      </c>
      <c r="AI278" s="335">
        <v>19</v>
      </c>
      <c r="AJ278" s="363">
        <f t="shared" ref="AJ278:AJ280" si="503">SUM(AK278:AL278)</f>
        <v>5</v>
      </c>
      <c r="AK278" s="335">
        <v>3</v>
      </c>
      <c r="AL278" s="335">
        <v>2</v>
      </c>
      <c r="AM278" s="363">
        <f t="shared" ref="AM278:AM280" si="504">SUM(AN278:AW278)</f>
        <v>116</v>
      </c>
      <c r="AN278" s="335">
        <v>8</v>
      </c>
      <c r="AO278" s="335">
        <v>10</v>
      </c>
      <c r="AP278" s="335">
        <v>12</v>
      </c>
      <c r="AQ278" s="335">
        <v>4</v>
      </c>
      <c r="AR278" s="335">
        <v>18</v>
      </c>
      <c r="AS278" s="335">
        <v>3</v>
      </c>
      <c r="AT278" s="335">
        <v>24</v>
      </c>
      <c r="AU278" s="335">
        <v>21</v>
      </c>
      <c r="AV278" s="335">
        <v>10</v>
      </c>
      <c r="AW278" s="335">
        <v>6</v>
      </c>
      <c r="AX278" s="363">
        <f>SUM(AY278:BC278)</f>
        <v>199</v>
      </c>
      <c r="AY278" s="335">
        <v>17</v>
      </c>
      <c r="AZ278" s="335">
        <v>91</v>
      </c>
      <c r="BA278" s="335">
        <v>18</v>
      </c>
      <c r="BB278" s="335">
        <v>64</v>
      </c>
      <c r="BC278" s="335">
        <v>9</v>
      </c>
      <c r="BD278" s="363">
        <f t="shared" ref="BD278:BD280" si="505">SUM(BE278:BL278)</f>
        <v>272</v>
      </c>
      <c r="BE278" s="335">
        <v>20</v>
      </c>
      <c r="BF278" s="335">
        <v>24</v>
      </c>
      <c r="BG278" s="335">
        <v>22</v>
      </c>
      <c r="BH278" s="335">
        <v>39</v>
      </c>
      <c r="BI278" s="335">
        <v>21</v>
      </c>
      <c r="BJ278" s="335">
        <v>63</v>
      </c>
      <c r="BK278" s="335">
        <v>42</v>
      </c>
      <c r="BL278" s="335">
        <v>41</v>
      </c>
      <c r="BM278" s="363">
        <f t="shared" ref="BM278:BM280" si="506">SUM(BN278:BR278)</f>
        <v>62</v>
      </c>
      <c r="BN278" s="335">
        <v>9</v>
      </c>
      <c r="BO278" s="335">
        <v>11</v>
      </c>
      <c r="BP278" s="335">
        <v>7</v>
      </c>
      <c r="BQ278" s="335">
        <v>7</v>
      </c>
      <c r="BR278" s="335">
        <v>28</v>
      </c>
      <c r="BS278" s="363">
        <f t="shared" ref="BS278:BS280" si="507">SUM(BT278:CE278)</f>
        <v>81</v>
      </c>
      <c r="BT278" s="335">
        <v>6</v>
      </c>
      <c r="BU278" s="335">
        <v>7</v>
      </c>
      <c r="BV278" s="335">
        <v>3</v>
      </c>
      <c r="BW278" s="335">
        <v>1</v>
      </c>
      <c r="BX278" s="335">
        <v>5</v>
      </c>
      <c r="BY278" s="335">
        <v>23</v>
      </c>
      <c r="BZ278" s="335">
        <v>5</v>
      </c>
      <c r="CA278" s="335">
        <v>7</v>
      </c>
      <c r="CB278" s="335">
        <v>4</v>
      </c>
      <c r="CC278" s="335">
        <v>5</v>
      </c>
      <c r="CD278" s="335">
        <v>6</v>
      </c>
      <c r="CE278" s="335">
        <v>9</v>
      </c>
      <c r="CF278" s="363">
        <f t="shared" ref="CF278:CF280" si="508">SUM(CG278:CS278)</f>
        <v>105</v>
      </c>
      <c r="CG278" s="335">
        <v>3</v>
      </c>
      <c r="CH278" s="335">
        <v>10</v>
      </c>
      <c r="CI278" s="335">
        <v>2</v>
      </c>
      <c r="CJ278" s="335">
        <v>18</v>
      </c>
      <c r="CK278" s="335">
        <v>19</v>
      </c>
      <c r="CL278" s="335">
        <v>1</v>
      </c>
      <c r="CM278" s="335">
        <v>22</v>
      </c>
      <c r="CN278" s="335">
        <v>1</v>
      </c>
      <c r="CO278" s="335">
        <v>0</v>
      </c>
      <c r="CP278" s="335">
        <v>4</v>
      </c>
      <c r="CQ278" s="335">
        <v>10</v>
      </c>
      <c r="CR278" s="335">
        <v>11</v>
      </c>
      <c r="CS278" s="335">
        <v>4</v>
      </c>
      <c r="CT278" s="363">
        <f t="shared" ref="CT278:CT280" si="509">SUM(CU278:CY278)</f>
        <v>46</v>
      </c>
      <c r="CU278" s="335">
        <v>19</v>
      </c>
      <c r="CV278" s="335">
        <v>13</v>
      </c>
      <c r="CW278" s="335">
        <v>3</v>
      </c>
      <c r="CX278" s="335">
        <v>7</v>
      </c>
      <c r="CY278" s="335">
        <v>4</v>
      </c>
      <c r="CZ278" s="363">
        <f t="shared" ref="CZ278:CZ280" si="510">SUM(DA278:DF278)</f>
        <v>128</v>
      </c>
      <c r="DA278" s="335">
        <v>3</v>
      </c>
      <c r="DB278" s="335">
        <v>1</v>
      </c>
      <c r="DC278" s="335">
        <v>16</v>
      </c>
      <c r="DD278" s="335">
        <v>65</v>
      </c>
      <c r="DE278" s="335">
        <v>21</v>
      </c>
      <c r="DF278" s="335">
        <v>22</v>
      </c>
      <c r="DG278" s="363">
        <f>AM278+BS278+B278+O278+X278+AC278+AJ278+BD278+CF278+AX278+BM278+CT278+CZ278</f>
        <v>1296</v>
      </c>
      <c r="DH278" s="363">
        <f t="shared" ref="DH278:DH279" si="511">SUM(DI278:DK278)</f>
        <v>55</v>
      </c>
      <c r="DI278" s="335">
        <v>16</v>
      </c>
      <c r="DJ278" s="335">
        <v>7</v>
      </c>
      <c r="DK278" s="335">
        <v>32</v>
      </c>
      <c r="DL278" s="363">
        <f t="shared" ref="DL278:DL280" si="512">SUM(DM278:DN278)</f>
        <v>85</v>
      </c>
      <c r="DM278" s="335">
        <v>49</v>
      </c>
      <c r="DN278" s="337">
        <v>36</v>
      </c>
      <c r="DO278" s="363">
        <f t="shared" ref="DO278:DO280" si="513">DG278+DH278+DL278</f>
        <v>1436</v>
      </c>
    </row>
    <row r="279" spans="1:138" s="43" customFormat="1" ht="16.5" customHeight="1" x14ac:dyDescent="0.15">
      <c r="A279" s="127" t="s">
        <v>225</v>
      </c>
      <c r="B279" s="261">
        <f t="shared" si="500"/>
        <v>411430</v>
      </c>
      <c r="C279" s="262">
        <v>20353</v>
      </c>
      <c r="D279" s="262">
        <v>14380</v>
      </c>
      <c r="E279" s="262">
        <v>7149</v>
      </c>
      <c r="F279" s="262">
        <v>1218</v>
      </c>
      <c r="G279" s="262">
        <v>31912</v>
      </c>
      <c r="H279" s="262">
        <v>66658</v>
      </c>
      <c r="I279" s="262">
        <v>49838</v>
      </c>
      <c r="J279" s="262">
        <v>2493</v>
      </c>
      <c r="K279" s="262">
        <v>21516</v>
      </c>
      <c r="L279" s="262">
        <v>172233</v>
      </c>
      <c r="M279" s="262">
        <v>12181</v>
      </c>
      <c r="N279" s="262">
        <v>11499</v>
      </c>
      <c r="O279" s="261">
        <f t="shared" si="501"/>
        <v>149803</v>
      </c>
      <c r="P279" s="262">
        <v>22119</v>
      </c>
      <c r="Q279" s="262">
        <v>43313</v>
      </c>
      <c r="R279" s="262">
        <v>8573</v>
      </c>
      <c r="S279" s="262">
        <v>9633</v>
      </c>
      <c r="T279" s="262">
        <v>7620</v>
      </c>
      <c r="U279" s="262">
        <v>25218</v>
      </c>
      <c r="V279" s="262">
        <v>16187</v>
      </c>
      <c r="W279" s="262">
        <v>17140</v>
      </c>
      <c r="X279" s="261">
        <f>SUM(Y279:AB279)</f>
        <v>89040</v>
      </c>
      <c r="Y279" s="262">
        <v>11074</v>
      </c>
      <c r="Z279" s="262">
        <v>22573</v>
      </c>
      <c r="AA279" s="262">
        <v>37758</v>
      </c>
      <c r="AB279" s="262">
        <v>17635</v>
      </c>
      <c r="AC279" s="261">
        <f t="shared" si="502"/>
        <v>157066</v>
      </c>
      <c r="AD279" s="262">
        <v>18127</v>
      </c>
      <c r="AE279" s="262">
        <v>27100</v>
      </c>
      <c r="AF279" s="262">
        <v>9592</v>
      </c>
      <c r="AG279" s="262">
        <v>38062</v>
      </c>
      <c r="AH279" s="262">
        <v>15253</v>
      </c>
      <c r="AI279" s="262">
        <v>48932</v>
      </c>
      <c r="AJ279" s="261">
        <f t="shared" si="503"/>
        <v>14277</v>
      </c>
      <c r="AK279" s="262">
        <v>3845</v>
      </c>
      <c r="AL279" s="262">
        <v>10432</v>
      </c>
      <c r="AM279" s="261">
        <f t="shared" si="504"/>
        <v>397680</v>
      </c>
      <c r="AN279" s="262">
        <v>22447</v>
      </c>
      <c r="AO279" s="262">
        <v>25221</v>
      </c>
      <c r="AP279" s="262">
        <v>48386</v>
      </c>
      <c r="AQ279" s="262">
        <v>11705</v>
      </c>
      <c r="AR279" s="262">
        <v>50120</v>
      </c>
      <c r="AS279" s="262">
        <v>6134</v>
      </c>
      <c r="AT279" s="262">
        <v>67798</v>
      </c>
      <c r="AU279" s="262">
        <v>83250</v>
      </c>
      <c r="AV279" s="262">
        <v>69523</v>
      </c>
      <c r="AW279" s="262">
        <v>13096</v>
      </c>
      <c r="AX279" s="261">
        <f>SUM(AY279:BC279)</f>
        <v>667970</v>
      </c>
      <c r="AY279" s="262">
        <v>38182</v>
      </c>
      <c r="AZ279" s="262">
        <v>365902</v>
      </c>
      <c r="BA279" s="262">
        <v>67335</v>
      </c>
      <c r="BB279" s="262">
        <v>158559</v>
      </c>
      <c r="BC279" s="262">
        <v>37992</v>
      </c>
      <c r="BD279" s="261">
        <f t="shared" si="505"/>
        <v>1546031</v>
      </c>
      <c r="BE279" s="262">
        <v>146317</v>
      </c>
      <c r="BF279" s="262">
        <v>91062</v>
      </c>
      <c r="BG279" s="262">
        <v>106985</v>
      </c>
      <c r="BH279" s="262">
        <v>148798</v>
      </c>
      <c r="BI279" s="262">
        <v>103138</v>
      </c>
      <c r="BJ279" s="262">
        <v>602054</v>
      </c>
      <c r="BK279" s="262">
        <v>139906</v>
      </c>
      <c r="BL279" s="262">
        <v>207771</v>
      </c>
      <c r="BM279" s="261">
        <f t="shared" si="506"/>
        <v>194425</v>
      </c>
      <c r="BN279" s="262">
        <v>30681</v>
      </c>
      <c r="BO279" s="262">
        <v>32472</v>
      </c>
      <c r="BP279" s="262">
        <v>15998</v>
      </c>
      <c r="BQ279" s="262">
        <v>14630</v>
      </c>
      <c r="BR279" s="262">
        <v>100644</v>
      </c>
      <c r="BS279" s="261">
        <f t="shared" si="507"/>
        <v>209287</v>
      </c>
      <c r="BT279" s="263">
        <v>14480</v>
      </c>
      <c r="BU279" s="262">
        <v>20133</v>
      </c>
      <c r="BV279" s="262">
        <v>5770</v>
      </c>
      <c r="BW279" s="262">
        <v>1892</v>
      </c>
      <c r="BX279" s="262">
        <v>8229</v>
      </c>
      <c r="BY279" s="262">
        <v>71287</v>
      </c>
      <c r="BZ279" s="262">
        <v>7531</v>
      </c>
      <c r="CA279" s="262">
        <v>11724</v>
      </c>
      <c r="CB279" s="262">
        <v>11611</v>
      </c>
      <c r="CC279" s="262">
        <v>7887</v>
      </c>
      <c r="CD279" s="262">
        <v>23229</v>
      </c>
      <c r="CE279" s="262">
        <v>25514</v>
      </c>
      <c r="CF279" s="261">
        <f t="shared" si="508"/>
        <v>358011</v>
      </c>
      <c r="CG279" s="262">
        <v>6704</v>
      </c>
      <c r="CH279" s="262">
        <v>25258</v>
      </c>
      <c r="CI279" s="262">
        <v>3631</v>
      </c>
      <c r="CJ279" s="262">
        <v>77196</v>
      </c>
      <c r="CK279" s="262">
        <v>68637</v>
      </c>
      <c r="CL279" s="262">
        <v>1939</v>
      </c>
      <c r="CM279" s="262">
        <v>102137</v>
      </c>
      <c r="CN279" s="262">
        <v>1036</v>
      </c>
      <c r="CO279" s="262">
        <v>0</v>
      </c>
      <c r="CP279" s="262">
        <v>8354</v>
      </c>
      <c r="CQ279" s="262">
        <v>33611</v>
      </c>
      <c r="CR279" s="262">
        <v>18483</v>
      </c>
      <c r="CS279" s="262">
        <v>11025</v>
      </c>
      <c r="CT279" s="261">
        <f t="shared" si="509"/>
        <v>149835</v>
      </c>
      <c r="CU279" s="262">
        <v>64063</v>
      </c>
      <c r="CV279" s="262">
        <v>43489</v>
      </c>
      <c r="CW279" s="262">
        <v>6684</v>
      </c>
      <c r="CX279" s="262">
        <v>28790</v>
      </c>
      <c r="CY279" s="262">
        <v>6809</v>
      </c>
      <c r="CZ279" s="261">
        <f t="shared" si="510"/>
        <v>511191</v>
      </c>
      <c r="DA279" s="262">
        <v>7589</v>
      </c>
      <c r="DB279" s="262">
        <v>1441</v>
      </c>
      <c r="DC279" s="262">
        <v>62428</v>
      </c>
      <c r="DD279" s="262">
        <v>316391</v>
      </c>
      <c r="DE279" s="262">
        <v>59823</v>
      </c>
      <c r="DF279" s="262">
        <v>63519</v>
      </c>
      <c r="DG279" s="261">
        <f>AM279+BS279+B279+O279+X279+AC279+AJ279+BD279+CF279+AX279+BM279+CT279+CZ279</f>
        <v>4856046</v>
      </c>
      <c r="DH279" s="264">
        <f t="shared" si="511"/>
        <v>190636</v>
      </c>
      <c r="DI279" s="305">
        <v>58918</v>
      </c>
      <c r="DJ279" s="306">
        <v>27316</v>
      </c>
      <c r="DK279" s="306">
        <v>104402</v>
      </c>
      <c r="DL279" s="264">
        <f t="shared" si="512"/>
        <v>307108</v>
      </c>
      <c r="DM279" s="306">
        <v>163527</v>
      </c>
      <c r="DN279" s="265">
        <v>143581</v>
      </c>
      <c r="DO279" s="261">
        <f t="shared" si="513"/>
        <v>5353790</v>
      </c>
    </row>
    <row r="280" spans="1:138" s="43" customFormat="1" ht="16.5" customHeight="1" x14ac:dyDescent="0.15">
      <c r="A280" s="127" t="s">
        <v>224</v>
      </c>
      <c r="B280" s="261">
        <f t="shared" ref="B280" si="514">SUM(C280:N280)</f>
        <v>7757595</v>
      </c>
      <c r="C280" s="262">
        <v>619496.99999999988</v>
      </c>
      <c r="D280" s="262">
        <v>343430.99999999994</v>
      </c>
      <c r="E280" s="262">
        <v>320379</v>
      </c>
      <c r="F280" s="262">
        <v>147035</v>
      </c>
      <c r="G280" s="262">
        <v>494712</v>
      </c>
      <c r="H280" s="262">
        <v>1235387</v>
      </c>
      <c r="I280" s="262">
        <v>756715.00000000012</v>
      </c>
      <c r="J280" s="262">
        <v>226203</v>
      </c>
      <c r="K280" s="262">
        <v>640999</v>
      </c>
      <c r="L280" s="262">
        <v>1779845</v>
      </c>
      <c r="M280" s="262">
        <v>423715</v>
      </c>
      <c r="N280" s="262">
        <v>769677</v>
      </c>
      <c r="O280" s="261">
        <f t="shared" si="501"/>
        <v>2819783</v>
      </c>
      <c r="P280" s="262">
        <v>529761</v>
      </c>
      <c r="Q280" s="262">
        <v>533320</v>
      </c>
      <c r="R280" s="262">
        <v>260501.99999999994</v>
      </c>
      <c r="S280" s="262">
        <v>215220.99999999997</v>
      </c>
      <c r="T280" s="262">
        <v>238956.00000000003</v>
      </c>
      <c r="U280" s="262">
        <v>556222</v>
      </c>
      <c r="V280" s="262">
        <v>341483</v>
      </c>
      <c r="W280" s="262">
        <v>144317.99999999997</v>
      </c>
      <c r="X280" s="261">
        <f>SUM(Y280:AB280)</f>
        <v>3258707</v>
      </c>
      <c r="Y280" s="262">
        <v>597085</v>
      </c>
      <c r="Z280" s="262">
        <v>903921</v>
      </c>
      <c r="AA280" s="262">
        <v>1019923</v>
      </c>
      <c r="AB280" s="262">
        <v>737778</v>
      </c>
      <c r="AC280" s="261">
        <f t="shared" si="502"/>
        <v>2570548</v>
      </c>
      <c r="AD280" s="262">
        <v>311650</v>
      </c>
      <c r="AE280" s="262">
        <v>432967</v>
      </c>
      <c r="AF280" s="262">
        <v>228091</v>
      </c>
      <c r="AG280" s="262">
        <v>600252</v>
      </c>
      <c r="AH280" s="262">
        <v>332001</v>
      </c>
      <c r="AI280" s="262">
        <v>665587</v>
      </c>
      <c r="AJ280" s="261">
        <f t="shared" si="503"/>
        <v>320208</v>
      </c>
      <c r="AK280" s="262">
        <v>149234</v>
      </c>
      <c r="AL280" s="262">
        <v>170974.00000000003</v>
      </c>
      <c r="AM280" s="261">
        <f t="shared" si="504"/>
        <v>5552388</v>
      </c>
      <c r="AN280" s="262">
        <v>280907</v>
      </c>
      <c r="AO280" s="262">
        <v>306581</v>
      </c>
      <c r="AP280" s="262">
        <v>569999</v>
      </c>
      <c r="AQ280" s="262">
        <v>181520.99999999997</v>
      </c>
      <c r="AR280" s="262">
        <v>731004</v>
      </c>
      <c r="AS280" s="262">
        <v>192094</v>
      </c>
      <c r="AT280" s="262">
        <v>1046873</v>
      </c>
      <c r="AU280" s="262">
        <v>1109460</v>
      </c>
      <c r="AV280" s="262">
        <v>758723</v>
      </c>
      <c r="AW280" s="262">
        <v>375226.00000000006</v>
      </c>
      <c r="AX280" s="261">
        <f>SUM(AY280:BC280)</f>
        <v>5987883</v>
      </c>
      <c r="AY280" s="262">
        <v>540067</v>
      </c>
      <c r="AZ280" s="262">
        <v>2595536</v>
      </c>
      <c r="BA280" s="262">
        <v>815400</v>
      </c>
      <c r="BB280" s="262">
        <v>1465205</v>
      </c>
      <c r="BC280" s="262">
        <v>571675</v>
      </c>
      <c r="BD280" s="261">
        <f t="shared" si="505"/>
        <v>11959807</v>
      </c>
      <c r="BE280" s="262">
        <v>2229621</v>
      </c>
      <c r="BF280" s="262">
        <v>1365200</v>
      </c>
      <c r="BG280" s="262">
        <v>1418484</v>
      </c>
      <c r="BH280" s="262">
        <v>1253931</v>
      </c>
      <c r="BI280" s="262">
        <v>1591403</v>
      </c>
      <c r="BJ280" s="262">
        <v>1552482</v>
      </c>
      <c r="BK280" s="262">
        <v>1354005</v>
      </c>
      <c r="BL280" s="262">
        <v>1194681</v>
      </c>
      <c r="BM280" s="261">
        <f t="shared" si="506"/>
        <v>3328364</v>
      </c>
      <c r="BN280" s="262">
        <v>689945</v>
      </c>
      <c r="BO280" s="262">
        <v>595043</v>
      </c>
      <c r="BP280" s="262">
        <v>499919</v>
      </c>
      <c r="BQ280" s="262">
        <v>288848</v>
      </c>
      <c r="BR280" s="262">
        <v>1254609</v>
      </c>
      <c r="BS280" s="261">
        <f t="shared" si="507"/>
        <v>5844177</v>
      </c>
      <c r="BT280" s="263">
        <v>353482</v>
      </c>
      <c r="BU280" s="262">
        <v>633417</v>
      </c>
      <c r="BV280" s="262">
        <v>240781</v>
      </c>
      <c r="BW280" s="262">
        <v>120872</v>
      </c>
      <c r="BX280" s="262">
        <v>416909</v>
      </c>
      <c r="BY280" s="262">
        <v>1505517</v>
      </c>
      <c r="BZ280" s="262">
        <v>397226</v>
      </c>
      <c r="CA280" s="262">
        <v>333180</v>
      </c>
      <c r="CB280" s="262">
        <v>664057</v>
      </c>
      <c r="CC280" s="262">
        <v>371632</v>
      </c>
      <c r="CD280" s="262">
        <v>431247.99999999994</v>
      </c>
      <c r="CE280" s="262">
        <v>375856</v>
      </c>
      <c r="CF280" s="261">
        <f t="shared" si="508"/>
        <v>5683878</v>
      </c>
      <c r="CG280" s="262">
        <v>152684</v>
      </c>
      <c r="CH280" s="262">
        <v>364877</v>
      </c>
      <c r="CI280" s="262">
        <v>277740</v>
      </c>
      <c r="CJ280" s="262">
        <v>733201</v>
      </c>
      <c r="CK280" s="262">
        <v>1298562</v>
      </c>
      <c r="CL280" s="262">
        <v>190276</v>
      </c>
      <c r="CM280" s="262">
        <v>1092331</v>
      </c>
      <c r="CN280" s="262">
        <v>173758</v>
      </c>
      <c r="CO280" s="262">
        <v>76606.999999999985</v>
      </c>
      <c r="CP280" s="262">
        <v>228868.00000000003</v>
      </c>
      <c r="CQ280" s="262">
        <v>462705</v>
      </c>
      <c r="CR280" s="262">
        <v>381927</v>
      </c>
      <c r="CS280" s="262">
        <v>250342</v>
      </c>
      <c r="CT280" s="261">
        <f t="shared" si="509"/>
        <v>3660852</v>
      </c>
      <c r="CU280" s="262">
        <v>1328620</v>
      </c>
      <c r="CV280" s="262">
        <v>800191</v>
      </c>
      <c r="CW280" s="262">
        <v>307500.00000000006</v>
      </c>
      <c r="CX280" s="262">
        <v>569035</v>
      </c>
      <c r="CY280" s="262">
        <v>655506</v>
      </c>
      <c r="CZ280" s="261">
        <f t="shared" si="510"/>
        <v>4953675.0025211852</v>
      </c>
      <c r="DA280" s="262">
        <v>161916</v>
      </c>
      <c r="DB280" s="262">
        <v>139279</v>
      </c>
      <c r="DC280" s="262">
        <v>1080771</v>
      </c>
      <c r="DD280" s="262">
        <v>1993177.0025211854</v>
      </c>
      <c r="DE280" s="262">
        <v>1028583</v>
      </c>
      <c r="DF280" s="262">
        <v>549949</v>
      </c>
      <c r="DG280" s="261">
        <f>AM280+BS280+B280+O280+X280+AC280+AJ280+BD280+CF280+AX280+BM280+CT280+CZ280</f>
        <v>63697865.002521187</v>
      </c>
      <c r="DH280" s="264">
        <f t="shared" ref="DH280" si="515">SUM(DI280:DK280)</f>
        <v>1031788.0000000001</v>
      </c>
      <c r="DI280" s="305">
        <v>402119</v>
      </c>
      <c r="DJ280" s="306">
        <v>385551.00000000012</v>
      </c>
      <c r="DK280" s="306">
        <v>244118</v>
      </c>
      <c r="DL280" s="264">
        <f t="shared" si="512"/>
        <v>1047703</v>
      </c>
      <c r="DM280" s="306">
        <v>835103</v>
      </c>
      <c r="DN280" s="265">
        <v>212600</v>
      </c>
      <c r="DO280" s="261">
        <f t="shared" si="513"/>
        <v>65777356.002521187</v>
      </c>
    </row>
    <row r="281" spans="1:138" s="162" customFormat="1" ht="16.5" customHeight="1" x14ac:dyDescent="0.15">
      <c r="A281" s="164" t="s">
        <v>226</v>
      </c>
      <c r="B281" s="256">
        <f>B279/B280*100</f>
        <v>5.3035766883937612</v>
      </c>
      <c r="C281" s="257">
        <f>C279/C280*100</f>
        <v>3.2854073546764564</v>
      </c>
      <c r="D281" s="257">
        <f t="shared" ref="D281:BO281" si="516">D279/D280*100</f>
        <v>4.1871584102774655</v>
      </c>
      <c r="E281" s="257">
        <f t="shared" si="516"/>
        <v>2.231419662337419</v>
      </c>
      <c r="F281" s="257">
        <f t="shared" si="516"/>
        <v>0.82837419661985245</v>
      </c>
      <c r="G281" s="257">
        <f t="shared" si="516"/>
        <v>6.4506217759019391</v>
      </c>
      <c r="H281" s="257">
        <f t="shared" si="516"/>
        <v>5.3957181029102621</v>
      </c>
      <c r="I281" s="257">
        <f t="shared" si="516"/>
        <v>6.586099125826764</v>
      </c>
      <c r="J281" s="257">
        <f t="shared" si="516"/>
        <v>1.1021073991061126</v>
      </c>
      <c r="K281" s="257">
        <f t="shared" si="516"/>
        <v>3.3566355017714535</v>
      </c>
      <c r="L281" s="257">
        <f t="shared" si="516"/>
        <v>9.6768538833437745</v>
      </c>
      <c r="M281" s="257">
        <f t="shared" si="516"/>
        <v>2.8748097187968327</v>
      </c>
      <c r="N281" s="257">
        <f t="shared" si="516"/>
        <v>1.4940033286690391</v>
      </c>
      <c r="O281" s="256">
        <f t="shared" si="516"/>
        <v>5.312571924860884</v>
      </c>
      <c r="P281" s="257">
        <f t="shared" si="516"/>
        <v>4.1752790409260028</v>
      </c>
      <c r="Q281" s="257">
        <f t="shared" si="516"/>
        <v>8.1213905347633695</v>
      </c>
      <c r="R281" s="257">
        <f t="shared" si="516"/>
        <v>3.290953620317695</v>
      </c>
      <c r="S281" s="257">
        <f t="shared" si="516"/>
        <v>4.475864344092817</v>
      </c>
      <c r="T281" s="257">
        <f t="shared" si="516"/>
        <v>3.1888715914226879</v>
      </c>
      <c r="U281" s="257">
        <f t="shared" si="516"/>
        <v>4.5338012520180788</v>
      </c>
      <c r="V281" s="257">
        <f t="shared" si="516"/>
        <v>4.7402066867164692</v>
      </c>
      <c r="W281" s="257">
        <f t="shared" si="516"/>
        <v>11.876550395654045</v>
      </c>
      <c r="X281" s="256">
        <f t="shared" si="516"/>
        <v>2.7323720727270051</v>
      </c>
      <c r="Y281" s="257">
        <f t="shared" si="516"/>
        <v>1.8546773072510614</v>
      </c>
      <c r="Z281" s="257">
        <f t="shared" si="516"/>
        <v>2.497231505850622</v>
      </c>
      <c r="AA281" s="257">
        <f t="shared" si="516"/>
        <v>3.7020441739229333</v>
      </c>
      <c r="AB281" s="257">
        <f t="shared" si="516"/>
        <v>2.390285424612824</v>
      </c>
      <c r="AC281" s="256">
        <f t="shared" si="516"/>
        <v>6.1102146312770662</v>
      </c>
      <c r="AD281" s="257">
        <f t="shared" si="516"/>
        <v>5.8164607733033851</v>
      </c>
      <c r="AE281" s="257">
        <f t="shared" si="516"/>
        <v>6.2591375324216392</v>
      </c>
      <c r="AF281" s="257">
        <f t="shared" si="516"/>
        <v>4.2053390971147477</v>
      </c>
      <c r="AG281" s="257">
        <f t="shared" si="516"/>
        <v>6.3410034452196742</v>
      </c>
      <c r="AH281" s="257">
        <f t="shared" si="516"/>
        <v>4.5942632702913544</v>
      </c>
      <c r="AI281" s="257">
        <f t="shared" si="516"/>
        <v>7.3517060880095313</v>
      </c>
      <c r="AJ281" s="256">
        <f t="shared" si="516"/>
        <v>4.4586643681606954</v>
      </c>
      <c r="AK281" s="257">
        <f t="shared" si="516"/>
        <v>2.5764906120589144</v>
      </c>
      <c r="AL281" s="257">
        <f t="shared" si="516"/>
        <v>6.1015125106741364</v>
      </c>
      <c r="AM281" s="256">
        <f t="shared" si="516"/>
        <v>7.1623236704639517</v>
      </c>
      <c r="AN281" s="257">
        <f t="shared" si="516"/>
        <v>7.9909009031458815</v>
      </c>
      <c r="AO281" s="257">
        <f t="shared" si="516"/>
        <v>8.2265371957166291</v>
      </c>
      <c r="AP281" s="257">
        <f t="shared" si="516"/>
        <v>8.4887868224330205</v>
      </c>
      <c r="AQ281" s="257">
        <f t="shared" si="516"/>
        <v>6.4482897295629709</v>
      </c>
      <c r="AR281" s="257">
        <f t="shared" si="516"/>
        <v>6.8563236316080358</v>
      </c>
      <c r="AS281" s="257">
        <f t="shared" si="516"/>
        <v>3.1932283153039656</v>
      </c>
      <c r="AT281" s="257">
        <f t="shared" si="516"/>
        <v>6.4762392381883958</v>
      </c>
      <c r="AU281" s="257">
        <f t="shared" si="516"/>
        <v>7.5036504245308526</v>
      </c>
      <c r="AV281" s="257">
        <f t="shared" si="516"/>
        <v>9.163159677510766</v>
      </c>
      <c r="AW281" s="257">
        <f t="shared" si="516"/>
        <v>3.4901632616076705</v>
      </c>
      <c r="AX281" s="256">
        <f t="shared" si="516"/>
        <v>11.155361586056374</v>
      </c>
      <c r="AY281" s="257">
        <f t="shared" si="516"/>
        <v>7.0698635539664521</v>
      </c>
      <c r="AZ281" s="257">
        <f t="shared" si="516"/>
        <v>14.097357925299436</v>
      </c>
      <c r="BA281" s="257">
        <f t="shared" si="516"/>
        <v>8.257910228108905</v>
      </c>
      <c r="BB281" s="257">
        <f t="shared" si="516"/>
        <v>10.821625642828137</v>
      </c>
      <c r="BC281" s="257">
        <f t="shared" si="516"/>
        <v>6.6457340272007697</v>
      </c>
      <c r="BD281" s="256">
        <f t="shared" si="516"/>
        <v>12.926889204817435</v>
      </c>
      <c r="BE281" s="257">
        <f t="shared" si="516"/>
        <v>6.5624157648317807</v>
      </c>
      <c r="BF281" s="257">
        <f t="shared" si="516"/>
        <v>6.6702314679167891</v>
      </c>
      <c r="BG281" s="257">
        <f t="shared" si="516"/>
        <v>7.5422070322964521</v>
      </c>
      <c r="BH281" s="257">
        <f t="shared" si="516"/>
        <v>11.866522161107747</v>
      </c>
      <c r="BI281" s="257">
        <f t="shared" si="516"/>
        <v>6.4809479434184798</v>
      </c>
      <c r="BJ281" s="257">
        <f t="shared" si="516"/>
        <v>38.78009535698321</v>
      </c>
      <c r="BK281" s="257">
        <f t="shared" si="516"/>
        <v>10.332753571811034</v>
      </c>
      <c r="BL281" s="257">
        <f t="shared" si="516"/>
        <v>17.3913371017033</v>
      </c>
      <c r="BM281" s="256">
        <f t="shared" si="516"/>
        <v>5.8414584462516714</v>
      </c>
      <c r="BN281" s="257">
        <f t="shared" si="516"/>
        <v>4.4468762002768338</v>
      </c>
      <c r="BO281" s="257">
        <f t="shared" si="516"/>
        <v>5.4570846140531026</v>
      </c>
      <c r="BP281" s="257">
        <f t="shared" ref="BP281:DO281" si="517">BP279/BP280*100</f>
        <v>3.2001184191839083</v>
      </c>
      <c r="BQ281" s="257">
        <f t="shared" si="517"/>
        <v>5.064947654129508</v>
      </c>
      <c r="BR281" s="257">
        <f t="shared" si="517"/>
        <v>8.0219414973111149</v>
      </c>
      <c r="BS281" s="256">
        <f t="shared" si="517"/>
        <v>3.5811201474561773</v>
      </c>
      <c r="BT281" s="258">
        <f t="shared" si="517"/>
        <v>4.096389632286793</v>
      </c>
      <c r="BU281" s="257">
        <f t="shared" si="517"/>
        <v>3.1784748435864527</v>
      </c>
      <c r="BV281" s="257">
        <f t="shared" si="517"/>
        <v>2.3963684842242534</v>
      </c>
      <c r="BW281" s="257">
        <f t="shared" si="517"/>
        <v>1.5652922099410949</v>
      </c>
      <c r="BX281" s="257">
        <f t="shared" si="517"/>
        <v>1.9738120309228151</v>
      </c>
      <c r="BY281" s="257">
        <f t="shared" si="517"/>
        <v>4.7350511485423281</v>
      </c>
      <c r="BZ281" s="257">
        <f t="shared" si="517"/>
        <v>1.895898052997538</v>
      </c>
      <c r="CA281" s="257">
        <f t="shared" si="517"/>
        <v>3.5188186565820274</v>
      </c>
      <c r="CB281" s="257">
        <f t="shared" si="517"/>
        <v>1.7484944816484125</v>
      </c>
      <c r="CC281" s="257">
        <f t="shared" si="517"/>
        <v>2.1222607310457655</v>
      </c>
      <c r="CD281" s="257">
        <f t="shared" si="517"/>
        <v>5.3864597632916569</v>
      </c>
      <c r="CE281" s="257">
        <f t="shared" si="517"/>
        <v>6.788238048614363</v>
      </c>
      <c r="CF281" s="256">
        <f t="shared" si="517"/>
        <v>6.2987101412099271</v>
      </c>
      <c r="CG281" s="257">
        <f t="shared" si="517"/>
        <v>4.3907678604175944</v>
      </c>
      <c r="CH281" s="257">
        <f t="shared" si="517"/>
        <v>6.9223327313039738</v>
      </c>
      <c r="CI281" s="257">
        <f t="shared" si="517"/>
        <v>1.3073377979405201</v>
      </c>
      <c r="CJ281" s="257">
        <f t="shared" si="517"/>
        <v>10.528627211364959</v>
      </c>
      <c r="CK281" s="257">
        <f t="shared" si="517"/>
        <v>5.2856159351652066</v>
      </c>
      <c r="CL281" s="257">
        <f t="shared" si="517"/>
        <v>1.0190460173642497</v>
      </c>
      <c r="CM281" s="257">
        <f t="shared" si="517"/>
        <v>9.3503709040574705</v>
      </c>
      <c r="CN281" s="257">
        <f t="shared" si="517"/>
        <v>0.59623154041828286</v>
      </c>
      <c r="CO281" s="257">
        <f t="shared" si="517"/>
        <v>0</v>
      </c>
      <c r="CP281" s="257">
        <f t="shared" si="517"/>
        <v>3.6501389447192265</v>
      </c>
      <c r="CQ281" s="257">
        <f t="shared" si="517"/>
        <v>7.2640235139019458</v>
      </c>
      <c r="CR281" s="257">
        <f t="shared" si="517"/>
        <v>4.8394064834379344</v>
      </c>
      <c r="CS281" s="257">
        <f t="shared" si="517"/>
        <v>4.4039753617051876</v>
      </c>
      <c r="CT281" s="256">
        <f t="shared" si="517"/>
        <v>4.0928996856469482</v>
      </c>
      <c r="CU281" s="257">
        <f t="shared" si="517"/>
        <v>4.8217699567972785</v>
      </c>
      <c r="CV281" s="257">
        <f t="shared" si="517"/>
        <v>5.4348274349499057</v>
      </c>
      <c r="CW281" s="257">
        <f t="shared" si="517"/>
        <v>2.1736585365853656</v>
      </c>
      <c r="CX281" s="257">
        <f t="shared" si="517"/>
        <v>5.0594427407804439</v>
      </c>
      <c r="CY281" s="257">
        <f t="shared" si="517"/>
        <v>1.0387395386159701</v>
      </c>
      <c r="CZ281" s="256">
        <f t="shared" si="517"/>
        <v>10.319429509199294</v>
      </c>
      <c r="DA281" s="257">
        <f t="shared" si="517"/>
        <v>4.6869981965957663</v>
      </c>
      <c r="DB281" s="257">
        <f t="shared" si="517"/>
        <v>1.0346139762634712</v>
      </c>
      <c r="DC281" s="257">
        <f t="shared" si="517"/>
        <v>5.7762467719803734</v>
      </c>
      <c r="DD281" s="257">
        <f t="shared" si="517"/>
        <v>15.873703118177387</v>
      </c>
      <c r="DE281" s="257">
        <f t="shared" si="517"/>
        <v>5.8160595693298447</v>
      </c>
      <c r="DF281" s="257">
        <f t="shared" si="517"/>
        <v>11.549980089062805</v>
      </c>
      <c r="DG281" s="256">
        <f t="shared" si="517"/>
        <v>7.623561637125194</v>
      </c>
      <c r="DH281" s="259">
        <f t="shared" si="517"/>
        <v>18.476276134244628</v>
      </c>
      <c r="DI281" s="364">
        <f t="shared" si="517"/>
        <v>14.651881656922452</v>
      </c>
      <c r="DJ281" s="308">
        <f t="shared" si="517"/>
        <v>7.0849252109318845</v>
      </c>
      <c r="DK281" s="308">
        <f t="shared" si="517"/>
        <v>42.76702250550963</v>
      </c>
      <c r="DL281" s="259">
        <f t="shared" si="517"/>
        <v>29.312505547850868</v>
      </c>
      <c r="DM281" s="308">
        <f t="shared" si="517"/>
        <v>19.581656394480682</v>
      </c>
      <c r="DN281" s="260">
        <f t="shared" si="517"/>
        <v>67.535747883349018</v>
      </c>
      <c r="DO281" s="256">
        <f t="shared" si="517"/>
        <v>8.139259960213046</v>
      </c>
    </row>
    <row r="282" spans="1:138" s="43" customFormat="1" ht="16.5" customHeight="1" x14ac:dyDescent="0.15">
      <c r="A282" s="103" t="s">
        <v>294</v>
      </c>
    </row>
    <row r="283" spans="1:138" s="43" customFormat="1" ht="16.5" customHeight="1" x14ac:dyDescent="0.15">
      <c r="A283" s="47"/>
    </row>
    <row r="284" spans="1:138" ht="16.5" customHeight="1" x14ac:dyDescent="0.2">
      <c r="A284" s="29" t="s">
        <v>229</v>
      </c>
    </row>
    <row r="285" spans="1:138" ht="16.5" customHeight="1" x14ac:dyDescent="0.2">
      <c r="A285" s="35" t="s">
        <v>399</v>
      </c>
    </row>
    <row r="286" spans="1:138" s="5" customFormat="1" ht="15.75" customHeight="1" x14ac:dyDescent="0.2">
      <c r="A286" s="202" t="s">
        <v>512</v>
      </c>
    </row>
    <row r="287" spans="1:138" ht="32.25" customHeight="1" x14ac:dyDescent="0.2">
      <c r="A287" s="233"/>
      <c r="B287" s="220" t="s">
        <v>577</v>
      </c>
      <c r="C287" s="234" t="s">
        <v>578</v>
      </c>
      <c r="D287" s="234" t="s">
        <v>579</v>
      </c>
      <c r="E287" s="234" t="s">
        <v>580</v>
      </c>
      <c r="F287" s="234" t="s">
        <v>581</v>
      </c>
      <c r="G287" s="234" t="s">
        <v>582</v>
      </c>
      <c r="H287" s="234" t="s">
        <v>583</v>
      </c>
      <c r="I287" s="234" t="s">
        <v>584</v>
      </c>
      <c r="J287" s="234" t="s">
        <v>585</v>
      </c>
      <c r="K287" s="234" t="s">
        <v>586</v>
      </c>
      <c r="L287" s="234" t="s">
        <v>587</v>
      </c>
      <c r="M287" s="234" t="s">
        <v>588</v>
      </c>
      <c r="N287" s="234" t="s">
        <v>589</v>
      </c>
      <c r="O287" s="220" t="s">
        <v>590</v>
      </c>
      <c r="P287" s="234" t="s">
        <v>591</v>
      </c>
      <c r="Q287" s="234" t="s">
        <v>592</v>
      </c>
      <c r="R287" s="234" t="s">
        <v>593</v>
      </c>
      <c r="S287" s="234" t="s">
        <v>594</v>
      </c>
      <c r="T287" s="234" t="s">
        <v>595</v>
      </c>
      <c r="U287" s="234" t="s">
        <v>596</v>
      </c>
      <c r="V287" s="234" t="s">
        <v>597</v>
      </c>
      <c r="W287" s="234" t="s">
        <v>598</v>
      </c>
      <c r="X287" s="220" t="s">
        <v>599</v>
      </c>
      <c r="Y287" s="234" t="s">
        <v>600</v>
      </c>
      <c r="Z287" s="234" t="s">
        <v>601</v>
      </c>
      <c r="AA287" s="234" t="s">
        <v>602</v>
      </c>
      <c r="AB287" s="234" t="s">
        <v>603</v>
      </c>
      <c r="AC287" s="220" t="s">
        <v>604</v>
      </c>
      <c r="AD287" s="234" t="s">
        <v>605</v>
      </c>
      <c r="AE287" s="234" t="s">
        <v>606</v>
      </c>
      <c r="AF287" s="234" t="s">
        <v>607</v>
      </c>
      <c r="AG287" s="234" t="s">
        <v>608</v>
      </c>
      <c r="AH287" s="234" t="s">
        <v>609</v>
      </c>
      <c r="AI287" s="234" t="s">
        <v>610</v>
      </c>
      <c r="AJ287" s="220" t="s">
        <v>611</v>
      </c>
      <c r="AK287" s="234" t="s">
        <v>612</v>
      </c>
      <c r="AL287" s="234" t="s">
        <v>613</v>
      </c>
      <c r="AM287" s="220" t="s">
        <v>614</v>
      </c>
      <c r="AN287" s="234" t="s">
        <v>615</v>
      </c>
      <c r="AO287" s="234" t="s">
        <v>616</v>
      </c>
      <c r="AP287" s="234" t="s">
        <v>617</v>
      </c>
      <c r="AQ287" s="234" t="s">
        <v>618</v>
      </c>
      <c r="AR287" s="234" t="s">
        <v>619</v>
      </c>
      <c r="AS287" s="234" t="s">
        <v>620</v>
      </c>
      <c r="AT287" s="234" t="s">
        <v>621</v>
      </c>
      <c r="AU287" s="234" t="s">
        <v>622</v>
      </c>
      <c r="AV287" s="234" t="s">
        <v>623</v>
      </c>
      <c r="AW287" s="234" t="s">
        <v>624</v>
      </c>
      <c r="AX287" s="220" t="s">
        <v>625</v>
      </c>
      <c r="AY287" s="234" t="s">
        <v>626</v>
      </c>
      <c r="AZ287" s="234" t="s">
        <v>627</v>
      </c>
      <c r="BA287" s="234" t="s">
        <v>628</v>
      </c>
      <c r="BB287" s="234" t="s">
        <v>629</v>
      </c>
      <c r="BC287" s="234" t="s">
        <v>630</v>
      </c>
      <c r="BD287" s="221" t="s">
        <v>631</v>
      </c>
      <c r="BE287" s="234" t="s">
        <v>632</v>
      </c>
      <c r="BF287" s="234" t="s">
        <v>633</v>
      </c>
      <c r="BG287" s="234" t="s">
        <v>634</v>
      </c>
      <c r="BH287" s="234" t="s">
        <v>635</v>
      </c>
      <c r="BI287" s="234" t="s">
        <v>636</v>
      </c>
      <c r="BJ287" s="234" t="s">
        <v>637</v>
      </c>
      <c r="BK287" s="234" t="s">
        <v>638</v>
      </c>
      <c r="BL287" s="234" t="s">
        <v>639</v>
      </c>
      <c r="BM287" s="220" t="s">
        <v>640</v>
      </c>
      <c r="BN287" s="234" t="s">
        <v>641</v>
      </c>
      <c r="BO287" s="234" t="s">
        <v>642</v>
      </c>
      <c r="BP287" s="234" t="s">
        <v>643</v>
      </c>
      <c r="BQ287" s="234" t="s">
        <v>644</v>
      </c>
      <c r="BR287" s="234" t="s">
        <v>645</v>
      </c>
      <c r="BS287" s="220" t="s">
        <v>646</v>
      </c>
      <c r="BT287" s="234" t="s">
        <v>647</v>
      </c>
      <c r="BU287" s="234" t="s">
        <v>648</v>
      </c>
      <c r="BV287" s="234" t="s">
        <v>649</v>
      </c>
      <c r="BW287" s="234" t="s">
        <v>650</v>
      </c>
      <c r="BX287" s="234" t="s">
        <v>651</v>
      </c>
      <c r="BY287" s="234" t="s">
        <v>652</v>
      </c>
      <c r="BZ287" s="234" t="s">
        <v>653</v>
      </c>
      <c r="CA287" s="234" t="s">
        <v>654</v>
      </c>
      <c r="CB287" s="234" t="s">
        <v>655</v>
      </c>
      <c r="CC287" s="234" t="s">
        <v>656</v>
      </c>
      <c r="CD287" s="234" t="s">
        <v>657</v>
      </c>
      <c r="CE287" s="234" t="s">
        <v>658</v>
      </c>
      <c r="CF287" s="220" t="s">
        <v>659</v>
      </c>
      <c r="CG287" s="234" t="s">
        <v>660</v>
      </c>
      <c r="CH287" s="234" t="s">
        <v>661</v>
      </c>
      <c r="CI287" s="234" t="s">
        <v>662</v>
      </c>
      <c r="CJ287" s="234" t="s">
        <v>663</v>
      </c>
      <c r="CK287" s="234" t="s">
        <v>664</v>
      </c>
      <c r="CL287" s="234" t="s">
        <v>665</v>
      </c>
      <c r="CM287" s="234" t="s">
        <v>666</v>
      </c>
      <c r="CN287" s="234" t="s">
        <v>667</v>
      </c>
      <c r="CO287" s="234" t="s">
        <v>668</v>
      </c>
      <c r="CP287" s="234" t="s">
        <v>669</v>
      </c>
      <c r="CQ287" s="234" t="s">
        <v>670</v>
      </c>
      <c r="CR287" s="234" t="s">
        <v>671</v>
      </c>
      <c r="CS287" s="234" t="s">
        <v>672</v>
      </c>
      <c r="CT287" s="220" t="s">
        <v>673</v>
      </c>
      <c r="CU287" s="234" t="s">
        <v>674</v>
      </c>
      <c r="CV287" s="234" t="s">
        <v>675</v>
      </c>
      <c r="CW287" s="234" t="s">
        <v>676</v>
      </c>
      <c r="CX287" s="234" t="s">
        <v>677</v>
      </c>
      <c r="CY287" s="234" t="s">
        <v>678</v>
      </c>
      <c r="CZ287" s="220" t="s">
        <v>679</v>
      </c>
      <c r="DA287" s="234" t="s">
        <v>680</v>
      </c>
      <c r="DB287" s="234" t="s">
        <v>681</v>
      </c>
      <c r="DC287" s="234" t="s">
        <v>682</v>
      </c>
      <c r="DD287" s="234" t="s">
        <v>683</v>
      </c>
      <c r="DE287" s="234" t="s">
        <v>684</v>
      </c>
      <c r="DF287" s="234" t="s">
        <v>685</v>
      </c>
      <c r="DG287" s="220" t="s">
        <v>686</v>
      </c>
      <c r="DH287" s="220" t="s">
        <v>687</v>
      </c>
      <c r="DI287" s="234" t="s">
        <v>688</v>
      </c>
      <c r="DJ287" s="234" t="s">
        <v>689</v>
      </c>
      <c r="DK287" s="234" t="s">
        <v>690</v>
      </c>
      <c r="DL287" s="220" t="s">
        <v>691</v>
      </c>
      <c r="DM287" s="234" t="s">
        <v>692</v>
      </c>
      <c r="DN287" s="235" t="s">
        <v>693</v>
      </c>
      <c r="DO287" s="220" t="s">
        <v>694</v>
      </c>
    </row>
    <row r="288" spans="1:138" s="4" customFormat="1" ht="16.5" customHeight="1" x14ac:dyDescent="0.15">
      <c r="A288" s="53" t="s">
        <v>513</v>
      </c>
      <c r="B288" s="363">
        <f t="shared" ref="B288:B289" si="518">SUM(C288:N288)</f>
        <v>190685</v>
      </c>
      <c r="C288" s="335">
        <v>11498</v>
      </c>
      <c r="D288" s="335">
        <v>12874</v>
      </c>
      <c r="E288" s="335">
        <v>11059</v>
      </c>
      <c r="F288" s="335">
        <v>5624</v>
      </c>
      <c r="G288" s="335">
        <v>14340</v>
      </c>
      <c r="H288" s="335">
        <v>28965</v>
      </c>
      <c r="I288" s="335">
        <v>23128</v>
      </c>
      <c r="J288" s="335">
        <v>7815</v>
      </c>
      <c r="K288" s="335">
        <v>13990</v>
      </c>
      <c r="L288" s="335">
        <v>37863</v>
      </c>
      <c r="M288" s="335">
        <v>9788</v>
      </c>
      <c r="N288" s="335">
        <v>13741</v>
      </c>
      <c r="O288" s="363">
        <f t="shared" ref="O288:O289" si="519">SUM(P288:W288)</f>
        <v>75365</v>
      </c>
      <c r="P288" s="335">
        <v>12924</v>
      </c>
      <c r="Q288" s="335">
        <v>12138</v>
      </c>
      <c r="R288" s="335">
        <v>5918</v>
      </c>
      <c r="S288" s="335">
        <v>7922</v>
      </c>
      <c r="T288" s="335">
        <v>5612</v>
      </c>
      <c r="U288" s="335">
        <v>17731</v>
      </c>
      <c r="V288" s="335">
        <v>9736</v>
      </c>
      <c r="W288" s="335">
        <v>3384</v>
      </c>
      <c r="X288" s="363">
        <f t="shared" ref="X288:X296" si="520">SUM(Y288:AB288)</f>
        <v>80922</v>
      </c>
      <c r="Y288" s="335">
        <v>17367</v>
      </c>
      <c r="Z288" s="335">
        <v>24500</v>
      </c>
      <c r="AA288" s="335">
        <v>21560</v>
      </c>
      <c r="AB288" s="335">
        <v>17495</v>
      </c>
      <c r="AC288" s="363">
        <f t="shared" ref="AC288:AC289" si="521">SUM(AD288:AI288)</f>
        <v>57068</v>
      </c>
      <c r="AD288" s="335">
        <v>7906</v>
      </c>
      <c r="AE288" s="335">
        <v>7936</v>
      </c>
      <c r="AF288" s="335">
        <v>5446</v>
      </c>
      <c r="AG288" s="335">
        <v>13590</v>
      </c>
      <c r="AH288" s="335">
        <v>10221</v>
      </c>
      <c r="AI288" s="335">
        <v>11969</v>
      </c>
      <c r="AJ288" s="363">
        <v>13533</v>
      </c>
      <c r="AK288" s="335" t="s">
        <v>696</v>
      </c>
      <c r="AL288" s="335" t="s">
        <v>696</v>
      </c>
      <c r="AM288" s="363">
        <f t="shared" ref="AM288:AM289" si="522">SUM(AN288:AW288)</f>
        <v>115547</v>
      </c>
      <c r="AN288" s="335">
        <v>9016</v>
      </c>
      <c r="AO288" s="335">
        <v>7782</v>
      </c>
      <c r="AP288" s="335">
        <v>9248</v>
      </c>
      <c r="AQ288" s="335">
        <v>3989</v>
      </c>
      <c r="AR288" s="335">
        <v>15344</v>
      </c>
      <c r="AS288" s="335">
        <v>4271</v>
      </c>
      <c r="AT288" s="335">
        <v>21202</v>
      </c>
      <c r="AU288" s="335">
        <v>22507</v>
      </c>
      <c r="AV288" s="335">
        <v>13770</v>
      </c>
      <c r="AW288" s="335">
        <v>8418</v>
      </c>
      <c r="AX288" s="363">
        <f t="shared" ref="AX288:AX296" si="523">SUM(AY288:BC288)</f>
        <v>135750</v>
      </c>
      <c r="AY288" s="335">
        <v>13567</v>
      </c>
      <c r="AZ288" s="335">
        <v>54734</v>
      </c>
      <c r="BA288" s="335">
        <v>11534</v>
      </c>
      <c r="BB288" s="335">
        <v>42873</v>
      </c>
      <c r="BC288" s="335">
        <v>13042</v>
      </c>
      <c r="BD288" s="363">
        <f t="shared" ref="BD288:BD289" si="524">SUM(BE288:BL288)</f>
        <v>158039</v>
      </c>
      <c r="BE288" s="335">
        <v>33190</v>
      </c>
      <c r="BF288" s="335">
        <v>17296</v>
      </c>
      <c r="BG288" s="335">
        <v>14020</v>
      </c>
      <c r="BH288" s="335">
        <v>13972</v>
      </c>
      <c r="BI288" s="335">
        <v>18804</v>
      </c>
      <c r="BJ288" s="335">
        <v>26632</v>
      </c>
      <c r="BK288" s="335">
        <v>20272</v>
      </c>
      <c r="BL288" s="335">
        <v>13853</v>
      </c>
      <c r="BM288" s="363">
        <f t="shared" ref="BM288:BM289" si="525">SUM(BN288:BR288)</f>
        <v>77019</v>
      </c>
      <c r="BN288" s="335">
        <v>16880</v>
      </c>
      <c r="BO288" s="335">
        <v>9942</v>
      </c>
      <c r="BP288" s="335">
        <v>9406</v>
      </c>
      <c r="BQ288" s="335">
        <v>9707</v>
      </c>
      <c r="BR288" s="335">
        <v>31084</v>
      </c>
      <c r="BS288" s="363">
        <f t="shared" ref="BS288:BS289" si="526">SUM(BT288:CE288)</f>
        <v>157060</v>
      </c>
      <c r="BT288" s="335">
        <v>10182</v>
      </c>
      <c r="BU288" s="335">
        <v>16141</v>
      </c>
      <c r="BV288" s="335">
        <v>7428</v>
      </c>
      <c r="BW288" s="335">
        <v>5679</v>
      </c>
      <c r="BX288" s="335">
        <v>14108</v>
      </c>
      <c r="BY288" s="335">
        <v>36608</v>
      </c>
      <c r="BZ288" s="335">
        <v>11727</v>
      </c>
      <c r="CA288" s="335">
        <v>9239</v>
      </c>
      <c r="CB288" s="335">
        <v>17520</v>
      </c>
      <c r="CC288" s="335">
        <v>8835</v>
      </c>
      <c r="CD288" s="335">
        <v>10075</v>
      </c>
      <c r="CE288" s="335">
        <v>9518</v>
      </c>
      <c r="CF288" s="363">
        <f t="shared" ref="CF288:CF289" si="527">SUM(CG288:CS288)</f>
        <v>165093</v>
      </c>
      <c r="CG288" s="335">
        <v>5241</v>
      </c>
      <c r="CH288" s="335">
        <v>8426</v>
      </c>
      <c r="CI288" s="335">
        <v>11154</v>
      </c>
      <c r="CJ288" s="335">
        <v>16852</v>
      </c>
      <c r="CK288" s="335">
        <v>29573</v>
      </c>
      <c r="CL288" s="335">
        <v>6949</v>
      </c>
      <c r="CM288" s="335">
        <v>34591</v>
      </c>
      <c r="CN288" s="335">
        <v>7220</v>
      </c>
      <c r="CO288" s="335">
        <v>2763</v>
      </c>
      <c r="CP288" s="335">
        <v>10050</v>
      </c>
      <c r="CQ288" s="335">
        <v>13287</v>
      </c>
      <c r="CR288" s="335">
        <v>11779</v>
      </c>
      <c r="CS288" s="335">
        <v>7208</v>
      </c>
      <c r="CT288" s="363">
        <f t="shared" ref="CT288:CT289" si="528">SUM(CU288:CY288)</f>
        <v>76258</v>
      </c>
      <c r="CU288" s="335">
        <v>25669</v>
      </c>
      <c r="CV288" s="335">
        <v>15354</v>
      </c>
      <c r="CW288" s="335">
        <v>7093</v>
      </c>
      <c r="CX288" s="335">
        <v>12601</v>
      </c>
      <c r="CY288" s="335">
        <v>15541</v>
      </c>
      <c r="CZ288" s="363">
        <f t="shared" ref="CZ288:CZ289" si="529">SUM(DA288:DF288)</f>
        <v>122138</v>
      </c>
      <c r="DA288" s="335">
        <v>4197</v>
      </c>
      <c r="DB288" s="335">
        <v>3466</v>
      </c>
      <c r="DC288" s="335">
        <v>31117</v>
      </c>
      <c r="DD288" s="335">
        <v>46346</v>
      </c>
      <c r="DE288" s="335">
        <v>26223</v>
      </c>
      <c r="DF288" s="335">
        <v>10789</v>
      </c>
      <c r="DG288" s="363">
        <f t="shared" ref="DG288:DG296" si="530">AM288+BS288+B288+O288+X288+AC288+AJ288+BD288+CF288+AX288+BM288+CT288+CZ288</f>
        <v>1424477</v>
      </c>
      <c r="DH288" s="363">
        <f t="shared" ref="DH288:DH289" si="531">SUM(DI288:DK288)</f>
        <v>21649</v>
      </c>
      <c r="DI288" s="335">
        <v>9173</v>
      </c>
      <c r="DJ288" s="335">
        <v>11326</v>
      </c>
      <c r="DK288" s="335">
        <v>1150</v>
      </c>
      <c r="DL288" s="363" t="s">
        <v>696</v>
      </c>
      <c r="DM288" s="335">
        <v>19270</v>
      </c>
      <c r="DN288" s="337">
        <v>429</v>
      </c>
      <c r="DO288" s="363">
        <f>DG288+DH288+DM288</f>
        <v>1465396</v>
      </c>
      <c r="DP288" s="43"/>
      <c r="DQ288" s="43"/>
      <c r="DR288" s="43"/>
      <c r="DS288" s="43"/>
      <c r="DT288" s="43"/>
      <c r="DU288" s="43"/>
      <c r="DV288" s="43"/>
      <c r="DW288" s="43"/>
      <c r="DX288" s="43"/>
      <c r="DY288" s="43"/>
      <c r="DZ288" s="43"/>
      <c r="EA288" s="43"/>
      <c r="EB288" s="43"/>
      <c r="EC288" s="43"/>
      <c r="ED288" s="43"/>
      <c r="EE288" s="43"/>
      <c r="EF288" s="43"/>
      <c r="EG288" s="43"/>
      <c r="EH288" s="43"/>
    </row>
    <row r="289" spans="1:138" s="4" customFormat="1" ht="16.5" customHeight="1" x14ac:dyDescent="0.15">
      <c r="A289" s="73" t="s">
        <v>400</v>
      </c>
      <c r="B289" s="261">
        <f t="shared" si="518"/>
        <v>102989</v>
      </c>
      <c r="C289" s="262">
        <v>5603</v>
      </c>
      <c r="D289" s="262">
        <v>6161</v>
      </c>
      <c r="E289" s="262">
        <v>5310</v>
      </c>
      <c r="F289" s="262">
        <v>3056</v>
      </c>
      <c r="G289" s="262">
        <v>8751</v>
      </c>
      <c r="H289" s="262">
        <v>18226</v>
      </c>
      <c r="I289" s="262">
        <v>12550</v>
      </c>
      <c r="J289" s="262">
        <v>3638</v>
      </c>
      <c r="K289" s="262">
        <v>6592</v>
      </c>
      <c r="L289" s="262">
        <v>19290</v>
      </c>
      <c r="M289" s="262">
        <v>5379</v>
      </c>
      <c r="N289" s="262">
        <v>8433</v>
      </c>
      <c r="O289" s="261">
        <f t="shared" si="519"/>
        <v>39421</v>
      </c>
      <c r="P289" s="262">
        <v>5881</v>
      </c>
      <c r="Q289" s="262">
        <v>7460</v>
      </c>
      <c r="R289" s="262">
        <v>2829</v>
      </c>
      <c r="S289" s="262">
        <v>3684</v>
      </c>
      <c r="T289" s="262">
        <v>3275</v>
      </c>
      <c r="U289" s="262">
        <v>9929</v>
      </c>
      <c r="V289" s="262">
        <v>4234</v>
      </c>
      <c r="W289" s="262">
        <v>2129</v>
      </c>
      <c r="X289" s="261">
        <f t="shared" si="520"/>
        <v>34916</v>
      </c>
      <c r="Y289" s="262">
        <v>7126</v>
      </c>
      <c r="Z289" s="262">
        <v>9969</v>
      </c>
      <c r="AA289" s="262">
        <v>9716</v>
      </c>
      <c r="AB289" s="262">
        <v>8105</v>
      </c>
      <c r="AC289" s="261">
        <f t="shared" si="521"/>
        <v>27006</v>
      </c>
      <c r="AD289" s="262">
        <v>3502</v>
      </c>
      <c r="AE289" s="262">
        <v>3780</v>
      </c>
      <c r="AF289" s="262">
        <v>2435</v>
      </c>
      <c r="AG289" s="262">
        <v>6779</v>
      </c>
      <c r="AH289" s="262">
        <v>5317</v>
      </c>
      <c r="AI289" s="262">
        <v>5193</v>
      </c>
      <c r="AJ289" s="261">
        <v>10638</v>
      </c>
      <c r="AK289" s="306" t="s">
        <v>696</v>
      </c>
      <c r="AL289" s="306" t="s">
        <v>696</v>
      </c>
      <c r="AM289" s="261">
        <f t="shared" si="522"/>
        <v>58733</v>
      </c>
      <c r="AN289" s="262">
        <v>6085</v>
      </c>
      <c r="AO289" s="262">
        <v>3964</v>
      </c>
      <c r="AP289" s="262">
        <v>3363</v>
      </c>
      <c r="AQ289" s="262">
        <v>1946</v>
      </c>
      <c r="AR289" s="262">
        <v>8158</v>
      </c>
      <c r="AS289" s="262">
        <v>2082</v>
      </c>
      <c r="AT289" s="262">
        <v>12120</v>
      </c>
      <c r="AU289" s="262">
        <v>10959</v>
      </c>
      <c r="AV289" s="262">
        <v>6490</v>
      </c>
      <c r="AW289" s="262">
        <v>3566</v>
      </c>
      <c r="AX289" s="261">
        <f t="shared" si="523"/>
        <v>77544</v>
      </c>
      <c r="AY289" s="262">
        <v>7693</v>
      </c>
      <c r="AZ289" s="262">
        <v>28209</v>
      </c>
      <c r="BA289" s="262">
        <v>5402</v>
      </c>
      <c r="BB289" s="262">
        <v>29037</v>
      </c>
      <c r="BC289" s="262">
        <v>7203</v>
      </c>
      <c r="BD289" s="261">
        <f t="shared" si="524"/>
        <v>86233</v>
      </c>
      <c r="BE289" s="262">
        <v>17130</v>
      </c>
      <c r="BF289" s="262">
        <v>9970</v>
      </c>
      <c r="BG289" s="262">
        <v>6778</v>
      </c>
      <c r="BH289" s="262">
        <v>6792</v>
      </c>
      <c r="BI289" s="262">
        <v>8750</v>
      </c>
      <c r="BJ289" s="262">
        <v>17498</v>
      </c>
      <c r="BK289" s="262">
        <v>12071</v>
      </c>
      <c r="BL289" s="262">
        <v>7244</v>
      </c>
      <c r="BM289" s="261">
        <f t="shared" si="525"/>
        <v>41900</v>
      </c>
      <c r="BN289" s="262">
        <v>9212</v>
      </c>
      <c r="BO289" s="262">
        <v>5651</v>
      </c>
      <c r="BP289" s="262">
        <v>3225</v>
      </c>
      <c r="BQ289" s="262">
        <v>4739</v>
      </c>
      <c r="BR289" s="262">
        <v>19073</v>
      </c>
      <c r="BS289" s="261">
        <f t="shared" si="526"/>
        <v>84622</v>
      </c>
      <c r="BT289" s="263">
        <v>4958</v>
      </c>
      <c r="BU289" s="262">
        <v>8541</v>
      </c>
      <c r="BV289" s="262">
        <v>3781</v>
      </c>
      <c r="BW289" s="262">
        <v>3188</v>
      </c>
      <c r="BX289" s="262">
        <v>8162</v>
      </c>
      <c r="BY289" s="262">
        <v>21287</v>
      </c>
      <c r="BZ289" s="262">
        <v>6052</v>
      </c>
      <c r="CA289" s="262">
        <v>5022</v>
      </c>
      <c r="CB289" s="262">
        <v>9965</v>
      </c>
      <c r="CC289" s="262">
        <v>3928</v>
      </c>
      <c r="CD289" s="262">
        <v>5010</v>
      </c>
      <c r="CE289" s="262">
        <v>4728</v>
      </c>
      <c r="CF289" s="261">
        <f t="shared" si="527"/>
        <v>100214</v>
      </c>
      <c r="CG289" s="262">
        <v>3006</v>
      </c>
      <c r="CH289" s="262">
        <v>4313</v>
      </c>
      <c r="CI289" s="262">
        <v>5348</v>
      </c>
      <c r="CJ289" s="262">
        <v>9646</v>
      </c>
      <c r="CK289" s="262">
        <v>18969</v>
      </c>
      <c r="CL289" s="262">
        <v>4425</v>
      </c>
      <c r="CM289" s="262">
        <v>22892</v>
      </c>
      <c r="CN289" s="262">
        <v>4476</v>
      </c>
      <c r="CO289" s="262">
        <v>1413</v>
      </c>
      <c r="CP289" s="262">
        <v>6598</v>
      </c>
      <c r="CQ289" s="262">
        <v>8510</v>
      </c>
      <c r="CR289" s="262">
        <v>6451</v>
      </c>
      <c r="CS289" s="262">
        <v>4167</v>
      </c>
      <c r="CT289" s="261">
        <f t="shared" si="528"/>
        <v>28160</v>
      </c>
      <c r="CU289" s="262">
        <v>10223</v>
      </c>
      <c r="CV289" s="262">
        <v>4802</v>
      </c>
      <c r="CW289" s="262">
        <v>1901</v>
      </c>
      <c r="CX289" s="262">
        <v>5020</v>
      </c>
      <c r="CY289" s="262">
        <v>6214</v>
      </c>
      <c r="CZ289" s="261">
        <f t="shared" si="529"/>
        <v>68122</v>
      </c>
      <c r="DA289" s="262">
        <v>2657</v>
      </c>
      <c r="DB289" s="262">
        <v>2041</v>
      </c>
      <c r="DC289" s="262">
        <v>16486</v>
      </c>
      <c r="DD289" s="262">
        <v>26109</v>
      </c>
      <c r="DE289" s="262">
        <v>14931</v>
      </c>
      <c r="DF289" s="262">
        <v>5898</v>
      </c>
      <c r="DG289" s="261">
        <f t="shared" si="530"/>
        <v>760498</v>
      </c>
      <c r="DH289" s="264">
        <f t="shared" si="531"/>
        <v>16465</v>
      </c>
      <c r="DI289" s="305">
        <v>7406</v>
      </c>
      <c r="DJ289" s="306">
        <v>8330</v>
      </c>
      <c r="DK289" s="306">
        <v>729</v>
      </c>
      <c r="DL289" s="264" t="s">
        <v>696</v>
      </c>
      <c r="DM289" s="306">
        <v>16759</v>
      </c>
      <c r="DN289" s="451">
        <v>429</v>
      </c>
      <c r="DO289" s="261">
        <f t="shared" ref="DO289:DO296" si="532">DG289+DH289+DM289</f>
        <v>793722</v>
      </c>
      <c r="DP289" s="43"/>
      <c r="DQ289" s="43"/>
      <c r="DR289" s="43"/>
      <c r="DS289" s="43"/>
      <c r="DT289" s="43"/>
      <c r="DU289" s="43"/>
      <c r="DV289" s="43"/>
      <c r="DW289" s="43"/>
      <c r="DX289" s="43"/>
      <c r="DY289" s="43"/>
      <c r="DZ289" s="43"/>
      <c r="EA289" s="43"/>
      <c r="EB289" s="43"/>
      <c r="EC289" s="43"/>
      <c r="ED289" s="43"/>
      <c r="EE289" s="43"/>
      <c r="EF289" s="43"/>
      <c r="EG289" s="43"/>
      <c r="EH289" s="43"/>
    </row>
    <row r="290" spans="1:138" s="4" customFormat="1" ht="16.5" customHeight="1" x14ac:dyDescent="0.15">
      <c r="A290" s="73" t="s">
        <v>401</v>
      </c>
      <c r="B290" s="261">
        <f t="shared" ref="B290:B296" si="533">SUM(C290:N290)</f>
        <v>87696</v>
      </c>
      <c r="C290" s="262">
        <v>5895</v>
      </c>
      <c r="D290" s="262">
        <v>6713</v>
      </c>
      <c r="E290" s="262">
        <v>5749</v>
      </c>
      <c r="F290" s="262">
        <v>2568</v>
      </c>
      <c r="G290" s="262">
        <v>5589</v>
      </c>
      <c r="H290" s="262">
        <v>10739</v>
      </c>
      <c r="I290" s="262">
        <v>10578</v>
      </c>
      <c r="J290" s="262">
        <v>4177</v>
      </c>
      <c r="K290" s="262">
        <v>7398</v>
      </c>
      <c r="L290" s="262">
        <v>18573</v>
      </c>
      <c r="M290" s="262">
        <v>4409</v>
      </c>
      <c r="N290" s="262">
        <v>5308</v>
      </c>
      <c r="O290" s="261">
        <f t="shared" ref="O290:O296" si="534">SUM(P290:W290)</f>
        <v>35944</v>
      </c>
      <c r="P290" s="262">
        <v>7043</v>
      </c>
      <c r="Q290" s="262">
        <v>4678</v>
      </c>
      <c r="R290" s="262">
        <v>3089</v>
      </c>
      <c r="S290" s="262">
        <v>4238</v>
      </c>
      <c r="T290" s="262">
        <v>2337</v>
      </c>
      <c r="U290" s="262">
        <v>7802</v>
      </c>
      <c r="V290" s="262">
        <v>5502</v>
      </c>
      <c r="W290" s="262">
        <v>1255</v>
      </c>
      <c r="X290" s="261">
        <f t="shared" si="520"/>
        <v>46006</v>
      </c>
      <c r="Y290" s="262">
        <v>10241</v>
      </c>
      <c r="Z290" s="262">
        <v>14531</v>
      </c>
      <c r="AA290" s="262">
        <v>11844</v>
      </c>
      <c r="AB290" s="262">
        <v>9390</v>
      </c>
      <c r="AC290" s="261">
        <f t="shared" ref="AC290:AC296" si="535">SUM(AD290:AI290)</f>
        <v>30062</v>
      </c>
      <c r="AD290" s="262">
        <v>4404</v>
      </c>
      <c r="AE290" s="262">
        <v>4156</v>
      </c>
      <c r="AF290" s="262">
        <v>3011</v>
      </c>
      <c r="AG290" s="262">
        <v>6811</v>
      </c>
      <c r="AH290" s="262">
        <v>4904</v>
      </c>
      <c r="AI290" s="262">
        <v>6776</v>
      </c>
      <c r="AJ290" s="261">
        <v>2895</v>
      </c>
      <c r="AK290" s="306" t="s">
        <v>696</v>
      </c>
      <c r="AL290" s="306" t="s">
        <v>696</v>
      </c>
      <c r="AM290" s="261">
        <f t="shared" ref="AM290:AM296" si="536">SUM(AN290:AW290)</f>
        <v>56814</v>
      </c>
      <c r="AN290" s="262">
        <v>2931</v>
      </c>
      <c r="AO290" s="262">
        <v>3818</v>
      </c>
      <c r="AP290" s="262">
        <v>5885</v>
      </c>
      <c r="AQ290" s="262">
        <v>2043</v>
      </c>
      <c r="AR290" s="262">
        <v>7186</v>
      </c>
      <c r="AS290" s="262">
        <v>2189</v>
      </c>
      <c r="AT290" s="262">
        <v>9082</v>
      </c>
      <c r="AU290" s="262">
        <v>11548</v>
      </c>
      <c r="AV290" s="262">
        <v>7280</v>
      </c>
      <c r="AW290" s="262">
        <v>4852</v>
      </c>
      <c r="AX290" s="261">
        <f t="shared" si="523"/>
        <v>58206</v>
      </c>
      <c r="AY290" s="262">
        <v>5874</v>
      </c>
      <c r="AZ290" s="262">
        <v>26525</v>
      </c>
      <c r="BA290" s="262">
        <v>6132</v>
      </c>
      <c r="BB290" s="262">
        <v>13836</v>
      </c>
      <c r="BC290" s="262">
        <v>5839</v>
      </c>
      <c r="BD290" s="261">
        <f t="shared" ref="BD290:BD296" si="537">SUM(BE290:BL290)</f>
        <v>71806</v>
      </c>
      <c r="BE290" s="262">
        <v>16060</v>
      </c>
      <c r="BF290" s="262">
        <v>7326</v>
      </c>
      <c r="BG290" s="262">
        <v>7242</v>
      </c>
      <c r="BH290" s="262">
        <v>7180</v>
      </c>
      <c r="BI290" s="262">
        <v>10054</v>
      </c>
      <c r="BJ290" s="262">
        <v>9134</v>
      </c>
      <c r="BK290" s="262">
        <v>8201</v>
      </c>
      <c r="BL290" s="262">
        <v>6609</v>
      </c>
      <c r="BM290" s="261">
        <f t="shared" ref="BM290:BM296" si="538">SUM(BN290:BR290)</f>
        <v>35119</v>
      </c>
      <c r="BN290" s="262">
        <v>7668</v>
      </c>
      <c r="BO290" s="262">
        <v>4291</v>
      </c>
      <c r="BP290" s="262">
        <v>6181</v>
      </c>
      <c r="BQ290" s="262">
        <v>4968</v>
      </c>
      <c r="BR290" s="262">
        <v>12011</v>
      </c>
      <c r="BS290" s="261">
        <f t="shared" ref="BS290:BS296" si="539">SUM(BT290:CE290)</f>
        <v>72438</v>
      </c>
      <c r="BT290" s="263">
        <v>5224</v>
      </c>
      <c r="BU290" s="262">
        <v>7600</v>
      </c>
      <c r="BV290" s="262">
        <v>3647</v>
      </c>
      <c r="BW290" s="262">
        <v>2491</v>
      </c>
      <c r="BX290" s="262">
        <v>5946</v>
      </c>
      <c r="BY290" s="262">
        <v>15321</v>
      </c>
      <c r="BZ290" s="262">
        <v>5675</v>
      </c>
      <c r="CA290" s="262">
        <v>4217</v>
      </c>
      <c r="CB290" s="262">
        <v>7555</v>
      </c>
      <c r="CC290" s="262">
        <v>4907</v>
      </c>
      <c r="CD290" s="262">
        <v>5065</v>
      </c>
      <c r="CE290" s="262">
        <v>4790</v>
      </c>
      <c r="CF290" s="261">
        <f t="shared" ref="CF290:CF296" si="540">SUM(CG290:CS290)</f>
        <v>64879</v>
      </c>
      <c r="CG290" s="262">
        <v>2235</v>
      </c>
      <c r="CH290" s="262">
        <v>4113</v>
      </c>
      <c r="CI290" s="262">
        <v>5806</v>
      </c>
      <c r="CJ290" s="262">
        <v>7206</v>
      </c>
      <c r="CK290" s="262">
        <v>10604</v>
      </c>
      <c r="CL290" s="262">
        <v>2524</v>
      </c>
      <c r="CM290" s="262">
        <v>11699</v>
      </c>
      <c r="CN290" s="262">
        <v>2744</v>
      </c>
      <c r="CO290" s="262">
        <v>1350</v>
      </c>
      <c r="CP290" s="262">
        <v>3452</v>
      </c>
      <c r="CQ290" s="262">
        <v>4777</v>
      </c>
      <c r="CR290" s="262">
        <v>5328</v>
      </c>
      <c r="CS290" s="262">
        <v>3041</v>
      </c>
      <c r="CT290" s="261">
        <f t="shared" ref="CT290:CT296" si="541">SUM(CU290:CY290)</f>
        <v>48098</v>
      </c>
      <c r="CU290" s="262">
        <v>15446</v>
      </c>
      <c r="CV290" s="262">
        <v>10552</v>
      </c>
      <c r="CW290" s="262">
        <v>5192</v>
      </c>
      <c r="CX290" s="262">
        <v>7581</v>
      </c>
      <c r="CY290" s="262">
        <v>9327</v>
      </c>
      <c r="CZ290" s="261">
        <f t="shared" ref="CZ290:CZ296" si="542">SUM(DA290:DF290)</f>
        <v>54016</v>
      </c>
      <c r="DA290" s="262">
        <v>1540</v>
      </c>
      <c r="DB290" s="262">
        <v>1425</v>
      </c>
      <c r="DC290" s="262">
        <v>14631</v>
      </c>
      <c r="DD290" s="262">
        <v>20237</v>
      </c>
      <c r="DE290" s="262">
        <v>11292</v>
      </c>
      <c r="DF290" s="262">
        <v>4891</v>
      </c>
      <c r="DG290" s="261">
        <f t="shared" si="530"/>
        <v>663979</v>
      </c>
      <c r="DH290" s="264">
        <f t="shared" ref="DH290:DH296" si="543">SUM(DI290:DK290)</f>
        <v>5184</v>
      </c>
      <c r="DI290" s="305">
        <v>1767</v>
      </c>
      <c r="DJ290" s="306">
        <v>2996</v>
      </c>
      <c r="DK290" s="306">
        <v>421</v>
      </c>
      <c r="DL290" s="264" t="s">
        <v>696</v>
      </c>
      <c r="DM290" s="306">
        <v>2511</v>
      </c>
      <c r="DN290" s="265">
        <v>0</v>
      </c>
      <c r="DO290" s="261">
        <f t="shared" si="532"/>
        <v>671674</v>
      </c>
      <c r="DP290" s="43"/>
      <c r="DQ290" s="43"/>
      <c r="DR290" s="43"/>
      <c r="DS290" s="43"/>
      <c r="DT290" s="43"/>
      <c r="DU290" s="43"/>
      <c r="DV290" s="43"/>
      <c r="DW290" s="43"/>
      <c r="DX290" s="43"/>
      <c r="DY290" s="43"/>
      <c r="DZ290" s="43"/>
    </row>
    <row r="291" spans="1:138" s="4" customFormat="1" ht="16.5" customHeight="1" x14ac:dyDescent="0.15">
      <c r="A291" s="131" t="s">
        <v>514</v>
      </c>
      <c r="B291" s="261">
        <f t="shared" si="533"/>
        <v>70056</v>
      </c>
      <c r="C291" s="262">
        <v>4789</v>
      </c>
      <c r="D291" s="262">
        <v>3148</v>
      </c>
      <c r="E291" s="262">
        <v>2847</v>
      </c>
      <c r="F291" s="262">
        <v>1677</v>
      </c>
      <c r="G291" s="262">
        <v>4972</v>
      </c>
      <c r="H291" s="262">
        <v>10234</v>
      </c>
      <c r="I291" s="262">
        <v>8073</v>
      </c>
      <c r="J291" s="262">
        <v>2713</v>
      </c>
      <c r="K291" s="262">
        <v>5206</v>
      </c>
      <c r="L291" s="262">
        <v>16739</v>
      </c>
      <c r="M291" s="262">
        <v>3808</v>
      </c>
      <c r="N291" s="262">
        <v>5850</v>
      </c>
      <c r="O291" s="261">
        <f t="shared" si="534"/>
        <v>27421</v>
      </c>
      <c r="P291" s="262">
        <v>4724</v>
      </c>
      <c r="Q291" s="262">
        <v>6056</v>
      </c>
      <c r="R291" s="262">
        <v>2566</v>
      </c>
      <c r="S291" s="262">
        <v>2336</v>
      </c>
      <c r="T291" s="262">
        <v>1616</v>
      </c>
      <c r="U291" s="262">
        <v>5964</v>
      </c>
      <c r="V291" s="262">
        <v>2911</v>
      </c>
      <c r="W291" s="262">
        <v>1248</v>
      </c>
      <c r="X291" s="261">
        <f t="shared" si="520"/>
        <v>29488</v>
      </c>
      <c r="Y291" s="262">
        <v>4641</v>
      </c>
      <c r="Z291" s="262">
        <v>9624</v>
      </c>
      <c r="AA291" s="262">
        <v>8796</v>
      </c>
      <c r="AB291" s="262">
        <v>6427</v>
      </c>
      <c r="AC291" s="261">
        <f t="shared" si="535"/>
        <v>22247</v>
      </c>
      <c r="AD291" s="262">
        <v>3945</v>
      </c>
      <c r="AE291" s="262">
        <v>3392</v>
      </c>
      <c r="AF291" s="262">
        <v>2179</v>
      </c>
      <c r="AG291" s="262">
        <v>4462</v>
      </c>
      <c r="AH291" s="262">
        <v>3416</v>
      </c>
      <c r="AI291" s="262">
        <v>4853</v>
      </c>
      <c r="AJ291" s="261">
        <v>4508</v>
      </c>
      <c r="AK291" s="306" t="s">
        <v>696</v>
      </c>
      <c r="AL291" s="306" t="s">
        <v>696</v>
      </c>
      <c r="AM291" s="261">
        <f t="shared" si="536"/>
        <v>46052</v>
      </c>
      <c r="AN291" s="262">
        <v>2737</v>
      </c>
      <c r="AO291" s="262">
        <v>2627</v>
      </c>
      <c r="AP291" s="262">
        <v>4052</v>
      </c>
      <c r="AQ291" s="262">
        <v>1878</v>
      </c>
      <c r="AR291" s="262">
        <v>6677</v>
      </c>
      <c r="AS291" s="262">
        <v>1291</v>
      </c>
      <c r="AT291" s="262">
        <v>6648</v>
      </c>
      <c r="AU291" s="262">
        <v>8564</v>
      </c>
      <c r="AV291" s="262">
        <v>8287</v>
      </c>
      <c r="AW291" s="262">
        <v>3291</v>
      </c>
      <c r="AX291" s="261">
        <f t="shared" si="523"/>
        <v>54370</v>
      </c>
      <c r="AY291" s="262">
        <v>4590</v>
      </c>
      <c r="AZ291" s="262">
        <v>24276</v>
      </c>
      <c r="BA291" s="262">
        <v>7988</v>
      </c>
      <c r="BB291" s="262">
        <v>12565</v>
      </c>
      <c r="BC291" s="262">
        <v>4951</v>
      </c>
      <c r="BD291" s="261">
        <f t="shared" si="537"/>
        <v>74691</v>
      </c>
      <c r="BE291" s="262">
        <v>14800</v>
      </c>
      <c r="BF291" s="262">
        <v>8578</v>
      </c>
      <c r="BG291" s="262">
        <v>8851</v>
      </c>
      <c r="BH291" s="262">
        <v>8307</v>
      </c>
      <c r="BI291" s="262">
        <v>7626</v>
      </c>
      <c r="BJ291" s="262">
        <v>10753</v>
      </c>
      <c r="BK291" s="262">
        <v>7969</v>
      </c>
      <c r="BL291" s="262">
        <v>7807</v>
      </c>
      <c r="BM291" s="261">
        <f t="shared" si="538"/>
        <v>26044</v>
      </c>
      <c r="BN291" s="262">
        <v>5298</v>
      </c>
      <c r="BO291" s="262">
        <v>5036</v>
      </c>
      <c r="BP291" s="262">
        <v>4299</v>
      </c>
      <c r="BQ291" s="262">
        <v>2585</v>
      </c>
      <c r="BR291" s="262">
        <v>8826</v>
      </c>
      <c r="BS291" s="261">
        <f t="shared" si="539"/>
        <v>51323</v>
      </c>
      <c r="BT291" s="263">
        <v>3554</v>
      </c>
      <c r="BU291" s="262">
        <v>6806</v>
      </c>
      <c r="BV291" s="262">
        <v>1406</v>
      </c>
      <c r="BW291" s="262">
        <v>1290</v>
      </c>
      <c r="BX291" s="262">
        <v>3157</v>
      </c>
      <c r="BY291" s="262">
        <v>13282</v>
      </c>
      <c r="BZ291" s="262">
        <v>3170</v>
      </c>
      <c r="CA291" s="262">
        <v>2736</v>
      </c>
      <c r="CB291" s="262">
        <v>5142</v>
      </c>
      <c r="CC291" s="262">
        <v>4012</v>
      </c>
      <c r="CD291" s="262">
        <v>3385</v>
      </c>
      <c r="CE291" s="262">
        <v>3383</v>
      </c>
      <c r="CF291" s="261">
        <f t="shared" si="540"/>
        <v>51064</v>
      </c>
      <c r="CG291" s="262">
        <v>1278</v>
      </c>
      <c r="CH291" s="262">
        <v>5577</v>
      </c>
      <c r="CI291" s="262">
        <v>3017</v>
      </c>
      <c r="CJ291" s="262">
        <v>5251</v>
      </c>
      <c r="CK291" s="262">
        <v>9649</v>
      </c>
      <c r="CL291" s="262">
        <v>2295</v>
      </c>
      <c r="CM291" s="262">
        <v>9658</v>
      </c>
      <c r="CN291" s="262">
        <v>1332</v>
      </c>
      <c r="CO291" s="262">
        <v>1195</v>
      </c>
      <c r="CP291" s="262">
        <v>2020</v>
      </c>
      <c r="CQ291" s="262">
        <v>3592</v>
      </c>
      <c r="CR291" s="262">
        <v>3697</v>
      </c>
      <c r="CS291" s="262">
        <v>2503</v>
      </c>
      <c r="CT291" s="261">
        <f t="shared" si="541"/>
        <v>32256</v>
      </c>
      <c r="CU291" s="262">
        <v>12388</v>
      </c>
      <c r="CV291" s="262">
        <v>6466</v>
      </c>
      <c r="CW291" s="262">
        <v>3098</v>
      </c>
      <c r="CX291" s="262">
        <v>4504</v>
      </c>
      <c r="CY291" s="262">
        <v>5800</v>
      </c>
      <c r="CZ291" s="261">
        <f t="shared" si="542"/>
        <v>40262</v>
      </c>
      <c r="DA291" s="262">
        <v>1536</v>
      </c>
      <c r="DB291" s="262">
        <v>1218</v>
      </c>
      <c r="DC291" s="262">
        <v>11078</v>
      </c>
      <c r="DD291" s="262">
        <v>14528</v>
      </c>
      <c r="DE291" s="262">
        <v>8196</v>
      </c>
      <c r="DF291" s="262">
        <v>3706</v>
      </c>
      <c r="DG291" s="261">
        <f t="shared" si="530"/>
        <v>529782</v>
      </c>
      <c r="DH291" s="264">
        <f t="shared" si="543"/>
        <v>8337</v>
      </c>
      <c r="DI291" s="305">
        <v>3905</v>
      </c>
      <c r="DJ291" s="306">
        <v>3650</v>
      </c>
      <c r="DK291" s="306">
        <v>782</v>
      </c>
      <c r="DL291" s="264" t="s">
        <v>696</v>
      </c>
      <c r="DM291" s="306">
        <v>8039</v>
      </c>
      <c r="DN291" s="265">
        <v>41</v>
      </c>
      <c r="DO291" s="261">
        <f t="shared" si="532"/>
        <v>546158</v>
      </c>
      <c r="DP291" s="43"/>
      <c r="DQ291" s="43"/>
      <c r="DR291" s="43"/>
      <c r="DS291" s="43"/>
      <c r="DT291" s="43"/>
      <c r="DU291" s="43"/>
      <c r="DV291" s="43"/>
      <c r="DW291" s="43"/>
      <c r="DX291" s="43"/>
      <c r="DY291" s="43"/>
      <c r="DZ291" s="43"/>
    </row>
    <row r="292" spans="1:138" s="4" customFormat="1" ht="16.5" customHeight="1" x14ac:dyDescent="0.15">
      <c r="A292" s="73" t="s">
        <v>402</v>
      </c>
      <c r="B292" s="261">
        <f t="shared" si="533"/>
        <v>48835</v>
      </c>
      <c r="C292" s="262">
        <v>3243</v>
      </c>
      <c r="D292" s="262">
        <v>2158</v>
      </c>
      <c r="E292" s="262">
        <v>2090</v>
      </c>
      <c r="F292" s="262">
        <v>1009</v>
      </c>
      <c r="G292" s="262">
        <v>3814</v>
      </c>
      <c r="H292" s="262">
        <v>8044</v>
      </c>
      <c r="I292" s="262">
        <v>5130</v>
      </c>
      <c r="J292" s="262">
        <v>1958</v>
      </c>
      <c r="K292" s="262">
        <v>3233</v>
      </c>
      <c r="L292" s="262">
        <v>11074</v>
      </c>
      <c r="M292" s="262">
        <v>2707</v>
      </c>
      <c r="N292" s="262">
        <v>4375</v>
      </c>
      <c r="O292" s="261">
        <f t="shared" si="534"/>
        <v>18954</v>
      </c>
      <c r="P292" s="262">
        <v>3183</v>
      </c>
      <c r="Q292" s="262">
        <v>4828</v>
      </c>
      <c r="R292" s="262">
        <v>1696</v>
      </c>
      <c r="S292" s="262">
        <v>1662</v>
      </c>
      <c r="T292" s="262">
        <v>1176</v>
      </c>
      <c r="U292" s="262">
        <v>3563</v>
      </c>
      <c r="V292" s="262">
        <v>1810</v>
      </c>
      <c r="W292" s="262">
        <v>1036</v>
      </c>
      <c r="X292" s="261">
        <f t="shared" si="520"/>
        <v>20302</v>
      </c>
      <c r="Y292" s="262">
        <v>3083</v>
      </c>
      <c r="Z292" s="262">
        <v>7185</v>
      </c>
      <c r="AA292" s="262">
        <v>5882</v>
      </c>
      <c r="AB292" s="262">
        <v>4152</v>
      </c>
      <c r="AC292" s="261">
        <f t="shared" si="535"/>
        <v>14758</v>
      </c>
      <c r="AD292" s="262">
        <v>2728</v>
      </c>
      <c r="AE292" s="262">
        <v>2161</v>
      </c>
      <c r="AF292" s="262">
        <v>1441</v>
      </c>
      <c r="AG292" s="262">
        <v>2912</v>
      </c>
      <c r="AH292" s="262">
        <v>2403</v>
      </c>
      <c r="AI292" s="262">
        <v>3113</v>
      </c>
      <c r="AJ292" s="261">
        <v>3918</v>
      </c>
      <c r="AK292" s="306" t="s">
        <v>696</v>
      </c>
      <c r="AL292" s="306" t="s">
        <v>696</v>
      </c>
      <c r="AM292" s="261">
        <f t="shared" si="536"/>
        <v>32238</v>
      </c>
      <c r="AN292" s="262">
        <v>2070</v>
      </c>
      <c r="AO292" s="262">
        <v>1726</v>
      </c>
      <c r="AP292" s="262">
        <v>2518</v>
      </c>
      <c r="AQ292" s="262">
        <v>1108</v>
      </c>
      <c r="AR292" s="262">
        <v>5511</v>
      </c>
      <c r="AS292" s="262">
        <v>875</v>
      </c>
      <c r="AT292" s="262">
        <v>4866</v>
      </c>
      <c r="AU292" s="262">
        <v>5615</v>
      </c>
      <c r="AV292" s="262">
        <v>5642</v>
      </c>
      <c r="AW292" s="262">
        <v>2307</v>
      </c>
      <c r="AX292" s="261">
        <f t="shared" si="523"/>
        <v>39101</v>
      </c>
      <c r="AY292" s="262">
        <v>3162</v>
      </c>
      <c r="AZ292" s="262">
        <v>17652</v>
      </c>
      <c r="BA292" s="262">
        <v>5727</v>
      </c>
      <c r="BB292" s="262">
        <v>9102</v>
      </c>
      <c r="BC292" s="262">
        <v>3458</v>
      </c>
      <c r="BD292" s="261">
        <f t="shared" si="537"/>
        <v>48935</v>
      </c>
      <c r="BE292" s="262">
        <v>9145</v>
      </c>
      <c r="BF292" s="262">
        <v>4962</v>
      </c>
      <c r="BG292" s="262">
        <v>5562</v>
      </c>
      <c r="BH292" s="262">
        <v>5632</v>
      </c>
      <c r="BI292" s="262">
        <v>4845</v>
      </c>
      <c r="BJ292" s="262">
        <v>7781</v>
      </c>
      <c r="BK292" s="262">
        <v>5208</v>
      </c>
      <c r="BL292" s="262">
        <v>5800</v>
      </c>
      <c r="BM292" s="261">
        <f t="shared" si="538"/>
        <v>17549</v>
      </c>
      <c r="BN292" s="262">
        <v>3541</v>
      </c>
      <c r="BO292" s="262">
        <v>3813</v>
      </c>
      <c r="BP292" s="262">
        <v>2757</v>
      </c>
      <c r="BQ292" s="262">
        <v>1791</v>
      </c>
      <c r="BR292" s="262">
        <v>5647</v>
      </c>
      <c r="BS292" s="261">
        <f t="shared" si="539"/>
        <v>34665</v>
      </c>
      <c r="BT292" s="263">
        <v>2302</v>
      </c>
      <c r="BU292" s="262">
        <v>4706</v>
      </c>
      <c r="BV292" s="262">
        <v>833</v>
      </c>
      <c r="BW292" s="262">
        <v>865</v>
      </c>
      <c r="BX292" s="262">
        <v>2076</v>
      </c>
      <c r="BY292" s="262">
        <v>9653</v>
      </c>
      <c r="BZ292" s="262">
        <v>1787</v>
      </c>
      <c r="CA292" s="262">
        <v>1782</v>
      </c>
      <c r="CB292" s="262">
        <v>3358</v>
      </c>
      <c r="CC292" s="262">
        <v>2852</v>
      </c>
      <c r="CD292" s="262">
        <v>2225</v>
      </c>
      <c r="CE292" s="262">
        <v>2226</v>
      </c>
      <c r="CF292" s="261">
        <f t="shared" si="540"/>
        <v>37792</v>
      </c>
      <c r="CG292" s="262">
        <v>844</v>
      </c>
      <c r="CH292" s="262">
        <v>4502</v>
      </c>
      <c r="CI292" s="262">
        <v>1927</v>
      </c>
      <c r="CJ292" s="262">
        <v>4016</v>
      </c>
      <c r="CK292" s="262">
        <v>7507</v>
      </c>
      <c r="CL292" s="262">
        <v>1583</v>
      </c>
      <c r="CM292" s="262">
        <v>7681</v>
      </c>
      <c r="CN292" s="262">
        <v>849</v>
      </c>
      <c r="CO292" s="262">
        <v>847</v>
      </c>
      <c r="CP292" s="262">
        <v>1505</v>
      </c>
      <c r="CQ292" s="262">
        <v>2639</v>
      </c>
      <c r="CR292" s="262">
        <v>2152</v>
      </c>
      <c r="CS292" s="262">
        <v>1740</v>
      </c>
      <c r="CT292" s="261">
        <f t="shared" si="541"/>
        <v>22879</v>
      </c>
      <c r="CU292" s="262">
        <v>8961</v>
      </c>
      <c r="CV292" s="262">
        <v>4758</v>
      </c>
      <c r="CW292" s="262">
        <v>1798</v>
      </c>
      <c r="CX292" s="262">
        <v>3189</v>
      </c>
      <c r="CY292" s="262">
        <v>4173</v>
      </c>
      <c r="CZ292" s="261">
        <f t="shared" si="542"/>
        <v>30852</v>
      </c>
      <c r="DA292" s="262">
        <v>1153</v>
      </c>
      <c r="DB292" s="262">
        <v>853</v>
      </c>
      <c r="DC292" s="262">
        <v>9386</v>
      </c>
      <c r="DD292" s="262">
        <v>10461</v>
      </c>
      <c r="DE292" s="262">
        <v>6299</v>
      </c>
      <c r="DF292" s="262">
        <v>2700</v>
      </c>
      <c r="DG292" s="261">
        <f t="shared" si="530"/>
        <v>370778</v>
      </c>
      <c r="DH292" s="264">
        <f t="shared" si="543"/>
        <v>7340</v>
      </c>
      <c r="DI292" s="305">
        <v>3434</v>
      </c>
      <c r="DJ292" s="306">
        <v>3206</v>
      </c>
      <c r="DK292" s="306">
        <v>700</v>
      </c>
      <c r="DL292" s="264" t="s">
        <v>696</v>
      </c>
      <c r="DM292" s="306">
        <v>6193</v>
      </c>
      <c r="DN292" s="265">
        <v>41</v>
      </c>
      <c r="DO292" s="261">
        <f t="shared" si="532"/>
        <v>384311</v>
      </c>
      <c r="DP292" s="43"/>
      <c r="DQ292" s="43"/>
      <c r="DR292" s="43"/>
      <c r="DS292" s="43"/>
      <c r="DT292" s="43"/>
      <c r="DU292" s="43"/>
      <c r="DV292" s="43"/>
      <c r="DW292" s="43"/>
      <c r="DX292" s="43"/>
      <c r="DY292" s="43"/>
      <c r="DZ292" s="43"/>
    </row>
    <row r="293" spans="1:138" s="4" customFormat="1" ht="16.5" customHeight="1" x14ac:dyDescent="0.15">
      <c r="A293" s="73" t="s">
        <v>403</v>
      </c>
      <c r="B293" s="261">
        <f t="shared" si="533"/>
        <v>21221</v>
      </c>
      <c r="C293" s="262">
        <v>1546</v>
      </c>
      <c r="D293" s="262">
        <v>990</v>
      </c>
      <c r="E293" s="262">
        <v>757</v>
      </c>
      <c r="F293" s="262">
        <v>668</v>
      </c>
      <c r="G293" s="262">
        <v>1158</v>
      </c>
      <c r="H293" s="262">
        <v>2190</v>
      </c>
      <c r="I293" s="262">
        <v>2943</v>
      </c>
      <c r="J293" s="262">
        <v>755</v>
      </c>
      <c r="K293" s="262">
        <v>1973</v>
      </c>
      <c r="L293" s="262">
        <v>5665</v>
      </c>
      <c r="M293" s="262">
        <v>1101</v>
      </c>
      <c r="N293" s="262">
        <v>1475</v>
      </c>
      <c r="O293" s="261">
        <f t="shared" si="534"/>
        <v>8467</v>
      </c>
      <c r="P293" s="262">
        <v>1541</v>
      </c>
      <c r="Q293" s="262">
        <v>1228</v>
      </c>
      <c r="R293" s="262">
        <v>870</v>
      </c>
      <c r="S293" s="262">
        <v>674</v>
      </c>
      <c r="T293" s="262">
        <v>440</v>
      </c>
      <c r="U293" s="262">
        <v>2401</v>
      </c>
      <c r="V293" s="262">
        <v>1101</v>
      </c>
      <c r="W293" s="262">
        <v>212</v>
      </c>
      <c r="X293" s="261">
        <f t="shared" si="520"/>
        <v>9186</v>
      </c>
      <c r="Y293" s="262">
        <v>1558</v>
      </c>
      <c r="Z293" s="262">
        <v>2439</v>
      </c>
      <c r="AA293" s="262">
        <v>2914</v>
      </c>
      <c r="AB293" s="262">
        <v>2275</v>
      </c>
      <c r="AC293" s="261">
        <f t="shared" si="535"/>
        <v>7489</v>
      </c>
      <c r="AD293" s="262">
        <v>1217</v>
      </c>
      <c r="AE293" s="262">
        <v>1231</v>
      </c>
      <c r="AF293" s="262">
        <v>738</v>
      </c>
      <c r="AG293" s="262">
        <v>1550</v>
      </c>
      <c r="AH293" s="262">
        <v>1013</v>
      </c>
      <c r="AI293" s="262">
        <v>1740</v>
      </c>
      <c r="AJ293" s="261">
        <v>590</v>
      </c>
      <c r="AK293" s="306" t="s">
        <v>696</v>
      </c>
      <c r="AL293" s="306" t="s">
        <v>696</v>
      </c>
      <c r="AM293" s="261">
        <f t="shared" si="536"/>
        <v>13814</v>
      </c>
      <c r="AN293" s="262">
        <v>667</v>
      </c>
      <c r="AO293" s="262">
        <v>901</v>
      </c>
      <c r="AP293" s="262">
        <v>1534</v>
      </c>
      <c r="AQ293" s="262">
        <v>770</v>
      </c>
      <c r="AR293" s="262">
        <v>1166</v>
      </c>
      <c r="AS293" s="262">
        <v>416</v>
      </c>
      <c r="AT293" s="262">
        <v>1782</v>
      </c>
      <c r="AU293" s="262">
        <v>2949</v>
      </c>
      <c r="AV293" s="262">
        <v>2645</v>
      </c>
      <c r="AW293" s="262">
        <v>984</v>
      </c>
      <c r="AX293" s="261">
        <f t="shared" si="523"/>
        <v>15269</v>
      </c>
      <c r="AY293" s="262">
        <v>1428</v>
      </c>
      <c r="AZ293" s="262">
        <v>6624</v>
      </c>
      <c r="BA293" s="262">
        <v>2261</v>
      </c>
      <c r="BB293" s="262">
        <v>3463</v>
      </c>
      <c r="BC293" s="262">
        <v>1493</v>
      </c>
      <c r="BD293" s="261">
        <f t="shared" si="537"/>
        <v>25756</v>
      </c>
      <c r="BE293" s="262">
        <v>5655</v>
      </c>
      <c r="BF293" s="262">
        <v>3616</v>
      </c>
      <c r="BG293" s="262">
        <v>3289</v>
      </c>
      <c r="BH293" s="262">
        <v>2675</v>
      </c>
      <c r="BI293" s="262">
        <v>2781</v>
      </c>
      <c r="BJ293" s="262">
        <v>2972</v>
      </c>
      <c r="BK293" s="262">
        <v>2761</v>
      </c>
      <c r="BL293" s="262">
        <v>2007</v>
      </c>
      <c r="BM293" s="261">
        <f t="shared" si="538"/>
        <v>8495</v>
      </c>
      <c r="BN293" s="262">
        <v>1757</v>
      </c>
      <c r="BO293" s="262">
        <v>1223</v>
      </c>
      <c r="BP293" s="262">
        <v>1542</v>
      </c>
      <c r="BQ293" s="262">
        <v>794</v>
      </c>
      <c r="BR293" s="262">
        <v>3179</v>
      </c>
      <c r="BS293" s="261">
        <f t="shared" si="539"/>
        <v>16658</v>
      </c>
      <c r="BT293" s="263">
        <v>1252</v>
      </c>
      <c r="BU293" s="262">
        <v>2100</v>
      </c>
      <c r="BV293" s="262">
        <v>573</v>
      </c>
      <c r="BW293" s="262">
        <v>425</v>
      </c>
      <c r="BX293" s="262">
        <v>1081</v>
      </c>
      <c r="BY293" s="262">
        <v>3629</v>
      </c>
      <c r="BZ293" s="262">
        <v>1383</v>
      </c>
      <c r="CA293" s="262">
        <v>954</v>
      </c>
      <c r="CB293" s="262">
        <v>1784</v>
      </c>
      <c r="CC293" s="262">
        <v>1160</v>
      </c>
      <c r="CD293" s="262">
        <v>1160</v>
      </c>
      <c r="CE293" s="262">
        <v>1157</v>
      </c>
      <c r="CF293" s="261">
        <f t="shared" si="540"/>
        <v>13272</v>
      </c>
      <c r="CG293" s="262">
        <v>434</v>
      </c>
      <c r="CH293" s="262">
        <v>1075</v>
      </c>
      <c r="CI293" s="262">
        <v>1090</v>
      </c>
      <c r="CJ293" s="262">
        <v>1235</v>
      </c>
      <c r="CK293" s="262">
        <v>2142</v>
      </c>
      <c r="CL293" s="262">
        <v>712</v>
      </c>
      <c r="CM293" s="262">
        <v>1977</v>
      </c>
      <c r="CN293" s="262">
        <v>483</v>
      </c>
      <c r="CO293" s="262">
        <v>348</v>
      </c>
      <c r="CP293" s="262">
        <v>515</v>
      </c>
      <c r="CQ293" s="262">
        <v>953</v>
      </c>
      <c r="CR293" s="262">
        <v>1545</v>
      </c>
      <c r="CS293" s="262">
        <v>763</v>
      </c>
      <c r="CT293" s="261">
        <f t="shared" si="541"/>
        <v>9377</v>
      </c>
      <c r="CU293" s="262">
        <v>3427</v>
      </c>
      <c r="CV293" s="262">
        <v>1708</v>
      </c>
      <c r="CW293" s="262">
        <v>1300</v>
      </c>
      <c r="CX293" s="262">
        <v>1315</v>
      </c>
      <c r="CY293" s="262">
        <v>1627</v>
      </c>
      <c r="CZ293" s="261">
        <f t="shared" si="542"/>
        <v>9410</v>
      </c>
      <c r="DA293" s="262">
        <v>383</v>
      </c>
      <c r="DB293" s="262">
        <v>365</v>
      </c>
      <c r="DC293" s="262">
        <v>1692</v>
      </c>
      <c r="DD293" s="262">
        <v>4067</v>
      </c>
      <c r="DE293" s="262">
        <v>1897</v>
      </c>
      <c r="DF293" s="262">
        <v>1006</v>
      </c>
      <c r="DG293" s="261">
        <f t="shared" si="530"/>
        <v>159004</v>
      </c>
      <c r="DH293" s="264">
        <f t="shared" si="543"/>
        <v>997</v>
      </c>
      <c r="DI293" s="305">
        <v>471</v>
      </c>
      <c r="DJ293" s="306">
        <v>444</v>
      </c>
      <c r="DK293" s="306">
        <v>82</v>
      </c>
      <c r="DL293" s="264" t="s">
        <v>696</v>
      </c>
      <c r="DM293" s="306">
        <v>1846</v>
      </c>
      <c r="DN293" s="265">
        <v>0</v>
      </c>
      <c r="DO293" s="261">
        <f t="shared" si="532"/>
        <v>161847</v>
      </c>
      <c r="DP293" s="43"/>
      <c r="DQ293" s="43"/>
      <c r="DR293" s="43"/>
      <c r="DS293" s="43"/>
      <c r="DT293" s="43"/>
      <c r="DU293" s="43"/>
      <c r="DV293" s="43"/>
      <c r="DW293" s="43"/>
      <c r="DX293" s="43"/>
      <c r="DY293" s="43"/>
      <c r="DZ293" s="43"/>
    </row>
    <row r="294" spans="1:138" s="4" customFormat="1" ht="16.5" customHeight="1" x14ac:dyDescent="0.15">
      <c r="A294" s="131" t="s">
        <v>767</v>
      </c>
      <c r="B294" s="261">
        <f t="shared" si="533"/>
        <v>19318</v>
      </c>
      <c r="C294" s="262">
        <v>1608</v>
      </c>
      <c r="D294" s="262">
        <v>1068</v>
      </c>
      <c r="E294" s="262">
        <v>654</v>
      </c>
      <c r="F294" s="262">
        <v>322</v>
      </c>
      <c r="G294" s="262">
        <v>1796</v>
      </c>
      <c r="H294" s="262">
        <v>3264</v>
      </c>
      <c r="I294" s="262">
        <v>2273</v>
      </c>
      <c r="J294" s="262">
        <v>768</v>
      </c>
      <c r="K294" s="262">
        <v>1361</v>
      </c>
      <c r="L294" s="262">
        <v>3903</v>
      </c>
      <c r="M294" s="262">
        <v>1018</v>
      </c>
      <c r="N294" s="262">
        <v>1283</v>
      </c>
      <c r="O294" s="261">
        <f t="shared" si="534"/>
        <v>8868</v>
      </c>
      <c r="P294" s="262">
        <v>1548</v>
      </c>
      <c r="Q294" s="262">
        <v>1322</v>
      </c>
      <c r="R294" s="262">
        <v>874</v>
      </c>
      <c r="S294" s="262">
        <v>942</v>
      </c>
      <c r="T294" s="262">
        <v>865</v>
      </c>
      <c r="U294" s="262">
        <v>1408</v>
      </c>
      <c r="V294" s="262">
        <v>1533</v>
      </c>
      <c r="W294" s="262">
        <v>376</v>
      </c>
      <c r="X294" s="261">
        <f t="shared" si="520"/>
        <v>9598</v>
      </c>
      <c r="Y294" s="262">
        <v>1663</v>
      </c>
      <c r="Z294" s="262">
        <v>2812</v>
      </c>
      <c r="AA294" s="262">
        <v>3404</v>
      </c>
      <c r="AB294" s="262">
        <v>1719</v>
      </c>
      <c r="AC294" s="261">
        <f t="shared" si="535"/>
        <v>7324</v>
      </c>
      <c r="AD294" s="262">
        <v>956</v>
      </c>
      <c r="AE294" s="262">
        <v>1320</v>
      </c>
      <c r="AF294" s="262">
        <v>609</v>
      </c>
      <c r="AG294" s="262">
        <v>1686</v>
      </c>
      <c r="AH294" s="262">
        <v>933</v>
      </c>
      <c r="AI294" s="262">
        <v>1820</v>
      </c>
      <c r="AJ294" s="261">
        <v>483</v>
      </c>
      <c r="AK294" s="306" t="s">
        <v>696</v>
      </c>
      <c r="AL294" s="306" t="s">
        <v>696</v>
      </c>
      <c r="AM294" s="261">
        <f t="shared" si="536"/>
        <v>16671</v>
      </c>
      <c r="AN294" s="262">
        <v>1114</v>
      </c>
      <c r="AO294" s="262">
        <v>1237</v>
      </c>
      <c r="AP294" s="262">
        <v>1568</v>
      </c>
      <c r="AQ294" s="262">
        <v>716</v>
      </c>
      <c r="AR294" s="262">
        <v>2281</v>
      </c>
      <c r="AS294" s="262">
        <v>761</v>
      </c>
      <c r="AT294" s="262">
        <v>2639</v>
      </c>
      <c r="AU294" s="262">
        <v>3130</v>
      </c>
      <c r="AV294" s="262">
        <v>2121</v>
      </c>
      <c r="AW294" s="262">
        <v>1104</v>
      </c>
      <c r="AX294" s="261">
        <f t="shared" si="523"/>
        <v>24658</v>
      </c>
      <c r="AY294" s="262">
        <v>2197</v>
      </c>
      <c r="AZ294" s="262">
        <v>11059</v>
      </c>
      <c r="BA294" s="262">
        <v>2055</v>
      </c>
      <c r="BB294" s="262">
        <v>7346</v>
      </c>
      <c r="BC294" s="262">
        <v>2001</v>
      </c>
      <c r="BD294" s="261">
        <f t="shared" si="537"/>
        <v>27351</v>
      </c>
      <c r="BE294" s="262">
        <v>4890</v>
      </c>
      <c r="BF294" s="262">
        <v>3404</v>
      </c>
      <c r="BG294" s="262">
        <v>2193</v>
      </c>
      <c r="BH294" s="262">
        <v>3071</v>
      </c>
      <c r="BI294" s="262">
        <v>2881</v>
      </c>
      <c r="BJ294" s="262">
        <v>5565</v>
      </c>
      <c r="BK294" s="262">
        <v>2837</v>
      </c>
      <c r="BL294" s="262">
        <v>2510</v>
      </c>
      <c r="BM294" s="261">
        <f t="shared" si="538"/>
        <v>12080</v>
      </c>
      <c r="BN294" s="262">
        <v>2705</v>
      </c>
      <c r="BO294" s="262">
        <v>2190</v>
      </c>
      <c r="BP294" s="262">
        <v>1604</v>
      </c>
      <c r="BQ294" s="262">
        <v>1057</v>
      </c>
      <c r="BR294" s="262">
        <v>4524</v>
      </c>
      <c r="BS294" s="261">
        <f t="shared" si="539"/>
        <v>17563</v>
      </c>
      <c r="BT294" s="263">
        <v>1135</v>
      </c>
      <c r="BU294" s="262">
        <v>1566</v>
      </c>
      <c r="BV294" s="262">
        <v>522</v>
      </c>
      <c r="BW294" s="262">
        <v>460</v>
      </c>
      <c r="BX294" s="262">
        <v>1356</v>
      </c>
      <c r="BY294" s="262">
        <v>4673</v>
      </c>
      <c r="BZ294" s="262">
        <v>1382</v>
      </c>
      <c r="CA294" s="262">
        <v>1024</v>
      </c>
      <c r="CB294" s="262">
        <v>1814</v>
      </c>
      <c r="CC294" s="262">
        <v>1092</v>
      </c>
      <c r="CD294" s="262">
        <v>1642</v>
      </c>
      <c r="CE294" s="262">
        <v>897</v>
      </c>
      <c r="CF294" s="261">
        <f t="shared" si="540"/>
        <v>16502</v>
      </c>
      <c r="CG294" s="262">
        <v>492</v>
      </c>
      <c r="CH294" s="262">
        <v>1416</v>
      </c>
      <c r="CI294" s="262">
        <v>764</v>
      </c>
      <c r="CJ294" s="262">
        <v>2646</v>
      </c>
      <c r="CK294" s="262">
        <v>2949</v>
      </c>
      <c r="CL294" s="262">
        <v>673</v>
      </c>
      <c r="CM294" s="262">
        <v>3055</v>
      </c>
      <c r="CN294" s="262">
        <v>387</v>
      </c>
      <c r="CO294" s="262">
        <v>157</v>
      </c>
      <c r="CP294" s="262">
        <v>705</v>
      </c>
      <c r="CQ294" s="262">
        <v>1310</v>
      </c>
      <c r="CR294" s="262">
        <v>1166</v>
      </c>
      <c r="CS294" s="262">
        <v>782</v>
      </c>
      <c r="CT294" s="261">
        <f t="shared" si="541"/>
        <v>9552</v>
      </c>
      <c r="CU294" s="262">
        <v>3027</v>
      </c>
      <c r="CV294" s="262">
        <v>2486</v>
      </c>
      <c r="CW294" s="262">
        <v>1010</v>
      </c>
      <c r="CX294" s="262">
        <v>1634</v>
      </c>
      <c r="CY294" s="262">
        <v>1395</v>
      </c>
      <c r="CZ294" s="261">
        <f t="shared" si="542"/>
        <v>10690</v>
      </c>
      <c r="DA294" s="262">
        <v>556</v>
      </c>
      <c r="DB294" s="262">
        <v>297</v>
      </c>
      <c r="DC294" s="262">
        <v>2024</v>
      </c>
      <c r="DD294" s="262">
        <v>4470</v>
      </c>
      <c r="DE294" s="262">
        <v>1858</v>
      </c>
      <c r="DF294" s="262">
        <v>1485</v>
      </c>
      <c r="DG294" s="261">
        <f t="shared" si="530"/>
        <v>180658</v>
      </c>
      <c r="DH294" s="264">
        <f t="shared" si="543"/>
        <v>3465</v>
      </c>
      <c r="DI294" s="305">
        <v>905</v>
      </c>
      <c r="DJ294" s="306">
        <v>1550</v>
      </c>
      <c r="DK294" s="306">
        <v>1010</v>
      </c>
      <c r="DL294" s="264" t="s">
        <v>696</v>
      </c>
      <c r="DM294" s="306">
        <v>2756</v>
      </c>
      <c r="DN294" s="265" t="s">
        <v>696</v>
      </c>
      <c r="DO294" s="261">
        <f t="shared" si="532"/>
        <v>186879</v>
      </c>
      <c r="DP294" s="43"/>
      <c r="DQ294" s="43"/>
      <c r="DR294" s="43"/>
      <c r="DS294" s="43"/>
      <c r="DT294" s="43"/>
      <c r="DU294" s="43"/>
      <c r="DV294" s="43"/>
      <c r="DW294" s="43"/>
      <c r="DX294" s="43"/>
      <c r="DY294" s="43"/>
      <c r="DZ294" s="43"/>
    </row>
    <row r="295" spans="1:138" s="4" customFormat="1" ht="16.149999999999999" customHeight="1" x14ac:dyDescent="0.15">
      <c r="A295" s="73" t="s">
        <v>302</v>
      </c>
      <c r="B295" s="261">
        <f t="shared" si="533"/>
        <v>17711</v>
      </c>
      <c r="C295" s="262">
        <v>1513</v>
      </c>
      <c r="D295" s="262">
        <v>1021</v>
      </c>
      <c r="E295" s="262">
        <v>610</v>
      </c>
      <c r="F295" s="262">
        <v>253</v>
      </c>
      <c r="G295" s="262">
        <v>1688</v>
      </c>
      <c r="H295" s="262">
        <v>3046</v>
      </c>
      <c r="I295" s="262">
        <v>2032</v>
      </c>
      <c r="J295" s="262">
        <v>724</v>
      </c>
      <c r="K295" s="262">
        <v>1177</v>
      </c>
      <c r="L295" s="262">
        <v>3537</v>
      </c>
      <c r="M295" s="262">
        <v>950</v>
      </c>
      <c r="N295" s="262">
        <v>1160</v>
      </c>
      <c r="O295" s="261">
        <f t="shared" si="534"/>
        <v>8241</v>
      </c>
      <c r="P295" s="262">
        <v>1449</v>
      </c>
      <c r="Q295" s="262">
        <v>1228</v>
      </c>
      <c r="R295" s="262">
        <v>835</v>
      </c>
      <c r="S295" s="262">
        <v>899</v>
      </c>
      <c r="T295" s="262">
        <v>787</v>
      </c>
      <c r="U295" s="262">
        <v>1230</v>
      </c>
      <c r="V295" s="262">
        <v>1461</v>
      </c>
      <c r="W295" s="262">
        <v>352</v>
      </c>
      <c r="X295" s="261">
        <f t="shared" si="520"/>
        <v>9179</v>
      </c>
      <c r="Y295" s="262">
        <v>1591</v>
      </c>
      <c r="Z295" s="262">
        <v>2719</v>
      </c>
      <c r="AA295" s="262">
        <v>3235</v>
      </c>
      <c r="AB295" s="262">
        <v>1634</v>
      </c>
      <c r="AC295" s="261">
        <f t="shared" si="535"/>
        <v>6888</v>
      </c>
      <c r="AD295" s="262">
        <v>865</v>
      </c>
      <c r="AE295" s="262">
        <v>1228</v>
      </c>
      <c r="AF295" s="262">
        <v>576</v>
      </c>
      <c r="AG295" s="262">
        <v>1619</v>
      </c>
      <c r="AH295" s="262">
        <v>888</v>
      </c>
      <c r="AI295" s="262">
        <v>1712</v>
      </c>
      <c r="AJ295" s="261">
        <v>392</v>
      </c>
      <c r="AK295" s="306" t="s">
        <v>696</v>
      </c>
      <c r="AL295" s="306" t="s">
        <v>696</v>
      </c>
      <c r="AM295" s="261">
        <f t="shared" si="536"/>
        <v>15203</v>
      </c>
      <c r="AN295" s="262">
        <v>1050</v>
      </c>
      <c r="AO295" s="262">
        <v>1164</v>
      </c>
      <c r="AP295" s="262">
        <v>1482</v>
      </c>
      <c r="AQ295" s="262">
        <v>671</v>
      </c>
      <c r="AR295" s="262">
        <v>1984</v>
      </c>
      <c r="AS295" s="262">
        <v>719</v>
      </c>
      <c r="AT295" s="262">
        <v>2366</v>
      </c>
      <c r="AU295" s="262">
        <v>2898</v>
      </c>
      <c r="AV295" s="262">
        <v>1938</v>
      </c>
      <c r="AW295" s="262">
        <v>931</v>
      </c>
      <c r="AX295" s="261">
        <f t="shared" si="523"/>
        <v>22633</v>
      </c>
      <c r="AY295" s="262">
        <v>2017</v>
      </c>
      <c r="AZ295" s="262">
        <v>10198</v>
      </c>
      <c r="BA295" s="262">
        <v>1744</v>
      </c>
      <c r="BB295" s="262">
        <v>6943</v>
      </c>
      <c r="BC295" s="262">
        <v>1731</v>
      </c>
      <c r="BD295" s="261">
        <f t="shared" si="537"/>
        <v>25532</v>
      </c>
      <c r="BE295" s="262">
        <v>4691</v>
      </c>
      <c r="BF295" s="262">
        <v>3139</v>
      </c>
      <c r="BG295" s="262">
        <v>1970</v>
      </c>
      <c r="BH295" s="262">
        <v>2925</v>
      </c>
      <c r="BI295" s="262">
        <v>2723</v>
      </c>
      <c r="BJ295" s="262">
        <v>5115</v>
      </c>
      <c r="BK295" s="262">
        <v>2574</v>
      </c>
      <c r="BL295" s="262">
        <v>2395</v>
      </c>
      <c r="BM295" s="261">
        <f t="shared" si="538"/>
        <v>11243</v>
      </c>
      <c r="BN295" s="262">
        <v>2551</v>
      </c>
      <c r="BO295" s="262">
        <v>2077</v>
      </c>
      <c r="BP295" s="262">
        <v>1526</v>
      </c>
      <c r="BQ295" s="262">
        <v>1001</v>
      </c>
      <c r="BR295" s="262">
        <v>4088</v>
      </c>
      <c r="BS295" s="261">
        <f t="shared" si="539"/>
        <v>15795</v>
      </c>
      <c r="BT295" s="263">
        <v>1054</v>
      </c>
      <c r="BU295" s="262">
        <v>1464</v>
      </c>
      <c r="BV295" s="262">
        <v>453</v>
      </c>
      <c r="BW295" s="262">
        <v>425</v>
      </c>
      <c r="BX295" s="262">
        <v>1210</v>
      </c>
      <c r="BY295" s="262">
        <v>4266</v>
      </c>
      <c r="BZ295" s="262">
        <v>1223</v>
      </c>
      <c r="CA295" s="262">
        <v>803</v>
      </c>
      <c r="CB295" s="262">
        <v>1497</v>
      </c>
      <c r="CC295" s="262">
        <v>1042</v>
      </c>
      <c r="CD295" s="262">
        <v>1587</v>
      </c>
      <c r="CE295" s="262">
        <v>771</v>
      </c>
      <c r="CF295" s="261">
        <f t="shared" si="540"/>
        <v>15195</v>
      </c>
      <c r="CG295" s="262">
        <v>453</v>
      </c>
      <c r="CH295" s="262">
        <v>1325</v>
      </c>
      <c r="CI295" s="262">
        <v>729</v>
      </c>
      <c r="CJ295" s="262">
        <v>2476</v>
      </c>
      <c r="CK295" s="262">
        <v>2669</v>
      </c>
      <c r="CL295" s="262">
        <v>635</v>
      </c>
      <c r="CM295" s="262">
        <v>2801</v>
      </c>
      <c r="CN295" s="262">
        <v>365</v>
      </c>
      <c r="CO295" s="262">
        <v>146</v>
      </c>
      <c r="CP295" s="262">
        <v>676</v>
      </c>
      <c r="CQ295" s="262">
        <v>1184</v>
      </c>
      <c r="CR295" s="262">
        <v>1079</v>
      </c>
      <c r="CS295" s="262">
        <v>657</v>
      </c>
      <c r="CT295" s="261">
        <f t="shared" si="541"/>
        <v>8788</v>
      </c>
      <c r="CU295" s="262">
        <v>2701</v>
      </c>
      <c r="CV295" s="262">
        <v>2335</v>
      </c>
      <c r="CW295" s="262">
        <v>951</v>
      </c>
      <c r="CX295" s="262">
        <v>1514</v>
      </c>
      <c r="CY295" s="262">
        <v>1287</v>
      </c>
      <c r="CZ295" s="261">
        <f t="shared" si="542"/>
        <v>9553</v>
      </c>
      <c r="DA295" s="262">
        <v>531</v>
      </c>
      <c r="DB295" s="262">
        <v>262</v>
      </c>
      <c r="DC295" s="262">
        <v>1788</v>
      </c>
      <c r="DD295" s="262">
        <v>4024</v>
      </c>
      <c r="DE295" s="262">
        <v>1646</v>
      </c>
      <c r="DF295" s="262">
        <v>1302</v>
      </c>
      <c r="DG295" s="261">
        <f t="shared" si="530"/>
        <v>166353</v>
      </c>
      <c r="DH295" s="264">
        <f t="shared" si="543"/>
        <v>2733</v>
      </c>
      <c r="DI295" s="305">
        <v>638</v>
      </c>
      <c r="DJ295" s="306">
        <v>1306</v>
      </c>
      <c r="DK295" s="306">
        <v>789</v>
      </c>
      <c r="DL295" s="264" t="s">
        <v>696</v>
      </c>
      <c r="DM295" s="306">
        <v>2234</v>
      </c>
      <c r="DN295" s="265" t="s">
        <v>696</v>
      </c>
      <c r="DO295" s="261">
        <f t="shared" si="532"/>
        <v>171320</v>
      </c>
      <c r="DP295" s="43"/>
      <c r="DQ295" s="43"/>
      <c r="DR295" s="43"/>
      <c r="DS295" s="43"/>
      <c r="DT295" s="43"/>
      <c r="DU295" s="43"/>
      <c r="DV295" s="43"/>
      <c r="DW295" s="43"/>
      <c r="DX295" s="43"/>
      <c r="DY295" s="43"/>
      <c r="DZ295" s="43"/>
    </row>
    <row r="296" spans="1:138" s="4" customFormat="1" ht="16.149999999999999" customHeight="1" x14ac:dyDescent="0.15">
      <c r="A296" s="178" t="s">
        <v>303</v>
      </c>
      <c r="B296" s="389">
        <f t="shared" si="533"/>
        <v>1607</v>
      </c>
      <c r="C296" s="392">
        <v>95</v>
      </c>
      <c r="D296" s="392">
        <v>47</v>
      </c>
      <c r="E296" s="392">
        <v>44</v>
      </c>
      <c r="F296" s="392">
        <v>69</v>
      </c>
      <c r="G296" s="392">
        <v>108</v>
      </c>
      <c r="H296" s="392">
        <v>218</v>
      </c>
      <c r="I296" s="392">
        <v>241</v>
      </c>
      <c r="J296" s="392">
        <v>44</v>
      </c>
      <c r="K296" s="392">
        <v>184</v>
      </c>
      <c r="L296" s="392">
        <v>366</v>
      </c>
      <c r="M296" s="392">
        <v>68</v>
      </c>
      <c r="N296" s="392">
        <v>123</v>
      </c>
      <c r="O296" s="389">
        <f t="shared" si="534"/>
        <v>627</v>
      </c>
      <c r="P296" s="392">
        <v>99</v>
      </c>
      <c r="Q296" s="392">
        <v>94</v>
      </c>
      <c r="R296" s="392">
        <v>39</v>
      </c>
      <c r="S296" s="392">
        <v>43</v>
      </c>
      <c r="T296" s="392">
        <v>78</v>
      </c>
      <c r="U296" s="392">
        <v>178</v>
      </c>
      <c r="V296" s="392">
        <v>72</v>
      </c>
      <c r="W296" s="392">
        <v>24</v>
      </c>
      <c r="X296" s="389">
        <f t="shared" si="520"/>
        <v>419</v>
      </c>
      <c r="Y296" s="392">
        <v>72</v>
      </c>
      <c r="Z296" s="392">
        <v>93</v>
      </c>
      <c r="AA296" s="392">
        <v>169</v>
      </c>
      <c r="AB296" s="392">
        <v>85</v>
      </c>
      <c r="AC296" s="389">
        <f t="shared" si="535"/>
        <v>436</v>
      </c>
      <c r="AD296" s="392">
        <v>91</v>
      </c>
      <c r="AE296" s="392">
        <v>92</v>
      </c>
      <c r="AF296" s="392">
        <v>33</v>
      </c>
      <c r="AG296" s="392">
        <v>67</v>
      </c>
      <c r="AH296" s="392">
        <v>45</v>
      </c>
      <c r="AI296" s="392">
        <v>108</v>
      </c>
      <c r="AJ296" s="389">
        <v>91</v>
      </c>
      <c r="AK296" s="341" t="s">
        <v>696</v>
      </c>
      <c r="AL296" s="341" t="s">
        <v>696</v>
      </c>
      <c r="AM296" s="389">
        <f t="shared" si="536"/>
        <v>1468</v>
      </c>
      <c r="AN296" s="392">
        <v>64</v>
      </c>
      <c r="AO296" s="392">
        <v>73</v>
      </c>
      <c r="AP296" s="392">
        <v>86</v>
      </c>
      <c r="AQ296" s="392">
        <v>45</v>
      </c>
      <c r="AR296" s="392">
        <v>297</v>
      </c>
      <c r="AS296" s="392">
        <v>42</v>
      </c>
      <c r="AT296" s="392">
        <v>273</v>
      </c>
      <c r="AU296" s="392">
        <v>232</v>
      </c>
      <c r="AV296" s="392">
        <v>183</v>
      </c>
      <c r="AW296" s="392">
        <v>173</v>
      </c>
      <c r="AX296" s="389">
        <f t="shared" si="523"/>
        <v>2025</v>
      </c>
      <c r="AY296" s="392">
        <v>180</v>
      </c>
      <c r="AZ296" s="392">
        <v>861</v>
      </c>
      <c r="BA296" s="392">
        <v>311</v>
      </c>
      <c r="BB296" s="392">
        <v>403</v>
      </c>
      <c r="BC296" s="392">
        <v>270</v>
      </c>
      <c r="BD296" s="389">
        <f t="shared" si="537"/>
        <v>1819</v>
      </c>
      <c r="BE296" s="392">
        <v>199</v>
      </c>
      <c r="BF296" s="392">
        <v>265</v>
      </c>
      <c r="BG296" s="392">
        <v>223</v>
      </c>
      <c r="BH296" s="392">
        <v>146</v>
      </c>
      <c r="BI296" s="392">
        <v>158</v>
      </c>
      <c r="BJ296" s="392">
        <v>450</v>
      </c>
      <c r="BK296" s="392">
        <v>263</v>
      </c>
      <c r="BL296" s="392">
        <v>115</v>
      </c>
      <c r="BM296" s="389">
        <f t="shared" si="538"/>
        <v>837</v>
      </c>
      <c r="BN296" s="392">
        <v>154</v>
      </c>
      <c r="BO296" s="392">
        <v>113</v>
      </c>
      <c r="BP296" s="392">
        <v>78</v>
      </c>
      <c r="BQ296" s="392">
        <v>56</v>
      </c>
      <c r="BR296" s="392">
        <v>436</v>
      </c>
      <c r="BS296" s="389">
        <f t="shared" si="539"/>
        <v>1768</v>
      </c>
      <c r="BT296" s="393">
        <v>81</v>
      </c>
      <c r="BU296" s="392">
        <v>102</v>
      </c>
      <c r="BV296" s="392">
        <v>69</v>
      </c>
      <c r="BW296" s="392">
        <v>35</v>
      </c>
      <c r="BX296" s="392">
        <v>146</v>
      </c>
      <c r="BY296" s="392">
        <v>407</v>
      </c>
      <c r="BZ296" s="392">
        <v>159</v>
      </c>
      <c r="CA296" s="392">
        <v>221</v>
      </c>
      <c r="CB296" s="392">
        <v>317</v>
      </c>
      <c r="CC296" s="392">
        <v>50</v>
      </c>
      <c r="CD296" s="392">
        <v>55</v>
      </c>
      <c r="CE296" s="392">
        <v>126</v>
      </c>
      <c r="CF296" s="389">
        <f t="shared" si="540"/>
        <v>1307</v>
      </c>
      <c r="CG296" s="392">
        <v>39</v>
      </c>
      <c r="CH296" s="392">
        <v>91</v>
      </c>
      <c r="CI296" s="392">
        <v>35</v>
      </c>
      <c r="CJ296" s="392">
        <v>170</v>
      </c>
      <c r="CK296" s="392">
        <v>280</v>
      </c>
      <c r="CL296" s="392">
        <v>38</v>
      </c>
      <c r="CM296" s="392">
        <v>254</v>
      </c>
      <c r="CN296" s="392">
        <v>22</v>
      </c>
      <c r="CO296" s="392">
        <v>11</v>
      </c>
      <c r="CP296" s="392">
        <v>29</v>
      </c>
      <c r="CQ296" s="392">
        <v>126</v>
      </c>
      <c r="CR296" s="392">
        <v>87</v>
      </c>
      <c r="CS296" s="392">
        <v>125</v>
      </c>
      <c r="CT296" s="389">
        <f t="shared" si="541"/>
        <v>764</v>
      </c>
      <c r="CU296" s="392">
        <v>326</v>
      </c>
      <c r="CV296" s="392">
        <v>151</v>
      </c>
      <c r="CW296" s="392">
        <v>59</v>
      </c>
      <c r="CX296" s="392">
        <v>120</v>
      </c>
      <c r="CY296" s="392">
        <v>108</v>
      </c>
      <c r="CZ296" s="389">
        <f t="shared" si="542"/>
        <v>1137</v>
      </c>
      <c r="DA296" s="392">
        <v>25</v>
      </c>
      <c r="DB296" s="392">
        <v>35</v>
      </c>
      <c r="DC296" s="392">
        <v>236</v>
      </c>
      <c r="DD296" s="392">
        <v>446</v>
      </c>
      <c r="DE296" s="392">
        <v>212</v>
      </c>
      <c r="DF296" s="392">
        <v>183</v>
      </c>
      <c r="DG296" s="389">
        <f t="shared" si="530"/>
        <v>14305</v>
      </c>
      <c r="DH296" s="340">
        <f t="shared" si="543"/>
        <v>732</v>
      </c>
      <c r="DI296" s="342">
        <v>267</v>
      </c>
      <c r="DJ296" s="341">
        <v>244</v>
      </c>
      <c r="DK296" s="341">
        <v>221</v>
      </c>
      <c r="DL296" s="340" t="s">
        <v>696</v>
      </c>
      <c r="DM296" s="341">
        <v>522</v>
      </c>
      <c r="DN296" s="343" t="s">
        <v>696</v>
      </c>
      <c r="DO296" s="389">
        <f t="shared" si="532"/>
        <v>15559</v>
      </c>
      <c r="DP296" s="43"/>
      <c r="DQ296" s="43"/>
      <c r="DR296" s="43"/>
      <c r="DS296" s="43"/>
      <c r="DT296" s="43"/>
      <c r="DU296" s="43"/>
      <c r="DV296" s="43"/>
      <c r="DW296" s="43"/>
      <c r="DX296" s="43"/>
      <c r="DY296" s="43"/>
      <c r="DZ296" s="43"/>
    </row>
    <row r="297" spans="1:138" s="4" customFormat="1" ht="51.95" customHeight="1" x14ac:dyDescent="0.15">
      <c r="A297" s="133" t="s">
        <v>715</v>
      </c>
    </row>
    <row r="298" spans="1:138" s="43" customFormat="1" ht="26.1" customHeight="1" x14ac:dyDescent="0.15">
      <c r="A298" s="133" t="s">
        <v>426</v>
      </c>
    </row>
    <row r="299" spans="1:138" s="43" customFormat="1" ht="16.5" customHeight="1" x14ac:dyDescent="0.15">
      <c r="A299" s="44"/>
    </row>
    <row r="300" spans="1:138" ht="16.5" customHeight="1" x14ac:dyDescent="0.2">
      <c r="A300" s="29" t="s">
        <v>230</v>
      </c>
    </row>
    <row r="301" spans="1:138" ht="16.5" customHeight="1" x14ac:dyDescent="0.2">
      <c r="A301" s="35" t="s">
        <v>515</v>
      </c>
    </row>
    <row r="302" spans="1:138" s="4" customFormat="1" ht="16.5" customHeight="1" x14ac:dyDescent="0.2">
      <c r="A302" s="37" t="s">
        <v>516</v>
      </c>
    </row>
    <row r="303" spans="1:138" ht="32.25" customHeight="1" x14ac:dyDescent="0.2">
      <c r="A303" s="233"/>
      <c r="B303" s="220" t="s">
        <v>577</v>
      </c>
      <c r="C303" s="234" t="s">
        <v>578</v>
      </c>
      <c r="D303" s="234" t="s">
        <v>579</v>
      </c>
      <c r="E303" s="234" t="s">
        <v>580</v>
      </c>
      <c r="F303" s="234" t="s">
        <v>581</v>
      </c>
      <c r="G303" s="234" t="s">
        <v>582</v>
      </c>
      <c r="H303" s="234" t="s">
        <v>583</v>
      </c>
      <c r="I303" s="234" t="s">
        <v>584</v>
      </c>
      <c r="J303" s="234" t="s">
        <v>585</v>
      </c>
      <c r="K303" s="234" t="s">
        <v>586</v>
      </c>
      <c r="L303" s="234" t="s">
        <v>587</v>
      </c>
      <c r="M303" s="234" t="s">
        <v>588</v>
      </c>
      <c r="N303" s="234" t="s">
        <v>589</v>
      </c>
      <c r="O303" s="220" t="s">
        <v>590</v>
      </c>
      <c r="P303" s="234" t="s">
        <v>591</v>
      </c>
      <c r="Q303" s="234" t="s">
        <v>592</v>
      </c>
      <c r="R303" s="234" t="s">
        <v>593</v>
      </c>
      <c r="S303" s="234" t="s">
        <v>594</v>
      </c>
      <c r="T303" s="234" t="s">
        <v>595</v>
      </c>
      <c r="U303" s="234" t="s">
        <v>596</v>
      </c>
      <c r="V303" s="234" t="s">
        <v>597</v>
      </c>
      <c r="W303" s="234" t="s">
        <v>598</v>
      </c>
      <c r="X303" s="220" t="s">
        <v>599</v>
      </c>
      <c r="Y303" s="234" t="s">
        <v>600</v>
      </c>
      <c r="Z303" s="234" t="s">
        <v>601</v>
      </c>
      <c r="AA303" s="234" t="s">
        <v>602</v>
      </c>
      <c r="AB303" s="234" t="s">
        <v>603</v>
      </c>
      <c r="AC303" s="220" t="s">
        <v>604</v>
      </c>
      <c r="AD303" s="234" t="s">
        <v>605</v>
      </c>
      <c r="AE303" s="234" t="s">
        <v>606</v>
      </c>
      <c r="AF303" s="234" t="s">
        <v>607</v>
      </c>
      <c r="AG303" s="234" t="s">
        <v>608</v>
      </c>
      <c r="AH303" s="234" t="s">
        <v>609</v>
      </c>
      <c r="AI303" s="234" t="s">
        <v>610</v>
      </c>
      <c r="AJ303" s="220" t="s">
        <v>611</v>
      </c>
      <c r="AK303" s="234" t="s">
        <v>612</v>
      </c>
      <c r="AL303" s="234" t="s">
        <v>613</v>
      </c>
      <c r="AM303" s="220" t="s">
        <v>614</v>
      </c>
      <c r="AN303" s="234" t="s">
        <v>615</v>
      </c>
      <c r="AO303" s="234" t="s">
        <v>616</v>
      </c>
      <c r="AP303" s="234" t="s">
        <v>617</v>
      </c>
      <c r="AQ303" s="234" t="s">
        <v>618</v>
      </c>
      <c r="AR303" s="234" t="s">
        <v>619</v>
      </c>
      <c r="AS303" s="234" t="s">
        <v>620</v>
      </c>
      <c r="AT303" s="234" t="s">
        <v>621</v>
      </c>
      <c r="AU303" s="234" t="s">
        <v>622</v>
      </c>
      <c r="AV303" s="234" t="s">
        <v>623</v>
      </c>
      <c r="AW303" s="234" t="s">
        <v>624</v>
      </c>
      <c r="AX303" s="220" t="s">
        <v>625</v>
      </c>
      <c r="AY303" s="234" t="s">
        <v>626</v>
      </c>
      <c r="AZ303" s="234" t="s">
        <v>627</v>
      </c>
      <c r="BA303" s="234" t="s">
        <v>628</v>
      </c>
      <c r="BB303" s="234" t="s">
        <v>629</v>
      </c>
      <c r="BC303" s="234" t="s">
        <v>630</v>
      </c>
      <c r="BD303" s="221" t="s">
        <v>631</v>
      </c>
      <c r="BE303" s="234" t="s">
        <v>632</v>
      </c>
      <c r="BF303" s="234" t="s">
        <v>633</v>
      </c>
      <c r="BG303" s="234" t="s">
        <v>634</v>
      </c>
      <c r="BH303" s="234" t="s">
        <v>635</v>
      </c>
      <c r="BI303" s="234" t="s">
        <v>636</v>
      </c>
      <c r="BJ303" s="234" t="s">
        <v>637</v>
      </c>
      <c r="BK303" s="234" t="s">
        <v>638</v>
      </c>
      <c r="BL303" s="234" t="s">
        <v>639</v>
      </c>
      <c r="BM303" s="220" t="s">
        <v>640</v>
      </c>
      <c r="BN303" s="234" t="s">
        <v>641</v>
      </c>
      <c r="BO303" s="234" t="s">
        <v>642</v>
      </c>
      <c r="BP303" s="234" t="s">
        <v>643</v>
      </c>
      <c r="BQ303" s="234" t="s">
        <v>644</v>
      </c>
      <c r="BR303" s="234" t="s">
        <v>645</v>
      </c>
      <c r="BS303" s="220" t="s">
        <v>646</v>
      </c>
      <c r="BT303" s="234" t="s">
        <v>647</v>
      </c>
      <c r="BU303" s="234" t="s">
        <v>648</v>
      </c>
      <c r="BV303" s="234" t="s">
        <v>649</v>
      </c>
      <c r="BW303" s="234" t="s">
        <v>650</v>
      </c>
      <c r="BX303" s="234" t="s">
        <v>651</v>
      </c>
      <c r="BY303" s="234" t="s">
        <v>652</v>
      </c>
      <c r="BZ303" s="234" t="s">
        <v>653</v>
      </c>
      <c r="CA303" s="234" t="s">
        <v>654</v>
      </c>
      <c r="CB303" s="234" t="s">
        <v>655</v>
      </c>
      <c r="CC303" s="234" t="s">
        <v>656</v>
      </c>
      <c r="CD303" s="234" t="s">
        <v>657</v>
      </c>
      <c r="CE303" s="234" t="s">
        <v>658</v>
      </c>
      <c r="CF303" s="220" t="s">
        <v>659</v>
      </c>
      <c r="CG303" s="234" t="s">
        <v>660</v>
      </c>
      <c r="CH303" s="234" t="s">
        <v>661</v>
      </c>
      <c r="CI303" s="234" t="s">
        <v>662</v>
      </c>
      <c r="CJ303" s="234" t="s">
        <v>663</v>
      </c>
      <c r="CK303" s="234" t="s">
        <v>664</v>
      </c>
      <c r="CL303" s="234" t="s">
        <v>665</v>
      </c>
      <c r="CM303" s="234" t="s">
        <v>666</v>
      </c>
      <c r="CN303" s="234" t="s">
        <v>667</v>
      </c>
      <c r="CO303" s="234" t="s">
        <v>668</v>
      </c>
      <c r="CP303" s="234" t="s">
        <v>669</v>
      </c>
      <c r="CQ303" s="234" t="s">
        <v>670</v>
      </c>
      <c r="CR303" s="234" t="s">
        <v>671</v>
      </c>
      <c r="CS303" s="234" t="s">
        <v>672</v>
      </c>
      <c r="CT303" s="220" t="s">
        <v>673</v>
      </c>
      <c r="CU303" s="234" t="s">
        <v>674</v>
      </c>
      <c r="CV303" s="234" t="s">
        <v>675</v>
      </c>
      <c r="CW303" s="234" t="s">
        <v>676</v>
      </c>
      <c r="CX303" s="234" t="s">
        <v>677</v>
      </c>
      <c r="CY303" s="234" t="s">
        <v>678</v>
      </c>
      <c r="CZ303" s="220" t="s">
        <v>679</v>
      </c>
      <c r="DA303" s="234" t="s">
        <v>680</v>
      </c>
      <c r="DB303" s="234" t="s">
        <v>681</v>
      </c>
      <c r="DC303" s="234" t="s">
        <v>682</v>
      </c>
      <c r="DD303" s="234" t="s">
        <v>683</v>
      </c>
      <c r="DE303" s="234" t="s">
        <v>684</v>
      </c>
      <c r="DF303" s="234" t="s">
        <v>685</v>
      </c>
      <c r="DG303" s="220" t="s">
        <v>686</v>
      </c>
      <c r="DH303" s="220" t="s">
        <v>687</v>
      </c>
      <c r="DI303" s="234" t="s">
        <v>688</v>
      </c>
      <c r="DJ303" s="234" t="s">
        <v>689</v>
      </c>
      <c r="DK303" s="234" t="s">
        <v>690</v>
      </c>
      <c r="DL303" s="220" t="s">
        <v>691</v>
      </c>
      <c r="DM303" s="234" t="s">
        <v>692</v>
      </c>
      <c r="DN303" s="235" t="s">
        <v>693</v>
      </c>
      <c r="DO303" s="220" t="s">
        <v>694</v>
      </c>
    </row>
    <row r="304" spans="1:138" s="4" customFormat="1" ht="16.5" customHeight="1" x14ac:dyDescent="0.15">
      <c r="A304" s="67" t="s">
        <v>406</v>
      </c>
      <c r="B304" s="363">
        <f t="shared" ref="B304:B313" si="544">SUM(C304:N304)</f>
        <v>938359.66183000011</v>
      </c>
      <c r="C304" s="335">
        <v>57488.457750000001</v>
      </c>
      <c r="D304" s="335">
        <v>64624.337</v>
      </c>
      <c r="E304" s="335">
        <v>53515.104959999997</v>
      </c>
      <c r="F304" s="335">
        <v>30318.55</v>
      </c>
      <c r="G304" s="335">
        <v>70225.138999999996</v>
      </c>
      <c r="H304" s="335">
        <v>160807.55945000003</v>
      </c>
      <c r="I304" s="335">
        <v>101528.17833</v>
      </c>
      <c r="J304" s="335">
        <v>32934.201999999997</v>
      </c>
      <c r="K304" s="335">
        <v>72087.136009999987</v>
      </c>
      <c r="L304" s="335">
        <v>183027.58682999999</v>
      </c>
      <c r="M304" s="335">
        <v>45754.28746</v>
      </c>
      <c r="N304" s="335">
        <v>66049.123040000006</v>
      </c>
      <c r="O304" s="363">
        <f t="shared" ref="O304:O313" si="545">SUM(P304:W304)</f>
        <v>362452.90320999996</v>
      </c>
      <c r="P304" s="335">
        <v>56212.007819999992</v>
      </c>
      <c r="Q304" s="335">
        <v>60746.429240000005</v>
      </c>
      <c r="R304" s="335">
        <v>30801.417819999995</v>
      </c>
      <c r="S304" s="335">
        <v>38924.493519999996</v>
      </c>
      <c r="T304" s="335">
        <v>22810.867289999998</v>
      </c>
      <c r="U304" s="335">
        <v>85383.317999999999</v>
      </c>
      <c r="V304" s="335">
        <v>48482.5</v>
      </c>
      <c r="W304" s="335">
        <v>19091.86952</v>
      </c>
      <c r="X304" s="363">
        <f t="shared" ref="X304:X313" si="546">SUM(Y304:AB304)</f>
        <v>411004.13068999996</v>
      </c>
      <c r="Y304" s="335">
        <v>88392.314659999975</v>
      </c>
      <c r="Z304" s="335">
        <v>112798.97474999999</v>
      </c>
      <c r="AA304" s="335">
        <v>118711.79399999999</v>
      </c>
      <c r="AB304" s="335">
        <v>91101.047279999999</v>
      </c>
      <c r="AC304" s="363">
        <f t="shared" ref="AC304:AC313" si="547">SUM(AD304:AI304)</f>
        <v>286617.25604999997</v>
      </c>
      <c r="AD304" s="335">
        <v>41739.468630000003</v>
      </c>
      <c r="AE304" s="335">
        <v>36055.075680000002</v>
      </c>
      <c r="AF304" s="335">
        <v>31365.539669999998</v>
      </c>
      <c r="AG304" s="335">
        <v>65048.566569999995</v>
      </c>
      <c r="AH304" s="335">
        <v>48881.894499999995</v>
      </c>
      <c r="AI304" s="335">
        <v>63526.711000000003</v>
      </c>
      <c r="AJ304" s="363">
        <v>66512.596350000007</v>
      </c>
      <c r="AK304" s="335" t="s">
        <v>696</v>
      </c>
      <c r="AL304" s="335" t="s">
        <v>696</v>
      </c>
      <c r="AM304" s="363">
        <f t="shared" ref="AM304:AM313" si="548">SUM(AN304:AW304)</f>
        <v>571526.75237999996</v>
      </c>
      <c r="AN304" s="335">
        <v>42222.58812</v>
      </c>
      <c r="AO304" s="335">
        <v>40902.951000000001</v>
      </c>
      <c r="AP304" s="335">
        <v>47426.392419999996</v>
      </c>
      <c r="AQ304" s="335">
        <v>23528.705749999997</v>
      </c>
      <c r="AR304" s="335">
        <v>87195.048999999999</v>
      </c>
      <c r="AS304" s="335">
        <v>22891.195439999996</v>
      </c>
      <c r="AT304" s="335">
        <v>97010.629549999998</v>
      </c>
      <c r="AU304" s="335">
        <v>104641.336</v>
      </c>
      <c r="AV304" s="335">
        <v>64838.860999999997</v>
      </c>
      <c r="AW304" s="335">
        <v>40869.044099999999</v>
      </c>
      <c r="AX304" s="363">
        <f t="shared" ref="AX304:AX313" si="549">SUM(AY304:BC304)</f>
        <v>713473.31568</v>
      </c>
      <c r="AY304" s="335">
        <v>75678.78959</v>
      </c>
      <c r="AZ304" s="335">
        <v>284860.136</v>
      </c>
      <c r="BA304" s="335">
        <v>60411.824090000002</v>
      </c>
      <c r="BB304" s="335">
        <v>221397.59700000001</v>
      </c>
      <c r="BC304" s="335">
        <v>71124.968999999997</v>
      </c>
      <c r="BD304" s="363">
        <f t="shared" ref="BD304:BD313" si="550">SUM(BE304:BL304)</f>
        <v>999728.44540000008</v>
      </c>
      <c r="BE304" s="335">
        <v>217233.88279000003</v>
      </c>
      <c r="BF304" s="335">
        <v>85803.360259999987</v>
      </c>
      <c r="BG304" s="335">
        <v>77840.187080000003</v>
      </c>
      <c r="BH304" s="335">
        <v>89975.081760000001</v>
      </c>
      <c r="BI304" s="335">
        <v>122526.39416</v>
      </c>
      <c r="BJ304" s="335">
        <v>186921.27423000001</v>
      </c>
      <c r="BK304" s="335">
        <v>136670.978</v>
      </c>
      <c r="BL304" s="335">
        <v>82757.287120000008</v>
      </c>
      <c r="BM304" s="363">
        <f t="shared" ref="BM304:BM313" si="551">SUM(BN304:BR304)</f>
        <v>397565.69336999999</v>
      </c>
      <c r="BN304" s="335">
        <v>83704.684999999998</v>
      </c>
      <c r="BO304" s="335">
        <v>50780.656999999999</v>
      </c>
      <c r="BP304" s="335">
        <v>57301.76909999999</v>
      </c>
      <c r="BQ304" s="335">
        <v>47065.108070000002</v>
      </c>
      <c r="BR304" s="335">
        <v>158713.4742</v>
      </c>
      <c r="BS304" s="363">
        <f t="shared" ref="BS304:BS313" si="552">SUM(BT304:CE304)</f>
        <v>789570.31637000002</v>
      </c>
      <c r="BT304" s="335">
        <v>53664.569000000003</v>
      </c>
      <c r="BU304" s="335">
        <v>79327.638790000012</v>
      </c>
      <c r="BV304" s="335">
        <v>42755.443009999995</v>
      </c>
      <c r="BW304" s="335">
        <v>33437.242870000002</v>
      </c>
      <c r="BX304" s="335">
        <v>65708.247779999991</v>
      </c>
      <c r="BY304" s="335">
        <v>172360.79171000002</v>
      </c>
      <c r="BZ304" s="335">
        <v>61251.614999999998</v>
      </c>
      <c r="CA304" s="335">
        <v>50964.887909999998</v>
      </c>
      <c r="CB304" s="335">
        <v>84434.839759999988</v>
      </c>
      <c r="CC304" s="335">
        <v>45955.028939999997</v>
      </c>
      <c r="CD304" s="335">
        <v>48980.22812</v>
      </c>
      <c r="CE304" s="335">
        <v>50729.783479999998</v>
      </c>
      <c r="CF304" s="363">
        <f t="shared" ref="CF304:CF313" si="553">SUM(CG304:CS304)</f>
        <v>833618.2144800002</v>
      </c>
      <c r="CG304" s="335">
        <v>24391.671999999999</v>
      </c>
      <c r="CH304" s="335">
        <v>43711.436000000002</v>
      </c>
      <c r="CI304" s="335">
        <v>48386.412790000009</v>
      </c>
      <c r="CJ304" s="335">
        <v>84839.937999999995</v>
      </c>
      <c r="CK304" s="335">
        <v>145437.32500000001</v>
      </c>
      <c r="CL304" s="335">
        <v>42532.572119999997</v>
      </c>
      <c r="CM304" s="335">
        <v>178287.12258000002</v>
      </c>
      <c r="CN304" s="335">
        <v>38366.776079999996</v>
      </c>
      <c r="CO304" s="335">
        <v>12780.297839999999</v>
      </c>
      <c r="CP304" s="335">
        <v>60088.449229999998</v>
      </c>
      <c r="CQ304" s="335">
        <v>61603.295610000001</v>
      </c>
      <c r="CR304" s="335">
        <v>57971.162640000002</v>
      </c>
      <c r="CS304" s="335">
        <v>35221.754589999997</v>
      </c>
      <c r="CT304" s="363">
        <f t="shared" ref="CT304:CT313" si="554">SUM(CU304:CY304)</f>
        <v>382325.05738999997</v>
      </c>
      <c r="CU304" s="335">
        <v>120668.51300000001</v>
      </c>
      <c r="CV304" s="335">
        <v>89470.887790000008</v>
      </c>
      <c r="CW304" s="335">
        <v>32548.851600000002</v>
      </c>
      <c r="CX304" s="335">
        <v>72588.612999999998</v>
      </c>
      <c r="CY304" s="335">
        <v>67048.191999999995</v>
      </c>
      <c r="CZ304" s="363">
        <f t="shared" ref="CZ304:CZ313" si="555">SUM(DA304:DF304)</f>
        <v>603784.92553000001</v>
      </c>
      <c r="DA304" s="335">
        <v>21448.128000000001</v>
      </c>
      <c r="DB304" s="335">
        <v>17621.275650000003</v>
      </c>
      <c r="DC304" s="335">
        <v>133244.935</v>
      </c>
      <c r="DD304" s="335">
        <v>242931.255</v>
      </c>
      <c r="DE304" s="335">
        <v>131528.42864</v>
      </c>
      <c r="DF304" s="335">
        <v>57010.90324</v>
      </c>
      <c r="DG304" s="363">
        <f t="shared" ref="DG304:DG313" si="556">AM304+BS304+B304+O304+X304+AC304+AJ304+BD304+CF304+AX304+BM304+CT304+CZ304</f>
        <v>7356539.2687300006</v>
      </c>
      <c r="DH304" s="363">
        <f t="shared" ref="DH304:DH305" si="557">SUM(DI304:DK304)</f>
        <v>185634.28933</v>
      </c>
      <c r="DI304" s="335">
        <v>83004.048999999999</v>
      </c>
      <c r="DJ304" s="335">
        <v>88052.885960000014</v>
      </c>
      <c r="DK304" s="335">
        <v>14577.354370000001</v>
      </c>
      <c r="DL304" s="363" t="s">
        <v>696</v>
      </c>
      <c r="DM304" s="335">
        <v>154798.53998000003</v>
      </c>
      <c r="DN304" s="452">
        <v>2092002</v>
      </c>
      <c r="DO304" s="363">
        <f>DG304+DH304+DM304</f>
        <v>7696972.0980400005</v>
      </c>
      <c r="DP304" s="43"/>
      <c r="DQ304" s="43"/>
      <c r="DR304" s="43"/>
      <c r="DS304" s="43"/>
      <c r="DT304" s="43"/>
      <c r="DU304" s="43"/>
      <c r="DV304" s="43"/>
      <c r="DW304" s="43"/>
      <c r="DX304" s="43"/>
      <c r="DY304" s="43"/>
      <c r="DZ304" s="43"/>
      <c r="EA304" s="43"/>
      <c r="EB304" s="43"/>
    </row>
    <row r="305" spans="1:132" s="4" customFormat="1" ht="16.5" customHeight="1" x14ac:dyDescent="0.15">
      <c r="A305" s="88" t="s">
        <v>407</v>
      </c>
      <c r="B305" s="261">
        <f t="shared" si="544"/>
        <v>763732.0213599999</v>
      </c>
      <c r="C305" s="262">
        <v>47769.19932</v>
      </c>
      <c r="D305" s="262">
        <v>52113.212</v>
      </c>
      <c r="E305" s="262">
        <v>43676.451090000002</v>
      </c>
      <c r="F305" s="262">
        <v>25714.451000000001</v>
      </c>
      <c r="G305" s="262">
        <v>58847.713000000003</v>
      </c>
      <c r="H305" s="262">
        <v>131217.66386</v>
      </c>
      <c r="I305" s="262">
        <v>82125.545660000003</v>
      </c>
      <c r="J305" s="262">
        <v>27152</v>
      </c>
      <c r="K305" s="262">
        <v>55238.61</v>
      </c>
      <c r="L305" s="262">
        <v>143497.73918999999</v>
      </c>
      <c r="M305" s="262">
        <v>40111.562880000005</v>
      </c>
      <c r="N305" s="262">
        <v>56267.873359999998</v>
      </c>
      <c r="O305" s="261">
        <f t="shared" si="545"/>
        <v>292102.41956000001</v>
      </c>
      <c r="P305" s="262">
        <v>42852.896829999998</v>
      </c>
      <c r="Q305" s="262">
        <v>53148.749229999994</v>
      </c>
      <c r="R305" s="262">
        <v>23712.845000000001</v>
      </c>
      <c r="S305" s="262">
        <v>28483.541120000002</v>
      </c>
      <c r="T305" s="262">
        <v>20125.77938</v>
      </c>
      <c r="U305" s="262">
        <v>74407.86</v>
      </c>
      <c r="V305" s="262">
        <v>34346.826000000001</v>
      </c>
      <c r="W305" s="262">
        <v>15023.922</v>
      </c>
      <c r="X305" s="261">
        <f t="shared" si="546"/>
        <v>346283.06017000001</v>
      </c>
      <c r="Y305" s="262">
        <v>71650.079120000009</v>
      </c>
      <c r="Z305" s="262">
        <v>97353.036059999999</v>
      </c>
      <c r="AA305" s="262">
        <v>99787.957999999999</v>
      </c>
      <c r="AB305" s="262">
        <v>77491.98698999999</v>
      </c>
      <c r="AC305" s="261">
        <f t="shared" si="547"/>
        <v>241319.92955</v>
      </c>
      <c r="AD305" s="262">
        <v>34403.458079999997</v>
      </c>
      <c r="AE305" s="262">
        <v>30588.57516</v>
      </c>
      <c r="AF305" s="262">
        <v>25932.568429999999</v>
      </c>
      <c r="AG305" s="262">
        <v>53325.232080000002</v>
      </c>
      <c r="AH305" s="262">
        <v>39775.4038</v>
      </c>
      <c r="AI305" s="262">
        <v>57294.692000000003</v>
      </c>
      <c r="AJ305" s="261">
        <v>51881.628349999999</v>
      </c>
      <c r="AK305" s="306" t="s">
        <v>696</v>
      </c>
      <c r="AL305" s="306" t="s">
        <v>696</v>
      </c>
      <c r="AM305" s="261">
        <f t="shared" si="548"/>
        <v>481136.61167000001</v>
      </c>
      <c r="AN305" s="262">
        <v>36248.779729999995</v>
      </c>
      <c r="AO305" s="262">
        <v>33658.648999999998</v>
      </c>
      <c r="AP305" s="262">
        <v>35371.218289999997</v>
      </c>
      <c r="AQ305" s="262">
        <v>18805.471850000002</v>
      </c>
      <c r="AR305" s="262">
        <v>74187.558000000005</v>
      </c>
      <c r="AS305" s="262">
        <v>18824.39243</v>
      </c>
      <c r="AT305" s="262">
        <v>80466.4182</v>
      </c>
      <c r="AU305" s="262">
        <v>93449.695000000007</v>
      </c>
      <c r="AV305" s="262">
        <v>55466.754000000001</v>
      </c>
      <c r="AW305" s="262">
        <v>34657.675170000002</v>
      </c>
      <c r="AX305" s="261">
        <f t="shared" si="549"/>
        <v>560691.98108000006</v>
      </c>
      <c r="AY305" s="262">
        <v>58626.641389999997</v>
      </c>
      <c r="AZ305" s="262">
        <v>213471.97</v>
      </c>
      <c r="BA305" s="262">
        <v>46996.79969</v>
      </c>
      <c r="BB305" s="262">
        <v>184013.27600000001</v>
      </c>
      <c r="BC305" s="262">
        <v>57583.294000000002</v>
      </c>
      <c r="BD305" s="261">
        <f t="shared" si="550"/>
        <v>656971.80334999994</v>
      </c>
      <c r="BE305" s="262">
        <v>133167.79527</v>
      </c>
      <c r="BF305" s="262">
        <v>66293.791759999993</v>
      </c>
      <c r="BG305" s="262">
        <v>56322.84</v>
      </c>
      <c r="BH305" s="262">
        <v>58194.203000000001</v>
      </c>
      <c r="BI305" s="262">
        <v>66443.343999999997</v>
      </c>
      <c r="BJ305" s="262">
        <v>134763.83900000001</v>
      </c>
      <c r="BK305" s="262">
        <v>85215.957999999999</v>
      </c>
      <c r="BL305" s="262">
        <v>56570.032319999998</v>
      </c>
      <c r="BM305" s="261">
        <f t="shared" si="551"/>
        <v>317703.15168000001</v>
      </c>
      <c r="BN305" s="262">
        <v>65407.542000000001</v>
      </c>
      <c r="BO305" s="262">
        <v>38636.517</v>
      </c>
      <c r="BP305" s="262">
        <v>49041.160100000001</v>
      </c>
      <c r="BQ305" s="262">
        <v>36027.58627</v>
      </c>
      <c r="BR305" s="262">
        <v>128590.34631000001</v>
      </c>
      <c r="BS305" s="261">
        <f t="shared" si="552"/>
        <v>649102.00725000002</v>
      </c>
      <c r="BT305" s="263">
        <v>43976.610999999997</v>
      </c>
      <c r="BU305" s="262">
        <v>66052.717470000003</v>
      </c>
      <c r="BV305" s="262">
        <v>28290.591960000002</v>
      </c>
      <c r="BW305" s="262">
        <v>29104.751989999997</v>
      </c>
      <c r="BX305" s="262">
        <v>53945.075549999994</v>
      </c>
      <c r="BY305" s="262">
        <v>145703.40594999999</v>
      </c>
      <c r="BZ305" s="262">
        <v>48087.031000000003</v>
      </c>
      <c r="CA305" s="262">
        <v>40697.423999999999</v>
      </c>
      <c r="CB305" s="262">
        <v>70338.064969999992</v>
      </c>
      <c r="CC305" s="262">
        <v>38347.824000000001</v>
      </c>
      <c r="CD305" s="262">
        <v>40406.668159999994</v>
      </c>
      <c r="CE305" s="262">
        <v>44151.841200000003</v>
      </c>
      <c r="CF305" s="261">
        <f t="shared" si="553"/>
        <v>696018.65897999995</v>
      </c>
      <c r="CG305" s="262">
        <v>18895.063999999998</v>
      </c>
      <c r="CH305" s="262">
        <v>40565.932999999997</v>
      </c>
      <c r="CI305" s="262">
        <v>43685.369020000006</v>
      </c>
      <c r="CJ305" s="262">
        <v>61836.483</v>
      </c>
      <c r="CK305" s="262">
        <v>125809.94899999999</v>
      </c>
      <c r="CL305" s="262">
        <v>33272.677300000003</v>
      </c>
      <c r="CM305" s="262">
        <v>145173.38430000001</v>
      </c>
      <c r="CN305" s="262">
        <v>33151.718359999999</v>
      </c>
      <c r="CO305" s="262">
        <v>10033.53854</v>
      </c>
      <c r="CP305" s="262">
        <v>50766.870799999997</v>
      </c>
      <c r="CQ305" s="262">
        <v>50377.723290000002</v>
      </c>
      <c r="CR305" s="262">
        <v>52959.989070000003</v>
      </c>
      <c r="CS305" s="262">
        <v>29489.959300000002</v>
      </c>
      <c r="CT305" s="261">
        <f t="shared" si="554"/>
        <v>293896.69935999997</v>
      </c>
      <c r="CU305" s="262">
        <v>98535.24</v>
      </c>
      <c r="CV305" s="262">
        <v>62864.600359999997</v>
      </c>
      <c r="CW305" s="262">
        <v>26088.221000000001</v>
      </c>
      <c r="CX305" s="262">
        <v>50198.813000000002</v>
      </c>
      <c r="CY305" s="262">
        <v>56209.824999999997</v>
      </c>
      <c r="CZ305" s="261">
        <f t="shared" si="555"/>
        <v>447756.39971999993</v>
      </c>
      <c r="DA305" s="262">
        <v>17572.427</v>
      </c>
      <c r="DB305" s="262">
        <v>15274.14141</v>
      </c>
      <c r="DC305" s="262">
        <v>100310.175</v>
      </c>
      <c r="DD305" s="262">
        <v>167237.31299999999</v>
      </c>
      <c r="DE305" s="262">
        <v>103288.55981999999</v>
      </c>
      <c r="DF305" s="262">
        <v>44073.783490000002</v>
      </c>
      <c r="DG305" s="261">
        <f t="shared" si="556"/>
        <v>5798596.3720800001</v>
      </c>
      <c r="DH305" s="264">
        <f t="shared" si="557"/>
        <v>113543.73667</v>
      </c>
      <c r="DI305" s="305">
        <v>46141.639000000003</v>
      </c>
      <c r="DJ305" s="306">
        <v>60092.288</v>
      </c>
      <c r="DK305" s="306">
        <v>7309.8096699999996</v>
      </c>
      <c r="DL305" s="264" t="s">
        <v>696</v>
      </c>
      <c r="DM305" s="306">
        <v>111919.94787</v>
      </c>
      <c r="DN305" s="453">
        <v>1834402</v>
      </c>
      <c r="DO305" s="261">
        <f t="shared" ref="DO305:DO313" si="558">DG305+DH305+DM305</f>
        <v>6024060.0566199999</v>
      </c>
      <c r="DP305" s="43"/>
      <c r="DQ305" s="43"/>
      <c r="DR305" s="43"/>
      <c r="DS305" s="43"/>
      <c r="DT305" s="43"/>
      <c r="DU305" s="43"/>
      <c r="DV305" s="43"/>
      <c r="DW305" s="43"/>
      <c r="DX305" s="43"/>
      <c r="DY305" s="43"/>
      <c r="DZ305" s="43"/>
      <c r="EA305" s="43"/>
      <c r="EB305" s="43"/>
    </row>
    <row r="306" spans="1:132" s="4" customFormat="1" ht="16.5" customHeight="1" x14ac:dyDescent="0.15">
      <c r="A306" s="134" t="s">
        <v>408</v>
      </c>
      <c r="B306" s="261">
        <f t="shared" si="544"/>
        <v>1089797.6235199999</v>
      </c>
      <c r="C306" s="262">
        <v>72279.048389999996</v>
      </c>
      <c r="D306" s="262">
        <v>43425.463000000003</v>
      </c>
      <c r="E306" s="262">
        <v>34992.22148</v>
      </c>
      <c r="F306" s="262">
        <v>26297.429</v>
      </c>
      <c r="G306" s="262">
        <v>72130.403000000006</v>
      </c>
      <c r="H306" s="262">
        <v>172102.44059000001</v>
      </c>
      <c r="I306" s="262">
        <v>111741.73555000001</v>
      </c>
      <c r="J306" s="262">
        <v>34292.828999999998</v>
      </c>
      <c r="K306" s="262">
        <v>82878.614559999987</v>
      </c>
      <c r="L306" s="262">
        <v>276658.12581</v>
      </c>
      <c r="M306" s="262">
        <v>56656.445660000005</v>
      </c>
      <c r="N306" s="262">
        <v>106342.86748</v>
      </c>
      <c r="O306" s="261">
        <f t="shared" si="545"/>
        <v>393197.99090999999</v>
      </c>
      <c r="P306" s="262">
        <v>73546.048250000022</v>
      </c>
      <c r="Q306" s="262">
        <v>72748.879419999997</v>
      </c>
      <c r="R306" s="262">
        <v>41577.194000000003</v>
      </c>
      <c r="S306" s="262">
        <v>34522.809110000002</v>
      </c>
      <c r="T306" s="262">
        <v>19507.261200000001</v>
      </c>
      <c r="U306" s="262">
        <v>89100.176999999996</v>
      </c>
      <c r="V306" s="262">
        <v>51193.050999999999</v>
      </c>
      <c r="W306" s="262">
        <v>11002.57093</v>
      </c>
      <c r="X306" s="261">
        <f t="shared" si="546"/>
        <v>436601.08305999998</v>
      </c>
      <c r="Y306" s="262">
        <v>66598.740309999994</v>
      </c>
      <c r="Z306" s="262">
        <v>149427.18282999998</v>
      </c>
      <c r="AA306" s="262">
        <v>141434.986</v>
      </c>
      <c r="AB306" s="262">
        <v>79140.173920000001</v>
      </c>
      <c r="AC306" s="261">
        <f t="shared" si="547"/>
        <v>348774.91953999997</v>
      </c>
      <c r="AD306" s="262">
        <v>49405.817739999991</v>
      </c>
      <c r="AE306" s="262">
        <v>59558.92164</v>
      </c>
      <c r="AF306" s="262">
        <v>30231.681909999999</v>
      </c>
      <c r="AG306" s="262">
        <v>76441.944359999994</v>
      </c>
      <c r="AH306" s="262">
        <v>44727.296889999991</v>
      </c>
      <c r="AI306" s="262">
        <v>88409.256999999998</v>
      </c>
      <c r="AJ306" s="261">
        <v>42432.761870000002</v>
      </c>
      <c r="AK306" s="306" t="s">
        <v>696</v>
      </c>
      <c r="AL306" s="306" t="s">
        <v>696</v>
      </c>
      <c r="AM306" s="261">
        <f t="shared" si="548"/>
        <v>619054.23777000001</v>
      </c>
      <c r="AN306" s="262">
        <v>38385.846450000005</v>
      </c>
      <c r="AO306" s="262">
        <v>36001.671000000002</v>
      </c>
      <c r="AP306" s="262">
        <v>66112.538390000002</v>
      </c>
      <c r="AQ306" s="262">
        <v>24578.125250000001</v>
      </c>
      <c r="AR306" s="262">
        <v>81676.898000000001</v>
      </c>
      <c r="AS306" s="262">
        <v>21375.59764</v>
      </c>
      <c r="AT306" s="262">
        <v>82935.066470000005</v>
      </c>
      <c r="AU306" s="262">
        <v>130074.113</v>
      </c>
      <c r="AV306" s="262">
        <v>101838.933</v>
      </c>
      <c r="AW306" s="262">
        <v>36075.448570000008</v>
      </c>
      <c r="AX306" s="261">
        <f t="shared" si="549"/>
        <v>795730.7084</v>
      </c>
      <c r="AY306" s="262">
        <v>78976.704620000004</v>
      </c>
      <c r="AZ306" s="262">
        <v>358879.04300000001</v>
      </c>
      <c r="BA306" s="262">
        <v>121485.68878</v>
      </c>
      <c r="BB306" s="262">
        <v>169179.06599999999</v>
      </c>
      <c r="BC306" s="262">
        <v>67210.206000000006</v>
      </c>
      <c r="BD306" s="261">
        <f t="shared" si="550"/>
        <v>1374777.5454500001</v>
      </c>
      <c r="BE306" s="262">
        <v>239235.05712000001</v>
      </c>
      <c r="BF306" s="262">
        <v>151210.69041000001</v>
      </c>
      <c r="BG306" s="262">
        <v>182033.57925000001</v>
      </c>
      <c r="BH306" s="262">
        <v>172873.26681</v>
      </c>
      <c r="BI306" s="262">
        <v>148089.13500000001</v>
      </c>
      <c r="BJ306" s="262">
        <v>184291.73512</v>
      </c>
      <c r="BK306" s="262">
        <v>148928.86900000001</v>
      </c>
      <c r="BL306" s="262">
        <v>148115.21274000002</v>
      </c>
      <c r="BM306" s="261">
        <f t="shared" si="551"/>
        <v>396976.20861999999</v>
      </c>
      <c r="BN306" s="262">
        <v>79493.785000000003</v>
      </c>
      <c r="BO306" s="262">
        <v>67647.774999999994</v>
      </c>
      <c r="BP306" s="262">
        <v>72253.609180000014</v>
      </c>
      <c r="BQ306" s="262">
        <v>37079.76442</v>
      </c>
      <c r="BR306" s="262">
        <v>140501.27501999997</v>
      </c>
      <c r="BS306" s="261">
        <f t="shared" si="552"/>
        <v>841344.51063000015</v>
      </c>
      <c r="BT306" s="263">
        <v>49749.385999999999</v>
      </c>
      <c r="BU306" s="262">
        <v>97852.529980000007</v>
      </c>
      <c r="BV306" s="262">
        <v>46501.068880000006</v>
      </c>
      <c r="BW306" s="262">
        <v>21467.507819999999</v>
      </c>
      <c r="BX306" s="262">
        <v>44621.846729999997</v>
      </c>
      <c r="BY306" s="262">
        <v>242124.51743000001</v>
      </c>
      <c r="BZ306" s="262">
        <v>45033.553999999996</v>
      </c>
      <c r="CA306" s="262">
        <v>46503.573790000009</v>
      </c>
      <c r="CB306" s="262">
        <v>88159.017810000019</v>
      </c>
      <c r="CC306" s="262">
        <v>49548.535429999996</v>
      </c>
      <c r="CD306" s="262">
        <v>43333.803890000003</v>
      </c>
      <c r="CE306" s="262">
        <v>66449.168869999994</v>
      </c>
      <c r="CF306" s="261">
        <f t="shared" si="553"/>
        <v>818024.50960000011</v>
      </c>
      <c r="CG306" s="262">
        <v>19340.88</v>
      </c>
      <c r="CH306" s="262">
        <v>56339.574999999997</v>
      </c>
      <c r="CI306" s="262">
        <v>45137.731009999996</v>
      </c>
      <c r="CJ306" s="262">
        <v>80607.459000000003</v>
      </c>
      <c r="CK306" s="262">
        <v>182796.31899999999</v>
      </c>
      <c r="CL306" s="262">
        <v>33817.49222</v>
      </c>
      <c r="CM306" s="262">
        <v>149237.45718999999</v>
      </c>
      <c r="CN306" s="262">
        <v>25828.750939999998</v>
      </c>
      <c r="CO306" s="262">
        <v>14358.13076</v>
      </c>
      <c r="CP306" s="262">
        <v>34112.318809999997</v>
      </c>
      <c r="CQ306" s="262">
        <v>64220.496060000005</v>
      </c>
      <c r="CR306" s="262">
        <v>69828.667949999988</v>
      </c>
      <c r="CS306" s="262">
        <v>42399.231659999998</v>
      </c>
      <c r="CT306" s="261">
        <f t="shared" si="554"/>
        <v>467659.90460999997</v>
      </c>
      <c r="CU306" s="262">
        <v>154311.899</v>
      </c>
      <c r="CV306" s="262">
        <v>93570.978610000006</v>
      </c>
      <c r="CW306" s="262">
        <v>41950.178999999996</v>
      </c>
      <c r="CX306" s="262">
        <v>79197.350999999995</v>
      </c>
      <c r="CY306" s="262">
        <v>98629.497000000003</v>
      </c>
      <c r="CZ306" s="261">
        <f t="shared" si="555"/>
        <v>627640.03345999995</v>
      </c>
      <c r="DA306" s="262">
        <v>17963.241999999998</v>
      </c>
      <c r="DB306" s="262">
        <v>20855.876120000001</v>
      </c>
      <c r="DC306" s="262">
        <v>111125.804</v>
      </c>
      <c r="DD306" s="262">
        <v>281884.43199999997</v>
      </c>
      <c r="DE306" s="262">
        <v>131838.59874000002</v>
      </c>
      <c r="DF306" s="262">
        <v>63972.080599999987</v>
      </c>
      <c r="DG306" s="261">
        <f t="shared" si="556"/>
        <v>8252012.0374399992</v>
      </c>
      <c r="DH306" s="264">
        <f t="shared" ref="DH306:DH313" si="559">SUM(DI306:DK306)</f>
        <v>78980.440170000002</v>
      </c>
      <c r="DI306" s="305">
        <v>37177.857000000004</v>
      </c>
      <c r="DJ306" s="306">
        <v>33194.177639999994</v>
      </c>
      <c r="DK306" s="306">
        <v>8608.4055300000018</v>
      </c>
      <c r="DL306" s="264" t="s">
        <v>696</v>
      </c>
      <c r="DM306" s="306">
        <v>108699.57096000001</v>
      </c>
      <c r="DN306" s="453">
        <v>379613</v>
      </c>
      <c r="DO306" s="261">
        <f t="shared" si="558"/>
        <v>8439692.0485699996</v>
      </c>
      <c r="DP306" s="43"/>
      <c r="DQ306" s="43"/>
      <c r="DR306" s="43"/>
      <c r="DS306" s="43"/>
      <c r="DT306" s="43"/>
      <c r="DU306" s="43"/>
      <c r="DV306" s="43"/>
      <c r="DW306" s="43"/>
      <c r="DX306" s="43"/>
      <c r="DY306" s="43"/>
      <c r="DZ306" s="43"/>
    </row>
    <row r="307" spans="1:132" s="4" customFormat="1" ht="16.5" customHeight="1" x14ac:dyDescent="0.15">
      <c r="A307" s="88" t="s">
        <v>409</v>
      </c>
      <c r="B307" s="261">
        <f t="shared" si="544"/>
        <v>288545.69272000005</v>
      </c>
      <c r="C307" s="262">
        <v>18792.871930000001</v>
      </c>
      <c r="D307" s="262">
        <v>15286.645</v>
      </c>
      <c r="E307" s="262">
        <v>9042.3617099999992</v>
      </c>
      <c r="F307" s="262">
        <v>4253.7860000000001</v>
      </c>
      <c r="G307" s="262">
        <v>22055.579000000002</v>
      </c>
      <c r="H307" s="262">
        <v>49119.719760000007</v>
      </c>
      <c r="I307" s="262">
        <v>29777.017700000004</v>
      </c>
      <c r="J307" s="262">
        <v>8731.3369999999995</v>
      </c>
      <c r="K307" s="262">
        <v>19739.42956</v>
      </c>
      <c r="L307" s="262">
        <v>68468.014940000008</v>
      </c>
      <c r="M307" s="262">
        <v>14480.07719</v>
      </c>
      <c r="N307" s="262">
        <v>28798.852930000001</v>
      </c>
      <c r="O307" s="261">
        <f t="shared" si="545"/>
        <v>87293.857329999999</v>
      </c>
      <c r="P307" s="262">
        <v>17948.119320000002</v>
      </c>
      <c r="Q307" s="262">
        <v>18204.656710000003</v>
      </c>
      <c r="R307" s="262">
        <v>6362.3370000000004</v>
      </c>
      <c r="S307" s="262">
        <v>8052.3634199999997</v>
      </c>
      <c r="T307" s="262">
        <v>4097.1570200000006</v>
      </c>
      <c r="U307" s="262">
        <v>17154.644</v>
      </c>
      <c r="V307" s="262">
        <v>12585.154999999999</v>
      </c>
      <c r="W307" s="262">
        <v>2889.4248599999996</v>
      </c>
      <c r="X307" s="261">
        <f t="shared" si="546"/>
        <v>109394.84534999999</v>
      </c>
      <c r="Y307" s="262">
        <v>20201.893670000001</v>
      </c>
      <c r="Z307" s="262">
        <v>35016.360999999997</v>
      </c>
      <c r="AA307" s="262">
        <v>33520.951999999997</v>
      </c>
      <c r="AB307" s="262">
        <v>20655.63868</v>
      </c>
      <c r="AC307" s="261">
        <f t="shared" si="547"/>
        <v>75996.03155</v>
      </c>
      <c r="AD307" s="262">
        <v>12959.596660000001</v>
      </c>
      <c r="AE307" s="262">
        <v>9429.9841799999995</v>
      </c>
      <c r="AF307" s="262">
        <v>7545.5159999999996</v>
      </c>
      <c r="AG307" s="262">
        <v>20616.07833</v>
      </c>
      <c r="AH307" s="262">
        <v>11873.520379999998</v>
      </c>
      <c r="AI307" s="262">
        <v>13571.335999999999</v>
      </c>
      <c r="AJ307" s="261">
        <v>25668.997870000003</v>
      </c>
      <c r="AK307" s="306" t="s">
        <v>696</v>
      </c>
      <c r="AL307" s="306" t="s">
        <v>696</v>
      </c>
      <c r="AM307" s="261">
        <f t="shared" si="548"/>
        <v>177970.9731</v>
      </c>
      <c r="AN307" s="262">
        <v>8662.0367399999996</v>
      </c>
      <c r="AO307" s="262">
        <v>8901.2450000000008</v>
      </c>
      <c r="AP307" s="262">
        <v>21378.279020000002</v>
      </c>
      <c r="AQ307" s="262">
        <v>6480.5826199999992</v>
      </c>
      <c r="AR307" s="262">
        <v>31763.138999999999</v>
      </c>
      <c r="AS307" s="262">
        <v>4866.7163700000001</v>
      </c>
      <c r="AT307" s="262">
        <v>25395.48227</v>
      </c>
      <c r="AU307" s="262">
        <v>36339.881999999998</v>
      </c>
      <c r="AV307" s="262">
        <v>25191.195</v>
      </c>
      <c r="AW307" s="262">
        <v>8992.4150800000007</v>
      </c>
      <c r="AX307" s="261">
        <f t="shared" si="549"/>
        <v>238218.86404000001</v>
      </c>
      <c r="AY307" s="262">
        <v>17338.865689999999</v>
      </c>
      <c r="AZ307" s="262">
        <v>124999.755</v>
      </c>
      <c r="BA307" s="262">
        <v>29130.727349999997</v>
      </c>
      <c r="BB307" s="262">
        <v>48830.547999999995</v>
      </c>
      <c r="BC307" s="262">
        <v>17918.968000000001</v>
      </c>
      <c r="BD307" s="261">
        <f t="shared" si="550"/>
        <v>383622.84697000007</v>
      </c>
      <c r="BE307" s="262">
        <v>77742.501000000004</v>
      </c>
      <c r="BF307" s="262">
        <v>38940.567210000001</v>
      </c>
      <c r="BG307" s="262">
        <v>39179.410900000003</v>
      </c>
      <c r="BH307" s="262">
        <v>41672.143810000001</v>
      </c>
      <c r="BI307" s="262">
        <v>44792.076999999997</v>
      </c>
      <c r="BJ307" s="262">
        <v>69642.15413000001</v>
      </c>
      <c r="BK307" s="262">
        <v>38630.248</v>
      </c>
      <c r="BL307" s="262">
        <v>33023.744919999997</v>
      </c>
      <c r="BM307" s="261">
        <f t="shared" si="551"/>
        <v>107073.76861</v>
      </c>
      <c r="BN307" s="262">
        <v>20935.68</v>
      </c>
      <c r="BO307" s="262">
        <v>18220.655999999999</v>
      </c>
      <c r="BP307" s="262">
        <v>20090.532490000001</v>
      </c>
      <c r="BQ307" s="262">
        <v>9572.5088200000009</v>
      </c>
      <c r="BR307" s="262">
        <v>38254.391299999996</v>
      </c>
      <c r="BS307" s="261">
        <f t="shared" si="552"/>
        <v>235379.93031000003</v>
      </c>
      <c r="BT307" s="263">
        <v>12753.498</v>
      </c>
      <c r="BU307" s="262">
        <v>22386.539100000002</v>
      </c>
      <c r="BV307" s="262">
        <v>6813.1532899999993</v>
      </c>
      <c r="BW307" s="262">
        <v>4164.0043699999997</v>
      </c>
      <c r="BX307" s="262">
        <v>11562.071249999999</v>
      </c>
      <c r="BY307" s="262">
        <v>94224.586609999984</v>
      </c>
      <c r="BZ307" s="262">
        <v>10855.17</v>
      </c>
      <c r="CA307" s="262">
        <v>9536.3536300000014</v>
      </c>
      <c r="CB307" s="262">
        <v>26234.169560000002</v>
      </c>
      <c r="CC307" s="262">
        <v>12675.393069999998</v>
      </c>
      <c r="CD307" s="262">
        <v>9478.015159999999</v>
      </c>
      <c r="CE307" s="262">
        <v>14696.976269999999</v>
      </c>
      <c r="CF307" s="261">
        <f t="shared" si="553"/>
        <v>265198.73625999998</v>
      </c>
      <c r="CG307" s="262">
        <v>6391.8520000000008</v>
      </c>
      <c r="CH307" s="262">
        <v>21262.913999999997</v>
      </c>
      <c r="CI307" s="262">
        <v>10474.436349999998</v>
      </c>
      <c r="CJ307" s="262">
        <v>22399.998</v>
      </c>
      <c r="CK307" s="262">
        <v>64349.104999999996</v>
      </c>
      <c r="CL307" s="262">
        <v>8318.5267800000001</v>
      </c>
      <c r="CM307" s="262">
        <v>67083.966270000004</v>
      </c>
      <c r="CN307" s="262">
        <v>7836.3073599999998</v>
      </c>
      <c r="CO307" s="262">
        <v>4423.9798300000002</v>
      </c>
      <c r="CP307" s="262">
        <v>10436.356100000001</v>
      </c>
      <c r="CQ307" s="262">
        <v>21890.080279999998</v>
      </c>
      <c r="CR307" s="262">
        <v>11457.635480000001</v>
      </c>
      <c r="CS307" s="262">
        <v>8873.5788099999991</v>
      </c>
      <c r="CT307" s="261">
        <f t="shared" si="554"/>
        <v>118478.64048</v>
      </c>
      <c r="CU307" s="262">
        <v>40068.688999999998</v>
      </c>
      <c r="CV307" s="262">
        <v>29914.82948</v>
      </c>
      <c r="CW307" s="262">
        <v>6657.7090000000007</v>
      </c>
      <c r="CX307" s="262">
        <v>19568.850999999999</v>
      </c>
      <c r="CY307" s="262">
        <v>22268.562000000002</v>
      </c>
      <c r="CZ307" s="261">
        <f t="shared" si="555"/>
        <v>220492.48747000005</v>
      </c>
      <c r="DA307" s="262">
        <v>3838.5630000000001</v>
      </c>
      <c r="DB307" s="262">
        <v>5351.6687900000006</v>
      </c>
      <c r="DC307" s="262">
        <v>40026.771999999997</v>
      </c>
      <c r="DD307" s="262">
        <v>107651.94700000001</v>
      </c>
      <c r="DE307" s="262">
        <v>47935.26928</v>
      </c>
      <c r="DF307" s="262">
        <v>15688.267400000001</v>
      </c>
      <c r="DG307" s="261">
        <f t="shared" si="556"/>
        <v>2333335.6720599998</v>
      </c>
      <c r="DH307" s="264">
        <f t="shared" si="559"/>
        <v>50876.967490000003</v>
      </c>
      <c r="DI307" s="305">
        <v>20590.187999999998</v>
      </c>
      <c r="DJ307" s="306">
        <v>25964.01296</v>
      </c>
      <c r="DK307" s="306">
        <v>4322.7665300000008</v>
      </c>
      <c r="DL307" s="264" t="s">
        <v>696</v>
      </c>
      <c r="DM307" s="306">
        <v>41108.932630000003</v>
      </c>
      <c r="DN307" s="453">
        <v>239666</v>
      </c>
      <c r="DO307" s="261">
        <f t="shared" si="558"/>
        <v>2425321.5721800001</v>
      </c>
      <c r="DP307" s="43"/>
      <c r="DQ307" s="43"/>
      <c r="DR307" s="43"/>
      <c r="DS307" s="43"/>
      <c r="DT307" s="43"/>
      <c r="DU307" s="43"/>
      <c r="DV307" s="43"/>
      <c r="DW307" s="43"/>
      <c r="DX307" s="43"/>
      <c r="DY307" s="43"/>
      <c r="DZ307" s="43"/>
    </row>
    <row r="308" spans="1:132" s="4" customFormat="1" ht="16.5" customHeight="1" x14ac:dyDescent="0.15">
      <c r="A308" s="134" t="s">
        <v>410</v>
      </c>
      <c r="B308" s="261">
        <f t="shared" si="544"/>
        <v>863214.47897000005</v>
      </c>
      <c r="C308" s="262">
        <v>57490.470980000006</v>
      </c>
      <c r="D308" s="262">
        <v>43721.331720000009</v>
      </c>
      <c r="E308" s="262">
        <v>29594.823039999999</v>
      </c>
      <c r="F308" s="262">
        <v>13888.157999999999</v>
      </c>
      <c r="G308" s="262">
        <v>62930.0337</v>
      </c>
      <c r="H308" s="262">
        <v>139550.152</v>
      </c>
      <c r="I308" s="262">
        <v>99274.161560000008</v>
      </c>
      <c r="J308" s="262">
        <v>25889.324000000001</v>
      </c>
      <c r="K308" s="262">
        <v>61648.066420000003</v>
      </c>
      <c r="L308" s="262">
        <v>194651.40758</v>
      </c>
      <c r="M308" s="262">
        <v>48804.139520000004</v>
      </c>
      <c r="N308" s="262">
        <v>85772.410449999996</v>
      </c>
      <c r="O308" s="261">
        <f t="shared" si="545"/>
        <v>343228.67480999994</v>
      </c>
      <c r="P308" s="262">
        <v>64915.492250000003</v>
      </c>
      <c r="Q308" s="262">
        <v>51816.487450000001</v>
      </c>
      <c r="R308" s="262">
        <v>28114.282999999999</v>
      </c>
      <c r="S308" s="262">
        <v>39468.516459999999</v>
      </c>
      <c r="T308" s="262">
        <v>31705.017080000001</v>
      </c>
      <c r="U308" s="262">
        <v>60203.316079999997</v>
      </c>
      <c r="V308" s="262">
        <v>52905.75</v>
      </c>
      <c r="W308" s="262">
        <v>14099.81249</v>
      </c>
      <c r="X308" s="261">
        <f t="shared" si="546"/>
        <v>399980.89147999999</v>
      </c>
      <c r="Y308" s="262">
        <v>71114.940969999996</v>
      </c>
      <c r="Z308" s="262">
        <v>105396.66322</v>
      </c>
      <c r="AA308" s="262">
        <v>152721.003</v>
      </c>
      <c r="AB308" s="262">
        <v>70748.284290000011</v>
      </c>
      <c r="AC308" s="261">
        <f t="shared" si="547"/>
        <v>281892.00913000002</v>
      </c>
      <c r="AD308" s="262">
        <v>34388.757570000002</v>
      </c>
      <c r="AE308" s="262">
        <v>56012.168950000007</v>
      </c>
      <c r="AF308" s="262">
        <v>16618.917000000001</v>
      </c>
      <c r="AG308" s="262">
        <v>65184.740279999998</v>
      </c>
      <c r="AH308" s="262">
        <v>37250.04333</v>
      </c>
      <c r="AI308" s="262">
        <v>72437.381999999998</v>
      </c>
      <c r="AJ308" s="261">
        <v>16756.813999999998</v>
      </c>
      <c r="AK308" s="306" t="s">
        <v>696</v>
      </c>
      <c r="AL308" s="306" t="s">
        <v>696</v>
      </c>
      <c r="AM308" s="261">
        <f t="shared" si="548"/>
        <v>677764.51329999999</v>
      </c>
      <c r="AN308" s="262">
        <v>44223.603410000003</v>
      </c>
      <c r="AO308" s="262">
        <v>43029.781999999999</v>
      </c>
      <c r="AP308" s="262">
        <v>64505.773509999999</v>
      </c>
      <c r="AQ308" s="262">
        <v>19034.893550000001</v>
      </c>
      <c r="AR308" s="262">
        <v>105481.481</v>
      </c>
      <c r="AS308" s="262">
        <v>35377.882749999997</v>
      </c>
      <c r="AT308" s="262">
        <v>107313.41531</v>
      </c>
      <c r="AU308" s="262">
        <v>126946.602</v>
      </c>
      <c r="AV308" s="262">
        <v>86143.25</v>
      </c>
      <c r="AW308" s="262">
        <v>45707.829770000004</v>
      </c>
      <c r="AX308" s="261">
        <f t="shared" si="549"/>
        <v>889476.71729000006</v>
      </c>
      <c r="AY308" s="262">
        <v>71264.94220000002</v>
      </c>
      <c r="AZ308" s="262">
        <v>435279.65399999998</v>
      </c>
      <c r="BA308" s="262">
        <v>90237.199090000009</v>
      </c>
      <c r="BB308" s="262">
        <v>222383.98300000001</v>
      </c>
      <c r="BC308" s="262">
        <v>70310.938999999998</v>
      </c>
      <c r="BD308" s="261">
        <f t="shared" si="550"/>
        <v>1716513.40977</v>
      </c>
      <c r="BE308" s="262">
        <v>408787.67935999995</v>
      </c>
      <c r="BF308" s="262">
        <v>171324.92840999999</v>
      </c>
      <c r="BG308" s="262">
        <v>102506.99761000001</v>
      </c>
      <c r="BH308" s="262">
        <v>178236.18465999997</v>
      </c>
      <c r="BI308" s="262">
        <v>212204.51928000004</v>
      </c>
      <c r="BJ308" s="262">
        <v>380774.97403000004</v>
      </c>
      <c r="BK308" s="262">
        <v>125596.856</v>
      </c>
      <c r="BL308" s="262">
        <v>137081.27042000002</v>
      </c>
      <c r="BM308" s="261">
        <f t="shared" si="551"/>
        <v>423982.78808000003</v>
      </c>
      <c r="BN308" s="262">
        <v>95068.444000000003</v>
      </c>
      <c r="BO308" s="262">
        <v>68003.854000000007</v>
      </c>
      <c r="BP308" s="262">
        <v>57575.319999999992</v>
      </c>
      <c r="BQ308" s="262">
        <v>33443.581079999996</v>
      </c>
      <c r="BR308" s="262">
        <v>169891.58900000001</v>
      </c>
      <c r="BS308" s="261">
        <f t="shared" si="552"/>
        <v>735376.93492000015</v>
      </c>
      <c r="BT308" s="263">
        <v>37893.271999999997</v>
      </c>
      <c r="BU308" s="262">
        <v>69789.666099999988</v>
      </c>
      <c r="BV308" s="262">
        <v>18764.666799999999</v>
      </c>
      <c r="BW308" s="262">
        <v>14830.204169999999</v>
      </c>
      <c r="BX308" s="262">
        <v>52811.807919999992</v>
      </c>
      <c r="BY308" s="262">
        <v>228757.09250000003</v>
      </c>
      <c r="BZ308" s="262">
        <v>44183.786</v>
      </c>
      <c r="CA308" s="262">
        <v>49894.220500000003</v>
      </c>
      <c r="CB308" s="262">
        <v>85747.624370000005</v>
      </c>
      <c r="CC308" s="262">
        <v>42518.82836</v>
      </c>
      <c r="CD308" s="262">
        <v>51335.275779999996</v>
      </c>
      <c r="CE308" s="262">
        <v>38850.490419999995</v>
      </c>
      <c r="CF308" s="261">
        <f t="shared" si="553"/>
        <v>726119.49671999982</v>
      </c>
      <c r="CG308" s="262">
        <v>16618.044999999998</v>
      </c>
      <c r="CH308" s="262">
        <v>64872.254999999997</v>
      </c>
      <c r="CI308" s="262">
        <v>29915.227370000001</v>
      </c>
      <c r="CJ308" s="262">
        <v>95744.020980000001</v>
      </c>
      <c r="CK308" s="262">
        <v>155510.92800000001</v>
      </c>
      <c r="CL308" s="262">
        <v>27952.34736</v>
      </c>
      <c r="CM308" s="262">
        <v>149635.47500000001</v>
      </c>
      <c r="CN308" s="262">
        <v>18339.621999999999</v>
      </c>
      <c r="CO308" s="262">
        <v>7335.1864899999991</v>
      </c>
      <c r="CP308" s="262">
        <v>27282.433290000001</v>
      </c>
      <c r="CQ308" s="262">
        <v>53802.400849999998</v>
      </c>
      <c r="CR308" s="262">
        <v>47259.434590000004</v>
      </c>
      <c r="CS308" s="262">
        <v>31852.120790000001</v>
      </c>
      <c r="CT308" s="261">
        <f t="shared" si="554"/>
        <v>420595.91832</v>
      </c>
      <c r="CU308" s="262">
        <v>142761.53700000001</v>
      </c>
      <c r="CV308" s="262">
        <v>110523.99128</v>
      </c>
      <c r="CW308" s="262">
        <v>36621.845679999999</v>
      </c>
      <c r="CX308" s="262">
        <v>74710.736359999995</v>
      </c>
      <c r="CY308" s="262">
        <v>55977.807999999997</v>
      </c>
      <c r="CZ308" s="261">
        <f t="shared" si="555"/>
        <v>539175.65359999996</v>
      </c>
      <c r="DA308" s="262">
        <v>21658.991999999998</v>
      </c>
      <c r="DB308" s="262">
        <v>12169.290200000001</v>
      </c>
      <c r="DC308" s="262">
        <v>111034.715</v>
      </c>
      <c r="DD308" s="262">
        <v>221212.35800000001</v>
      </c>
      <c r="DE308" s="262">
        <v>105874.27558</v>
      </c>
      <c r="DF308" s="262">
        <v>67226.022819999998</v>
      </c>
      <c r="DG308" s="261">
        <f t="shared" si="556"/>
        <v>8034078.3003900005</v>
      </c>
      <c r="DH308" s="264">
        <f t="shared" si="559"/>
        <v>159044.65302</v>
      </c>
      <c r="DI308" s="305">
        <v>62060.159930000002</v>
      </c>
      <c r="DJ308" s="306">
        <v>60124.241459999983</v>
      </c>
      <c r="DK308" s="306">
        <v>36860.251630000006</v>
      </c>
      <c r="DL308" s="264" t="s">
        <v>696</v>
      </c>
      <c r="DM308" s="306">
        <v>106471.26607</v>
      </c>
      <c r="DN308" s="265" t="s">
        <v>696</v>
      </c>
      <c r="DO308" s="261">
        <f t="shared" si="558"/>
        <v>8299594.2194800004</v>
      </c>
      <c r="DP308" s="43"/>
      <c r="DQ308" s="43"/>
      <c r="DR308" s="43"/>
      <c r="DS308" s="43"/>
      <c r="DT308" s="43"/>
      <c r="DU308" s="43"/>
      <c r="DV308" s="43"/>
      <c r="DW308" s="43"/>
      <c r="DX308" s="43"/>
      <c r="DY308" s="43"/>
      <c r="DZ308" s="43"/>
    </row>
    <row r="309" spans="1:132" s="4" customFormat="1" ht="16.5" customHeight="1" x14ac:dyDescent="0.15">
      <c r="A309" s="88" t="s">
        <v>411</v>
      </c>
      <c r="B309" s="261">
        <f t="shared" si="544"/>
        <v>695114.19829000009</v>
      </c>
      <c r="C309" s="262">
        <v>42017.641550000008</v>
      </c>
      <c r="D309" s="262">
        <v>33867.764920000001</v>
      </c>
      <c r="E309" s="262">
        <v>25052.323680000001</v>
      </c>
      <c r="F309" s="262">
        <v>10669.842000000001</v>
      </c>
      <c r="G309" s="262">
        <v>50280.402330000004</v>
      </c>
      <c r="H309" s="262">
        <v>114271.30847</v>
      </c>
      <c r="I309" s="262">
        <v>77842.411999999997</v>
      </c>
      <c r="J309" s="262">
        <v>21947.815999999999</v>
      </c>
      <c r="K309" s="262">
        <v>50929.890140000003</v>
      </c>
      <c r="L309" s="262">
        <v>157002.61559</v>
      </c>
      <c r="M309" s="262">
        <v>36807.077239999999</v>
      </c>
      <c r="N309" s="262">
        <v>74425.104370000001</v>
      </c>
      <c r="O309" s="261">
        <f t="shared" si="545"/>
        <v>298950.09502999997</v>
      </c>
      <c r="P309" s="262">
        <v>58089.715400000001</v>
      </c>
      <c r="Q309" s="262">
        <v>42556.669550000006</v>
      </c>
      <c r="R309" s="262">
        <v>24408.455000000002</v>
      </c>
      <c r="S309" s="262">
        <v>34563.493150000002</v>
      </c>
      <c r="T309" s="262">
        <v>26027.127540000001</v>
      </c>
      <c r="U309" s="262">
        <v>52486.972689999995</v>
      </c>
      <c r="V309" s="262">
        <v>48228.601000000002</v>
      </c>
      <c r="W309" s="262">
        <v>12589.0607</v>
      </c>
      <c r="X309" s="261">
        <f t="shared" si="546"/>
        <v>303485.01506000001</v>
      </c>
      <c r="Y309" s="262">
        <v>60123.300989999996</v>
      </c>
      <c r="Z309" s="262">
        <v>81270.756720000005</v>
      </c>
      <c r="AA309" s="262">
        <v>110841.955</v>
      </c>
      <c r="AB309" s="262">
        <v>51249.002350000002</v>
      </c>
      <c r="AC309" s="261">
        <f t="shared" si="547"/>
        <v>214650.95303000003</v>
      </c>
      <c r="AD309" s="262">
        <v>17080.261569999999</v>
      </c>
      <c r="AE309" s="262">
        <v>49359.6</v>
      </c>
      <c r="AF309" s="262">
        <v>14390.436</v>
      </c>
      <c r="AG309" s="262">
        <v>50710.787260000005</v>
      </c>
      <c r="AH309" s="262">
        <v>31076.2202</v>
      </c>
      <c r="AI309" s="262">
        <v>52033.648000000001</v>
      </c>
      <c r="AJ309" s="261">
        <v>12908.513999999999</v>
      </c>
      <c r="AK309" s="306" t="s">
        <v>696</v>
      </c>
      <c r="AL309" s="306" t="s">
        <v>696</v>
      </c>
      <c r="AM309" s="261">
        <f t="shared" si="548"/>
        <v>571383.02671000001</v>
      </c>
      <c r="AN309" s="262">
        <v>36571.148620000007</v>
      </c>
      <c r="AO309" s="262">
        <v>34972.288999999997</v>
      </c>
      <c r="AP309" s="262">
        <v>57343.223189999997</v>
      </c>
      <c r="AQ309" s="262">
        <v>15665.70916</v>
      </c>
      <c r="AR309" s="262">
        <v>90656.661999999997</v>
      </c>
      <c r="AS309" s="262">
        <v>29394.267500000002</v>
      </c>
      <c r="AT309" s="262">
        <v>92472.174599999998</v>
      </c>
      <c r="AU309" s="262">
        <v>104142.255</v>
      </c>
      <c r="AV309" s="262">
        <v>71572.671000000002</v>
      </c>
      <c r="AW309" s="262">
        <v>38592.626640000002</v>
      </c>
      <c r="AX309" s="261">
        <f t="shared" si="549"/>
        <v>729830.25991000002</v>
      </c>
      <c r="AY309" s="262">
        <v>61960.561830000006</v>
      </c>
      <c r="AZ309" s="262">
        <v>372818.28700000001</v>
      </c>
      <c r="BA309" s="262">
        <v>69963.037079999995</v>
      </c>
      <c r="BB309" s="262">
        <v>167796.302</v>
      </c>
      <c r="BC309" s="262">
        <v>57292.072</v>
      </c>
      <c r="BD309" s="261">
        <f t="shared" si="550"/>
        <v>1188625.5242899999</v>
      </c>
      <c r="BE309" s="262">
        <v>262466.06316000002</v>
      </c>
      <c r="BF309" s="262">
        <v>138560.56101</v>
      </c>
      <c r="BG309" s="262">
        <v>79147.263049999994</v>
      </c>
      <c r="BH309" s="262">
        <v>139119.59709999998</v>
      </c>
      <c r="BI309" s="262">
        <v>132208.29369000002</v>
      </c>
      <c r="BJ309" s="262">
        <v>231070.48183</v>
      </c>
      <c r="BK309" s="262">
        <v>96347.081999999995</v>
      </c>
      <c r="BL309" s="262">
        <v>109706.18245000001</v>
      </c>
      <c r="BM309" s="261">
        <f t="shared" si="551"/>
        <v>358728.4742</v>
      </c>
      <c r="BN309" s="262">
        <v>80627.777000000002</v>
      </c>
      <c r="BO309" s="262">
        <v>58981.504999999997</v>
      </c>
      <c r="BP309" s="262">
        <v>44463.888879999999</v>
      </c>
      <c r="BQ309" s="262">
        <v>27608.602320000002</v>
      </c>
      <c r="BR309" s="262">
        <v>147046.701</v>
      </c>
      <c r="BS309" s="261">
        <f t="shared" si="552"/>
        <v>614575.89859</v>
      </c>
      <c r="BT309" s="263">
        <v>33136.902000000002</v>
      </c>
      <c r="BU309" s="262">
        <v>54128.655460000002</v>
      </c>
      <c r="BV309" s="262">
        <v>16490.218710000001</v>
      </c>
      <c r="BW309" s="262">
        <v>11526.681570000001</v>
      </c>
      <c r="BX309" s="262">
        <v>45723.237209999992</v>
      </c>
      <c r="BY309" s="262">
        <v>188849.92620000002</v>
      </c>
      <c r="BZ309" s="262">
        <v>35873.637999999999</v>
      </c>
      <c r="CA309" s="262">
        <v>44469.76064</v>
      </c>
      <c r="CB309" s="262">
        <v>73345.806030000007</v>
      </c>
      <c r="CC309" s="262">
        <v>36394.247750000002</v>
      </c>
      <c r="CD309" s="262">
        <v>41216.373059999998</v>
      </c>
      <c r="CE309" s="262">
        <v>33420.451959999999</v>
      </c>
      <c r="CF309" s="261">
        <f t="shared" si="553"/>
        <v>612792.82914999989</v>
      </c>
      <c r="CG309" s="262">
        <v>16052.644</v>
      </c>
      <c r="CH309" s="262">
        <v>58456.258000000002</v>
      </c>
      <c r="CI309" s="262">
        <v>24908.419839999999</v>
      </c>
      <c r="CJ309" s="262">
        <v>82314.190979999999</v>
      </c>
      <c r="CK309" s="262">
        <v>139489.24299999999</v>
      </c>
      <c r="CL309" s="262">
        <v>23653.270499999999</v>
      </c>
      <c r="CM309" s="262">
        <v>125921.283</v>
      </c>
      <c r="CN309" s="262">
        <v>12727.103999999999</v>
      </c>
      <c r="CO309" s="262">
        <v>6073.0202799999997</v>
      </c>
      <c r="CP309" s="262">
        <v>22185.985649999999</v>
      </c>
      <c r="CQ309" s="262">
        <v>29414.815350000001</v>
      </c>
      <c r="CR309" s="262">
        <v>43808.164149999997</v>
      </c>
      <c r="CS309" s="262">
        <v>27788.430399999997</v>
      </c>
      <c r="CT309" s="261">
        <f t="shared" si="554"/>
        <v>336798.19232999999</v>
      </c>
      <c r="CU309" s="262">
        <v>119771.74099999999</v>
      </c>
      <c r="CV309" s="262">
        <v>92350.17667999999</v>
      </c>
      <c r="CW309" s="262">
        <v>28136.618289999999</v>
      </c>
      <c r="CX309" s="262">
        <v>57347.270360000002</v>
      </c>
      <c r="CY309" s="262">
        <v>39192.385999999999</v>
      </c>
      <c r="CZ309" s="261">
        <f t="shared" si="555"/>
        <v>433901.66980000003</v>
      </c>
      <c r="DA309" s="262">
        <v>18249.112000000001</v>
      </c>
      <c r="DB309" s="262">
        <v>10532.537269999999</v>
      </c>
      <c r="DC309" s="262">
        <v>88551.252999999997</v>
      </c>
      <c r="DD309" s="262">
        <v>177185.43299999999</v>
      </c>
      <c r="DE309" s="262">
        <v>83215.884000000005</v>
      </c>
      <c r="DF309" s="262">
        <v>56167.450530000002</v>
      </c>
      <c r="DG309" s="261">
        <f t="shared" si="556"/>
        <v>6371744.6503899992</v>
      </c>
      <c r="DH309" s="264">
        <f t="shared" si="559"/>
        <v>121106.01751999999</v>
      </c>
      <c r="DI309" s="305">
        <v>42187.222999999998</v>
      </c>
      <c r="DJ309" s="306">
        <v>50600.153539999992</v>
      </c>
      <c r="DK309" s="306">
        <v>28318.64098</v>
      </c>
      <c r="DL309" s="264" t="s">
        <v>696</v>
      </c>
      <c r="DM309" s="306">
        <v>94891.440489999994</v>
      </c>
      <c r="DN309" s="265" t="s">
        <v>696</v>
      </c>
      <c r="DO309" s="261">
        <f t="shared" si="558"/>
        <v>6587742.1083999993</v>
      </c>
      <c r="DP309" s="43"/>
      <c r="DQ309" s="43"/>
      <c r="DR309" s="43"/>
      <c r="DS309" s="43"/>
      <c r="DT309" s="43"/>
      <c r="DU309" s="43"/>
      <c r="DV309" s="43"/>
      <c r="DW309" s="43"/>
      <c r="DX309" s="43"/>
      <c r="DY309" s="43"/>
      <c r="DZ309" s="43"/>
    </row>
    <row r="310" spans="1:132" s="4" customFormat="1" ht="16.5" customHeight="1" x14ac:dyDescent="0.15">
      <c r="A310" s="134" t="s">
        <v>412</v>
      </c>
      <c r="B310" s="261">
        <f t="shared" si="544"/>
        <v>992637.53309946007</v>
      </c>
      <c r="C310" s="262">
        <v>48446.752110000001</v>
      </c>
      <c r="D310" s="262">
        <v>65115.441559999999</v>
      </c>
      <c r="E310" s="262">
        <v>41271.448589999993</v>
      </c>
      <c r="F310" s="262">
        <v>14902.947</v>
      </c>
      <c r="G310" s="262">
        <v>73244.033409459997</v>
      </c>
      <c r="H310" s="262">
        <v>143760.38815000001</v>
      </c>
      <c r="I310" s="262">
        <v>108683.86657</v>
      </c>
      <c r="J310" s="262">
        <v>19402.370999999999</v>
      </c>
      <c r="K310" s="262">
        <v>98550.140440000003</v>
      </c>
      <c r="L310" s="262">
        <v>290188.63854000001</v>
      </c>
      <c r="M310" s="262">
        <v>37374.707539999996</v>
      </c>
      <c r="N310" s="262">
        <v>51696.798189999994</v>
      </c>
      <c r="O310" s="261">
        <f t="shared" si="545"/>
        <v>370737.40552000003</v>
      </c>
      <c r="P310" s="262">
        <v>60532.71574</v>
      </c>
      <c r="Q310" s="262">
        <v>76822.71362000001</v>
      </c>
      <c r="R310" s="262">
        <v>23562.675999999999</v>
      </c>
      <c r="S310" s="262">
        <v>37346.956290000002</v>
      </c>
      <c r="T310" s="262">
        <v>27866.808280000001</v>
      </c>
      <c r="U310" s="262">
        <v>62223.998149999999</v>
      </c>
      <c r="V310" s="262">
        <v>56735.135000000002</v>
      </c>
      <c r="W310" s="262">
        <v>25646.402439999998</v>
      </c>
      <c r="X310" s="261">
        <f t="shared" si="546"/>
        <v>371446.36014000006</v>
      </c>
      <c r="Y310" s="262">
        <v>65668.520520000005</v>
      </c>
      <c r="Z310" s="262">
        <v>107267.64217000001</v>
      </c>
      <c r="AA310" s="262">
        <v>106869.97461</v>
      </c>
      <c r="AB310" s="262">
        <v>91640.222839999988</v>
      </c>
      <c r="AC310" s="261">
        <f t="shared" si="547"/>
        <v>378628.79255000001</v>
      </c>
      <c r="AD310" s="262">
        <v>61041.439909999994</v>
      </c>
      <c r="AE310" s="262">
        <v>53424.912429999997</v>
      </c>
      <c r="AF310" s="262">
        <v>32521.277160000001</v>
      </c>
      <c r="AG310" s="262">
        <v>87068.096470000004</v>
      </c>
      <c r="AH310" s="262">
        <v>48108.415580000008</v>
      </c>
      <c r="AI310" s="262">
        <v>96464.650999999998</v>
      </c>
      <c r="AJ310" s="261">
        <v>43625.678599999999</v>
      </c>
      <c r="AK310" s="306" t="s">
        <v>696</v>
      </c>
      <c r="AL310" s="306" t="s">
        <v>696</v>
      </c>
      <c r="AM310" s="261">
        <f t="shared" si="548"/>
        <v>935410.87597654527</v>
      </c>
      <c r="AN310" s="262">
        <v>70321.174870000003</v>
      </c>
      <c r="AO310" s="262">
        <v>60344.449000000001</v>
      </c>
      <c r="AP310" s="262">
        <v>89861.583830000003</v>
      </c>
      <c r="AQ310" s="262">
        <v>26821.495910000001</v>
      </c>
      <c r="AR310" s="262">
        <v>142750.44500000001</v>
      </c>
      <c r="AS310" s="262">
        <v>31226.556659999998</v>
      </c>
      <c r="AT310" s="262">
        <v>171588.02588</v>
      </c>
      <c r="AU310" s="262">
        <v>169845.758</v>
      </c>
      <c r="AV310" s="262">
        <v>102348.781</v>
      </c>
      <c r="AW310" s="262">
        <v>70302.605826545303</v>
      </c>
      <c r="AX310" s="261">
        <f t="shared" si="549"/>
        <v>1421676.9829269599</v>
      </c>
      <c r="AY310" s="262">
        <v>110349.17380696</v>
      </c>
      <c r="AZ310" s="262">
        <v>706181.09900000005</v>
      </c>
      <c r="BA310" s="262">
        <v>135252.85052000001</v>
      </c>
      <c r="BB310" s="262">
        <v>351379.05460000003</v>
      </c>
      <c r="BC310" s="262">
        <v>118514.80499999999</v>
      </c>
      <c r="BD310" s="261">
        <f t="shared" si="550"/>
        <v>2079052.6875456679</v>
      </c>
      <c r="BE310" s="262">
        <v>412574.10384566808</v>
      </c>
      <c r="BF310" s="262">
        <v>181210.94200000001</v>
      </c>
      <c r="BG310" s="262">
        <v>130629.23602</v>
      </c>
      <c r="BH310" s="262">
        <v>172895.95356999998</v>
      </c>
      <c r="BI310" s="262">
        <v>182290.43705000001</v>
      </c>
      <c r="BJ310" s="262">
        <v>530553.58256000001</v>
      </c>
      <c r="BK310" s="262">
        <v>260569.56599999999</v>
      </c>
      <c r="BL310" s="262">
        <v>208328.8665</v>
      </c>
      <c r="BM310" s="261">
        <f t="shared" si="551"/>
        <v>532433.45222999994</v>
      </c>
      <c r="BN310" s="262">
        <v>92464.572</v>
      </c>
      <c r="BO310" s="262">
        <v>83604.706000000006</v>
      </c>
      <c r="BP310" s="262">
        <v>46763.943039999998</v>
      </c>
      <c r="BQ310" s="262">
        <v>44942.139600000002</v>
      </c>
      <c r="BR310" s="262">
        <v>264658.09159000003</v>
      </c>
      <c r="BS310" s="261">
        <f t="shared" si="552"/>
        <v>934166.92594217008</v>
      </c>
      <c r="BT310" s="263">
        <v>73639.08279832</v>
      </c>
      <c r="BU310" s="262">
        <v>102713.66443</v>
      </c>
      <c r="BV310" s="262">
        <v>19581.11334</v>
      </c>
      <c r="BW310" s="262">
        <v>18068.174179999998</v>
      </c>
      <c r="BX310" s="262">
        <v>66035.873833849997</v>
      </c>
      <c r="BY310" s="262">
        <v>258779.13739000002</v>
      </c>
      <c r="BZ310" s="262">
        <v>51011.652999999998</v>
      </c>
      <c r="CA310" s="262">
        <v>63101.76612</v>
      </c>
      <c r="CB310" s="262">
        <v>97077.791979999995</v>
      </c>
      <c r="CC310" s="262">
        <v>45028.134229999996</v>
      </c>
      <c r="CD310" s="262">
        <v>77827.764890000006</v>
      </c>
      <c r="CE310" s="262">
        <v>61302.769749999999</v>
      </c>
      <c r="CF310" s="261">
        <f t="shared" si="553"/>
        <v>1200772.4669617601</v>
      </c>
      <c r="CG310" s="262">
        <v>41162.656284789999</v>
      </c>
      <c r="CH310" s="262">
        <v>109004.05104696999</v>
      </c>
      <c r="CI310" s="262">
        <v>26831.29362</v>
      </c>
      <c r="CJ310" s="262">
        <v>193881.42800000001</v>
      </c>
      <c r="CK310" s="262">
        <v>230480.81542999999</v>
      </c>
      <c r="CL310" s="262">
        <v>26476.35672</v>
      </c>
      <c r="CM310" s="262">
        <v>249834.579</v>
      </c>
      <c r="CN310" s="262">
        <v>24421.9558</v>
      </c>
      <c r="CO310" s="262">
        <v>8269.5903300000009</v>
      </c>
      <c r="CP310" s="262">
        <v>39036.416259999998</v>
      </c>
      <c r="CQ310" s="262">
        <v>142808.99623000002</v>
      </c>
      <c r="CR310" s="262">
        <v>66419.651320000004</v>
      </c>
      <c r="CS310" s="262">
        <v>42144.676920000005</v>
      </c>
      <c r="CT310" s="261">
        <f t="shared" si="554"/>
        <v>444941.94088668248</v>
      </c>
      <c r="CU310" s="262">
        <v>195169.799</v>
      </c>
      <c r="CV310" s="262">
        <v>101796.44963000002</v>
      </c>
      <c r="CW310" s="262">
        <v>25417.028713802396</v>
      </c>
      <c r="CX310" s="262">
        <v>73363.391650000005</v>
      </c>
      <c r="CY310" s="262">
        <v>49195.271892880002</v>
      </c>
      <c r="CZ310" s="261">
        <f t="shared" si="555"/>
        <v>1047091.31361</v>
      </c>
      <c r="DA310" s="262">
        <v>26223.217000000001</v>
      </c>
      <c r="DB310" s="262">
        <v>18002.695239999997</v>
      </c>
      <c r="DC310" s="262">
        <v>151797.948</v>
      </c>
      <c r="DD310" s="262">
        <v>528920.27800000005</v>
      </c>
      <c r="DE310" s="262">
        <v>215125.89137</v>
      </c>
      <c r="DF310" s="262">
        <v>107021.284</v>
      </c>
      <c r="DG310" s="261">
        <f t="shared" si="556"/>
        <v>10752622.415989246</v>
      </c>
      <c r="DH310" s="264">
        <f t="shared" si="559"/>
        <v>669343.03118000005</v>
      </c>
      <c r="DI310" s="305">
        <v>280251.64728999999</v>
      </c>
      <c r="DJ310" s="306">
        <v>217348.92567</v>
      </c>
      <c r="DK310" s="306">
        <v>171742.45822</v>
      </c>
      <c r="DL310" s="264" t="s">
        <v>696</v>
      </c>
      <c r="DM310" s="306">
        <v>659999.98452000006</v>
      </c>
      <c r="DN310" s="265" t="s">
        <v>696</v>
      </c>
      <c r="DO310" s="261">
        <f t="shared" si="558"/>
        <v>12081965.431689246</v>
      </c>
      <c r="DP310" s="43"/>
      <c r="DQ310" s="43"/>
      <c r="DR310" s="43"/>
      <c r="DS310" s="43"/>
      <c r="DT310" s="43"/>
      <c r="DU310" s="43"/>
      <c r="DV310" s="43"/>
      <c r="DW310" s="43"/>
      <c r="DX310" s="43"/>
      <c r="DY310" s="43"/>
      <c r="DZ310" s="43"/>
    </row>
    <row r="311" spans="1:132" s="4" customFormat="1" ht="16.5" customHeight="1" x14ac:dyDescent="0.15">
      <c r="A311" s="88" t="s">
        <v>357</v>
      </c>
      <c r="B311" s="261">
        <f t="shared" si="544"/>
        <v>904035.08085999999</v>
      </c>
      <c r="C311" s="262">
        <v>42952.513610000002</v>
      </c>
      <c r="D311" s="262">
        <v>61553.834479999998</v>
      </c>
      <c r="E311" s="262">
        <v>36934.900159999997</v>
      </c>
      <c r="F311" s="262">
        <v>13072.44</v>
      </c>
      <c r="G311" s="262">
        <v>67241.725000000006</v>
      </c>
      <c r="H311" s="262">
        <v>132707.86113</v>
      </c>
      <c r="I311" s="262">
        <v>95469.337239999993</v>
      </c>
      <c r="J311" s="262">
        <v>18199.249</v>
      </c>
      <c r="K311" s="262">
        <v>92474.045230000003</v>
      </c>
      <c r="L311" s="262">
        <v>266593.39911</v>
      </c>
      <c r="M311" s="262">
        <v>31305.39157</v>
      </c>
      <c r="N311" s="262">
        <v>45530.384330000001</v>
      </c>
      <c r="O311" s="261">
        <f t="shared" si="545"/>
        <v>341084.82760000002</v>
      </c>
      <c r="P311" s="262">
        <v>56041.296740000005</v>
      </c>
      <c r="Q311" s="262">
        <v>70307.578370000003</v>
      </c>
      <c r="R311" s="262">
        <v>20253.698</v>
      </c>
      <c r="S311" s="262">
        <v>33819.864750000001</v>
      </c>
      <c r="T311" s="262">
        <v>25051.433089999999</v>
      </c>
      <c r="U311" s="262">
        <v>58328.812920000004</v>
      </c>
      <c r="V311" s="262">
        <v>53436.701999999997</v>
      </c>
      <c r="W311" s="262">
        <v>23845.441729999999</v>
      </c>
      <c r="X311" s="261">
        <f t="shared" si="546"/>
        <v>338037.75306000002</v>
      </c>
      <c r="Y311" s="262">
        <v>61944.997929999998</v>
      </c>
      <c r="Z311" s="262">
        <v>100339.31478</v>
      </c>
      <c r="AA311" s="262">
        <v>96082.085000000006</v>
      </c>
      <c r="AB311" s="262">
        <v>79671.355349999998</v>
      </c>
      <c r="AC311" s="261">
        <f t="shared" si="547"/>
        <v>346045.72402999998</v>
      </c>
      <c r="AD311" s="262">
        <v>57439.327659999995</v>
      </c>
      <c r="AE311" s="262">
        <v>48705.362249999998</v>
      </c>
      <c r="AF311" s="262">
        <v>29563.059209999999</v>
      </c>
      <c r="AG311" s="262">
        <v>78471.730760000006</v>
      </c>
      <c r="AH311" s="262">
        <v>41911.737150000001</v>
      </c>
      <c r="AI311" s="262">
        <v>89954.506999999998</v>
      </c>
      <c r="AJ311" s="261">
        <v>36651.335599999999</v>
      </c>
      <c r="AK311" s="306" t="s">
        <v>696</v>
      </c>
      <c r="AL311" s="306" t="s">
        <v>696</v>
      </c>
      <c r="AM311" s="261">
        <f t="shared" si="548"/>
        <v>856023.98337999987</v>
      </c>
      <c r="AN311" s="262">
        <v>62842.718810000006</v>
      </c>
      <c r="AO311" s="262">
        <v>55902.821000000004</v>
      </c>
      <c r="AP311" s="262">
        <v>80725.102549999996</v>
      </c>
      <c r="AQ311" s="262">
        <v>24709.63293</v>
      </c>
      <c r="AR311" s="262">
        <v>132229.054</v>
      </c>
      <c r="AS311" s="262">
        <v>30115.7654</v>
      </c>
      <c r="AT311" s="262">
        <v>164634.07186000003</v>
      </c>
      <c r="AU311" s="262">
        <v>153725.693</v>
      </c>
      <c r="AV311" s="262">
        <v>88401.104999999996</v>
      </c>
      <c r="AW311" s="262">
        <v>62738.018830000001</v>
      </c>
      <c r="AX311" s="261">
        <f t="shared" si="549"/>
        <v>1330769.6534299999</v>
      </c>
      <c r="AY311" s="262">
        <v>103324</v>
      </c>
      <c r="AZ311" s="262">
        <v>667039.1</v>
      </c>
      <c r="BA311" s="262">
        <v>117760.94129</v>
      </c>
      <c r="BB311" s="262">
        <v>333502.61514000001</v>
      </c>
      <c r="BC311" s="262">
        <v>109142.997</v>
      </c>
      <c r="BD311" s="261">
        <f t="shared" si="550"/>
        <v>1950705.89279</v>
      </c>
      <c r="BE311" s="262">
        <v>358893.45143000002</v>
      </c>
      <c r="BF311" s="262">
        <v>169290</v>
      </c>
      <c r="BG311" s="262">
        <v>130245.766</v>
      </c>
      <c r="BH311" s="262">
        <v>161651.36882</v>
      </c>
      <c r="BI311" s="262">
        <v>174559.18900000001</v>
      </c>
      <c r="BJ311" s="262">
        <v>505000.24279000005</v>
      </c>
      <c r="BK311" s="262">
        <v>251163.33268000002</v>
      </c>
      <c r="BL311" s="262">
        <v>199902.54207</v>
      </c>
      <c r="BM311" s="261">
        <f t="shared" si="551"/>
        <v>488008.73117000004</v>
      </c>
      <c r="BN311" s="262">
        <v>83494.959000000003</v>
      </c>
      <c r="BO311" s="262">
        <v>78957.811000000002</v>
      </c>
      <c r="BP311" s="262">
        <v>41796.55904</v>
      </c>
      <c r="BQ311" s="262">
        <v>40699.475490000004</v>
      </c>
      <c r="BR311" s="262">
        <v>243059.92663999999</v>
      </c>
      <c r="BS311" s="261">
        <f t="shared" si="552"/>
        <v>846449.69659999991</v>
      </c>
      <c r="BT311" s="263">
        <v>63363.28</v>
      </c>
      <c r="BU311" s="262">
        <v>90043.5</v>
      </c>
      <c r="BV311" s="262">
        <v>17630.880559999998</v>
      </c>
      <c r="BW311" s="262">
        <v>15182.512470000001</v>
      </c>
      <c r="BX311" s="262">
        <v>59176.141080000001</v>
      </c>
      <c r="BY311" s="262">
        <v>244637.14971</v>
      </c>
      <c r="BZ311" s="262">
        <v>46541.781999999999</v>
      </c>
      <c r="CA311" s="262">
        <v>57745.527299999994</v>
      </c>
      <c r="CB311" s="262">
        <v>83379.250590000011</v>
      </c>
      <c r="CC311" s="262">
        <v>39825.290390000002</v>
      </c>
      <c r="CD311" s="262">
        <v>71851.165609999996</v>
      </c>
      <c r="CE311" s="262">
        <v>57073.216890000003</v>
      </c>
      <c r="CF311" s="261">
        <f t="shared" si="553"/>
        <v>1089515.90702</v>
      </c>
      <c r="CG311" s="262">
        <v>35446.951000000001</v>
      </c>
      <c r="CH311" s="262">
        <v>97217.87</v>
      </c>
      <c r="CI311" s="262">
        <v>23240.622940000001</v>
      </c>
      <c r="CJ311" s="262">
        <v>180609.533</v>
      </c>
      <c r="CK311" s="262">
        <v>210949.17603999999</v>
      </c>
      <c r="CL311" s="262">
        <v>22434.551100000001</v>
      </c>
      <c r="CM311" s="262">
        <v>229301.83499999999</v>
      </c>
      <c r="CN311" s="262">
        <v>21745.6551</v>
      </c>
      <c r="CO311" s="262">
        <v>7090.2103699999998</v>
      </c>
      <c r="CP311" s="262">
        <v>31385.768550000001</v>
      </c>
      <c r="CQ311" s="262">
        <v>128766.96488</v>
      </c>
      <c r="CR311" s="262">
        <v>62473.106670000001</v>
      </c>
      <c r="CS311" s="262">
        <v>38853.662369999998</v>
      </c>
      <c r="CT311" s="261">
        <f t="shared" si="554"/>
        <v>391523.05208000005</v>
      </c>
      <c r="CU311" s="262">
        <v>171730.71599999999</v>
      </c>
      <c r="CV311" s="262">
        <v>90599.044609999997</v>
      </c>
      <c r="CW311" s="262">
        <v>22055.39068</v>
      </c>
      <c r="CX311" s="262">
        <v>63354.788789999999</v>
      </c>
      <c r="CY311" s="262">
        <v>43783.112000000001</v>
      </c>
      <c r="CZ311" s="261">
        <f t="shared" si="555"/>
        <v>927492.6044500001</v>
      </c>
      <c r="DA311" s="262">
        <v>24078.922999999999</v>
      </c>
      <c r="DB311" s="262">
        <v>16451.626090000002</v>
      </c>
      <c r="DC311" s="262">
        <v>138308.94699999999</v>
      </c>
      <c r="DD311" s="262">
        <v>468580.32500000001</v>
      </c>
      <c r="DE311" s="262">
        <v>180265.31572000001</v>
      </c>
      <c r="DF311" s="262">
        <v>99807.467640000003</v>
      </c>
      <c r="DG311" s="261">
        <f t="shared" si="556"/>
        <v>9846344.2420699988</v>
      </c>
      <c r="DH311" s="264">
        <f t="shared" si="559"/>
        <v>637789.51194999996</v>
      </c>
      <c r="DI311" s="305">
        <v>263866.02600000001</v>
      </c>
      <c r="DJ311" s="306">
        <v>209969.91994999998</v>
      </c>
      <c r="DK311" s="306">
        <v>163953.56599999999</v>
      </c>
      <c r="DL311" s="264" t="s">
        <v>696</v>
      </c>
      <c r="DM311" s="306">
        <v>632914.59892999998</v>
      </c>
      <c r="DN311" s="265" t="s">
        <v>696</v>
      </c>
      <c r="DO311" s="261">
        <f t="shared" si="558"/>
        <v>11117048.352949997</v>
      </c>
    </row>
    <row r="312" spans="1:132" s="4" customFormat="1" ht="16.5" customHeight="1" x14ac:dyDescent="0.15">
      <c r="A312" s="134" t="s">
        <v>568</v>
      </c>
      <c r="B312" s="261">
        <f t="shared" si="544"/>
        <v>4248851.0551994601</v>
      </c>
      <c r="C312" s="262">
        <v>263517.20157000003</v>
      </c>
      <c r="D312" s="262">
        <v>237289.37362999999</v>
      </c>
      <c r="E312" s="262">
        <v>178862.77291</v>
      </c>
      <c r="F312" s="262">
        <v>92649.793000000005</v>
      </c>
      <c r="G312" s="262">
        <v>310814.65304945997</v>
      </c>
      <c r="H312" s="262">
        <v>666144.32518000004</v>
      </c>
      <c r="I312" s="262">
        <v>457448.80825</v>
      </c>
      <c r="J312" s="262">
        <v>124474.495</v>
      </c>
      <c r="K312" s="262">
        <v>350452.70417000004</v>
      </c>
      <c r="L312" s="262">
        <v>1021873.9835399999</v>
      </c>
      <c r="M312" s="262">
        <v>210283.01658000002</v>
      </c>
      <c r="N312" s="262">
        <v>335039.92832000006</v>
      </c>
      <c r="O312" s="261">
        <f t="shared" si="545"/>
        <v>1629432.79403</v>
      </c>
      <c r="P312" s="262">
        <v>285563.89763000002</v>
      </c>
      <c r="Q312" s="262">
        <v>292024.48080999998</v>
      </c>
      <c r="R312" s="262">
        <v>137916.5717</v>
      </c>
      <c r="S312" s="262">
        <v>167409.25771999999</v>
      </c>
      <c r="T312" s="262">
        <v>112727.662</v>
      </c>
      <c r="U312" s="262">
        <v>324672.91109999997</v>
      </c>
      <c r="V312" s="262">
        <v>226400.34942000001</v>
      </c>
      <c r="W312" s="262">
        <v>82717.663649999988</v>
      </c>
      <c r="X312" s="261">
        <f t="shared" si="546"/>
        <v>1789349.5134899998</v>
      </c>
      <c r="Y312" s="262">
        <v>327108.11960999994</v>
      </c>
      <c r="Z312" s="262">
        <v>530847.92285999993</v>
      </c>
      <c r="AA312" s="262">
        <v>564543.65257999999</v>
      </c>
      <c r="AB312" s="262">
        <v>366849.81843999994</v>
      </c>
      <c r="AC312" s="261">
        <f t="shared" si="547"/>
        <v>1417905.7298599998</v>
      </c>
      <c r="AD312" s="262">
        <v>206371.57119999998</v>
      </c>
      <c r="AE312" s="262">
        <v>225561.8051</v>
      </c>
      <c r="AF312" s="262">
        <v>122405.43103000001</v>
      </c>
      <c r="AG312" s="262">
        <v>321713.84701999999</v>
      </c>
      <c r="AH312" s="262">
        <v>201810.76950999998</v>
      </c>
      <c r="AI312" s="262">
        <v>340042.30599999998</v>
      </c>
      <c r="AJ312" s="261">
        <v>182894.23981999999</v>
      </c>
      <c r="AK312" s="306" t="s">
        <v>696</v>
      </c>
      <c r="AL312" s="306" t="s">
        <v>696</v>
      </c>
      <c r="AM312" s="261">
        <f t="shared" si="548"/>
        <v>3073729.5936565455</v>
      </c>
      <c r="AN312" s="262">
        <v>215272.96570999999</v>
      </c>
      <c r="AO312" s="262">
        <v>194772.87299999999</v>
      </c>
      <c r="AP312" s="262">
        <v>288298.01325999998</v>
      </c>
      <c r="AQ312" s="262">
        <v>101271.29858999999</v>
      </c>
      <c r="AR312" s="262">
        <v>458059.20299999998</v>
      </c>
      <c r="AS312" s="262">
        <v>127235.55022</v>
      </c>
      <c r="AT312" s="262">
        <v>503517.20889999997</v>
      </c>
      <c r="AU312" s="262">
        <v>582980.60199999996</v>
      </c>
      <c r="AV312" s="262">
        <v>403579.85700000002</v>
      </c>
      <c r="AW312" s="262">
        <v>198742.02197654534</v>
      </c>
      <c r="AX312" s="261">
        <f t="shared" si="549"/>
        <v>4170621.9469169602</v>
      </c>
      <c r="AY312" s="262">
        <v>356846.09640695999</v>
      </c>
      <c r="AZ312" s="262">
        <v>1958535.442</v>
      </c>
      <c r="BA312" s="262">
        <v>446458.37435</v>
      </c>
      <c r="BB312" s="262">
        <v>1048128.45316</v>
      </c>
      <c r="BC312" s="262">
        <v>360653.58100000001</v>
      </c>
      <c r="BD312" s="261">
        <f t="shared" si="550"/>
        <v>6780892.1739156684</v>
      </c>
      <c r="BE312" s="262">
        <v>1341050.2666556679</v>
      </c>
      <c r="BF312" s="262">
        <v>642726.64266999997</v>
      </c>
      <c r="BG312" s="262">
        <v>601285.45834999997</v>
      </c>
      <c r="BH312" s="262">
        <v>643602.66860999994</v>
      </c>
      <c r="BI312" s="262">
        <v>748179.79919000005</v>
      </c>
      <c r="BJ312" s="262">
        <v>1335484.3441300001</v>
      </c>
      <c r="BK312" s="262">
        <v>848588.00100000005</v>
      </c>
      <c r="BL312" s="262">
        <v>619974.99330999993</v>
      </c>
      <c r="BM312" s="261">
        <f t="shared" si="551"/>
        <v>1912663.4047000001</v>
      </c>
      <c r="BN312" s="262">
        <v>391444.49900000001</v>
      </c>
      <c r="BO312" s="262">
        <v>294768.27899999998</v>
      </c>
      <c r="BP312" s="262">
        <v>250748.30734</v>
      </c>
      <c r="BQ312" s="262">
        <v>175233.30466000002</v>
      </c>
      <c r="BR312" s="262">
        <v>800469.01469999994</v>
      </c>
      <c r="BS312" s="261">
        <f t="shared" si="552"/>
        <v>3587650.2949421695</v>
      </c>
      <c r="BT312" s="263">
        <v>220030.50979831998</v>
      </c>
      <c r="BU312" s="262">
        <v>378987.50639</v>
      </c>
      <c r="BV312" s="262">
        <v>142586.92924</v>
      </c>
      <c r="BW312" s="262">
        <v>97326.038419999983</v>
      </c>
      <c r="BX312" s="262">
        <v>257073.42939384998</v>
      </c>
      <c r="BY312" s="262">
        <v>974856.58244999987</v>
      </c>
      <c r="BZ312" s="262">
        <v>223823.53400000001</v>
      </c>
      <c r="CA312" s="262">
        <v>227690.63967999999</v>
      </c>
      <c r="CB312" s="262">
        <v>380447.77535999997</v>
      </c>
      <c r="CC312" s="262">
        <v>200444.8028</v>
      </c>
      <c r="CD312" s="262">
        <v>245729.99362999998</v>
      </c>
      <c r="CE312" s="262">
        <v>238652.55377999996</v>
      </c>
      <c r="CF312" s="261">
        <f t="shared" si="553"/>
        <v>3958343.8723917603</v>
      </c>
      <c r="CG312" s="262">
        <v>111716.87528479</v>
      </c>
      <c r="CH312" s="262">
        <v>311104.87404696998</v>
      </c>
      <c r="CI312" s="262">
        <v>171623.57676000003</v>
      </c>
      <c r="CJ312" s="262">
        <v>498612.94378000003</v>
      </c>
      <c r="CK312" s="262">
        <v>804273.28742999991</v>
      </c>
      <c r="CL312" s="262">
        <v>145116.25789000001</v>
      </c>
      <c r="CM312" s="262">
        <v>793715.56955999997</v>
      </c>
      <c r="CN312" s="262">
        <v>116815.47173999999</v>
      </c>
      <c r="CO312" s="262">
        <v>48591.323750000003</v>
      </c>
      <c r="CP312" s="262">
        <v>177382.95253999997</v>
      </c>
      <c r="CQ312" s="262">
        <v>350846.97610999999</v>
      </c>
      <c r="CR312" s="262">
        <v>261606.91595</v>
      </c>
      <c r="CS312" s="262">
        <v>166936.84754999998</v>
      </c>
      <c r="CT312" s="261">
        <f t="shared" si="554"/>
        <v>1875228.1802966823</v>
      </c>
      <c r="CU312" s="262">
        <v>676668.25300000003</v>
      </c>
      <c r="CV312" s="262">
        <v>440435.97644</v>
      </c>
      <c r="CW312" s="262">
        <v>138917.5068738024</v>
      </c>
      <c r="CX312" s="262">
        <v>325842.02708999999</v>
      </c>
      <c r="CY312" s="262">
        <v>293364.41689288005</v>
      </c>
      <c r="CZ312" s="261">
        <f t="shared" si="555"/>
        <v>3090827.24407</v>
      </c>
      <c r="DA312" s="262">
        <v>88941.423999999999</v>
      </c>
      <c r="DB312" s="262">
        <v>81702.92664000002</v>
      </c>
      <c r="DC312" s="262">
        <v>572919.45900000003</v>
      </c>
      <c r="DD312" s="262">
        <v>1375496.352</v>
      </c>
      <c r="DE312" s="262">
        <v>629687.5321800001</v>
      </c>
      <c r="DF312" s="262">
        <v>342079.55024999991</v>
      </c>
      <c r="DG312" s="261">
        <f t="shared" si="556"/>
        <v>37718390.043289252</v>
      </c>
      <c r="DH312" s="264">
        <f t="shared" si="559"/>
        <v>1111284.37384</v>
      </c>
      <c r="DI312" s="305">
        <v>473415.48419000005</v>
      </c>
      <c r="DJ312" s="306">
        <v>399578.72318000003</v>
      </c>
      <c r="DK312" s="306">
        <v>238290.16647</v>
      </c>
      <c r="DL312" s="264" t="s">
        <v>696</v>
      </c>
      <c r="DM312" s="306">
        <v>1091538.50391</v>
      </c>
      <c r="DN312" s="265" t="s">
        <v>696</v>
      </c>
      <c r="DO312" s="261">
        <f t="shared" si="558"/>
        <v>39921212.921039246</v>
      </c>
    </row>
    <row r="313" spans="1:132" s="4" customFormat="1" ht="16.5" customHeight="1" x14ac:dyDescent="0.15">
      <c r="A313" s="134" t="s">
        <v>458</v>
      </c>
      <c r="B313" s="261">
        <f t="shared" si="544"/>
        <v>4078822.11027946</v>
      </c>
      <c r="C313" s="262">
        <v>255687.38894000003</v>
      </c>
      <c r="D313" s="262">
        <v>228188.68878</v>
      </c>
      <c r="E313" s="262">
        <v>173263.81835999998</v>
      </c>
      <c r="F313" s="262">
        <v>88903.058659999995</v>
      </c>
      <c r="G313" s="262">
        <v>295689.89083946001</v>
      </c>
      <c r="H313" s="262">
        <v>632854.85305000003</v>
      </c>
      <c r="I313" s="262">
        <v>441930.06958000007</v>
      </c>
      <c r="J313" s="262">
        <v>117052.015</v>
      </c>
      <c r="K313" s="262">
        <v>339356.98940999998</v>
      </c>
      <c r="L313" s="262">
        <v>971346.00023000012</v>
      </c>
      <c r="M313" s="262">
        <v>205708.09219999998</v>
      </c>
      <c r="N313" s="262">
        <v>328841.24523000006</v>
      </c>
      <c r="O313" s="261">
        <f t="shared" si="545"/>
        <v>1538626.3733300003</v>
      </c>
      <c r="P313" s="262">
        <v>268363.97807000001</v>
      </c>
      <c r="Q313" s="262">
        <v>283119.16713000002</v>
      </c>
      <c r="R313" s="262">
        <v>126523.67427999999</v>
      </c>
      <c r="S313" s="262">
        <v>144910.77752999999</v>
      </c>
      <c r="T313" s="262">
        <v>108824.04226</v>
      </c>
      <c r="U313" s="262">
        <v>312328.58923000004</v>
      </c>
      <c r="V313" s="262">
        <v>214483.14642</v>
      </c>
      <c r="W313" s="262">
        <v>80072.99841</v>
      </c>
      <c r="X313" s="261">
        <f t="shared" si="546"/>
        <v>1756986.7580100002</v>
      </c>
      <c r="Y313" s="262">
        <v>320398.55764999997</v>
      </c>
      <c r="Z313" s="262">
        <v>521537.03553000005</v>
      </c>
      <c r="AA313" s="262">
        <v>557305.89119000011</v>
      </c>
      <c r="AB313" s="262">
        <v>357745.27363999997</v>
      </c>
      <c r="AC313" s="261">
        <f t="shared" si="547"/>
        <v>1329814.2818800001</v>
      </c>
      <c r="AD313" s="262">
        <v>197430.41357</v>
      </c>
      <c r="AE313" s="262">
        <v>211011.95569999999</v>
      </c>
      <c r="AF313" s="262">
        <v>104200.73337</v>
      </c>
      <c r="AG313" s="262">
        <v>306539.43271999998</v>
      </c>
      <c r="AH313" s="262">
        <v>194588.33129</v>
      </c>
      <c r="AI313" s="262">
        <v>316043.41523000004</v>
      </c>
      <c r="AJ313" s="261">
        <v>171677.26650999999</v>
      </c>
      <c r="AK313" s="306" t="s">
        <v>696</v>
      </c>
      <c r="AL313" s="306" t="s">
        <v>696</v>
      </c>
      <c r="AM313" s="261">
        <f t="shared" si="548"/>
        <v>2942382.9196965452</v>
      </c>
      <c r="AN313" s="262">
        <v>209796.99528000003</v>
      </c>
      <c r="AO313" s="262">
        <v>188803.11166</v>
      </c>
      <c r="AP313" s="262">
        <v>275194.68466999993</v>
      </c>
      <c r="AQ313" s="262">
        <v>99613.027419999984</v>
      </c>
      <c r="AR313" s="262">
        <v>449496.86</v>
      </c>
      <c r="AS313" s="262">
        <v>124007.53522999999</v>
      </c>
      <c r="AT313" s="262">
        <v>494698.89550000004</v>
      </c>
      <c r="AU313" s="262">
        <v>530312.05047000002</v>
      </c>
      <c r="AV313" s="262">
        <v>375979.35</v>
      </c>
      <c r="AW313" s="262">
        <v>194480.4094665453</v>
      </c>
      <c r="AX313" s="261">
        <f t="shared" si="549"/>
        <v>4095895.1305569601</v>
      </c>
      <c r="AY313" s="262">
        <v>348601.68419696001</v>
      </c>
      <c r="AZ313" s="262">
        <v>1931574.6158800002</v>
      </c>
      <c r="BA313" s="262">
        <v>430562.00203000003</v>
      </c>
      <c r="BB313" s="262">
        <v>1033685.1838900001</v>
      </c>
      <c r="BC313" s="262">
        <v>351471.64455999999</v>
      </c>
      <c r="BD313" s="261">
        <f t="shared" si="550"/>
        <v>6481649.6238756673</v>
      </c>
      <c r="BE313" s="262">
        <v>1307722.4457656681</v>
      </c>
      <c r="BF313" s="262">
        <v>632038.34442999994</v>
      </c>
      <c r="BG313" s="262">
        <v>583716.34022999986</v>
      </c>
      <c r="BH313" s="262">
        <v>619504.35580999998</v>
      </c>
      <c r="BI313" s="262">
        <v>715911.72875000001</v>
      </c>
      <c r="BJ313" s="262">
        <v>1254734.5463200002</v>
      </c>
      <c r="BK313" s="262">
        <v>769319.58863000001</v>
      </c>
      <c r="BL313" s="262">
        <v>598702.27393999998</v>
      </c>
      <c r="BM313" s="261">
        <f t="shared" si="551"/>
        <v>1853227.3240999999</v>
      </c>
      <c r="BN313" s="262">
        <v>377198.96119</v>
      </c>
      <c r="BO313" s="262">
        <v>288155.28899999999</v>
      </c>
      <c r="BP313" s="262">
        <v>237426.29330000002</v>
      </c>
      <c r="BQ313" s="262">
        <v>169056.91052999999</v>
      </c>
      <c r="BR313" s="262">
        <v>781389.87007999991</v>
      </c>
      <c r="BS313" s="261">
        <f t="shared" si="552"/>
        <v>3422832.2155321701</v>
      </c>
      <c r="BT313" s="263">
        <v>212867.96180831999</v>
      </c>
      <c r="BU313" s="262">
        <v>349879.76196999999</v>
      </c>
      <c r="BV313" s="262">
        <v>126753.86215999999</v>
      </c>
      <c r="BW313" s="262">
        <v>95462.581980000003</v>
      </c>
      <c r="BX313" s="262">
        <v>251553.84464385</v>
      </c>
      <c r="BY313" s="262">
        <v>931603.14916999999</v>
      </c>
      <c r="BZ313" s="262">
        <v>218630.21100000001</v>
      </c>
      <c r="CA313" s="262">
        <v>218512.05710999999</v>
      </c>
      <c r="CB313" s="262">
        <v>365664.57167999999</v>
      </c>
      <c r="CC313" s="262">
        <v>195685.80095999996</v>
      </c>
      <c r="CD313" s="262">
        <v>231351.05627</v>
      </c>
      <c r="CE313" s="262">
        <v>224867.35677999997</v>
      </c>
      <c r="CF313" s="261">
        <f t="shared" si="553"/>
        <v>3811340.4044117606</v>
      </c>
      <c r="CG313" s="262">
        <v>105931.24828479001</v>
      </c>
      <c r="CH313" s="262">
        <v>304843.46701696998</v>
      </c>
      <c r="CI313" s="262">
        <v>163012.56937000001</v>
      </c>
      <c r="CJ313" s="262">
        <v>491895.75016999996</v>
      </c>
      <c r="CK313" s="262">
        <v>766399.54792000004</v>
      </c>
      <c r="CL313" s="262">
        <v>133924.97741000002</v>
      </c>
      <c r="CM313" s="262">
        <v>776746.95952999999</v>
      </c>
      <c r="CN313" s="262">
        <v>113132.85551000001</v>
      </c>
      <c r="CO313" s="262">
        <v>47938.936299999994</v>
      </c>
      <c r="CP313" s="262">
        <v>166851.23353999999</v>
      </c>
      <c r="CQ313" s="262">
        <v>335124.92318000004</v>
      </c>
      <c r="CR313" s="262">
        <v>247837.37172</v>
      </c>
      <c r="CS313" s="262">
        <v>157700.56445999999</v>
      </c>
      <c r="CT313" s="261">
        <f t="shared" si="554"/>
        <v>1810602.3246648069</v>
      </c>
      <c r="CU313" s="262">
        <v>666647.85699999996</v>
      </c>
      <c r="CV313" s="262">
        <v>429198.98307999998</v>
      </c>
      <c r="CW313" s="262">
        <v>130643.65659192696</v>
      </c>
      <c r="CX313" s="262">
        <v>306121.25810000004</v>
      </c>
      <c r="CY313" s="262">
        <v>277990.56989287998</v>
      </c>
      <c r="CZ313" s="261">
        <f t="shared" si="555"/>
        <v>3000799.3898200002</v>
      </c>
      <c r="DA313" s="262">
        <v>87217.52790999999</v>
      </c>
      <c r="DB313" s="262">
        <v>78108.999409999989</v>
      </c>
      <c r="DC313" s="262">
        <v>559788.23566999997</v>
      </c>
      <c r="DD313" s="262">
        <v>1335228.55908</v>
      </c>
      <c r="DE313" s="262">
        <v>609961.03564000002</v>
      </c>
      <c r="DF313" s="262">
        <v>330495.03210999997</v>
      </c>
      <c r="DG313" s="261">
        <f t="shared" si="556"/>
        <v>36294656.122667372</v>
      </c>
      <c r="DH313" s="264">
        <f t="shared" si="559"/>
        <v>1014226.3306124185</v>
      </c>
      <c r="DI313" s="305">
        <v>466456.33279241849</v>
      </c>
      <c r="DJ313" s="306">
        <v>386547.29931999999</v>
      </c>
      <c r="DK313" s="306">
        <v>161222.6985</v>
      </c>
      <c r="DL313" s="264" t="s">
        <v>696</v>
      </c>
      <c r="DM313" s="306">
        <v>1086539.5090300001</v>
      </c>
      <c r="DN313" s="265" t="s">
        <v>696</v>
      </c>
      <c r="DO313" s="261">
        <f t="shared" si="558"/>
        <v>38395421.962309793</v>
      </c>
    </row>
    <row r="314" spans="1:132" s="4" customFormat="1" ht="16.5" customHeight="1" x14ac:dyDescent="0.15">
      <c r="A314" s="184" t="s">
        <v>404</v>
      </c>
      <c r="B314" s="389">
        <f t="shared" ref="B314:AJ314" si="560">B313*1000/B8</f>
        <v>507.79764324800243</v>
      </c>
      <c r="C314" s="392">
        <f t="shared" si="560"/>
        <v>389.20076556232925</v>
      </c>
      <c r="D314" s="392">
        <f t="shared" si="560"/>
        <v>688.73636503025818</v>
      </c>
      <c r="E314" s="392">
        <f t="shared" si="560"/>
        <v>530.06139460038241</v>
      </c>
      <c r="F314" s="392">
        <f t="shared" si="560"/>
        <v>622.52248538277865</v>
      </c>
      <c r="G314" s="392">
        <f t="shared" si="560"/>
        <v>568.0226887188029</v>
      </c>
      <c r="H314" s="392">
        <f t="shared" si="560"/>
        <v>500.28882143498038</v>
      </c>
      <c r="I314" s="392">
        <f t="shared" si="560"/>
        <v>577.88503705195387</v>
      </c>
      <c r="J314" s="392">
        <f t="shared" si="560"/>
        <v>515.8726272691614</v>
      </c>
      <c r="K314" s="392">
        <f t="shared" si="560"/>
        <v>513.99035109960005</v>
      </c>
      <c r="L314" s="392">
        <f t="shared" si="560"/>
        <v>517.76097783589046</v>
      </c>
      <c r="M314" s="392">
        <f t="shared" si="560"/>
        <v>475.57286636396418</v>
      </c>
      <c r="N314" s="392">
        <f t="shared" si="560"/>
        <v>396.95709855686539</v>
      </c>
      <c r="O314" s="389">
        <f t="shared" si="560"/>
        <v>552.85835855336575</v>
      </c>
      <c r="P314" s="392">
        <f t="shared" si="560"/>
        <v>503.60485745544077</v>
      </c>
      <c r="Q314" s="392">
        <f t="shared" si="560"/>
        <v>524.83027520673875</v>
      </c>
      <c r="R314" s="392">
        <f t="shared" si="560"/>
        <v>490.68902450659101</v>
      </c>
      <c r="S314" s="392">
        <f t="shared" si="560"/>
        <v>726.02044895689289</v>
      </c>
      <c r="T314" s="392">
        <f t="shared" si="560"/>
        <v>466.66741965916793</v>
      </c>
      <c r="U314" s="392">
        <f t="shared" si="560"/>
        <v>570.12578716887174</v>
      </c>
      <c r="V314" s="392">
        <f t="shared" si="560"/>
        <v>645.8468226657352</v>
      </c>
      <c r="W314" s="392">
        <f t="shared" si="560"/>
        <v>571.35822476720534</v>
      </c>
      <c r="X314" s="389">
        <f t="shared" si="560"/>
        <v>525.98425448429657</v>
      </c>
      <c r="Y314" s="392">
        <f t="shared" si="560"/>
        <v>537.41375619353687</v>
      </c>
      <c r="Z314" s="392">
        <f t="shared" si="560"/>
        <v>575.29616054862709</v>
      </c>
      <c r="AA314" s="392">
        <f t="shared" si="560"/>
        <v>515.03539150316112</v>
      </c>
      <c r="AB314" s="392">
        <f t="shared" si="560"/>
        <v>473.47984641977007</v>
      </c>
      <c r="AC314" s="389">
        <f t="shared" si="560"/>
        <v>519.64687286372839</v>
      </c>
      <c r="AD314" s="392">
        <f t="shared" si="560"/>
        <v>666.08552371088103</v>
      </c>
      <c r="AE314" s="392">
        <f t="shared" si="560"/>
        <v>491.38255970192699</v>
      </c>
      <c r="AF314" s="392">
        <f t="shared" si="560"/>
        <v>479.88032260441469</v>
      </c>
      <c r="AG314" s="392">
        <f t="shared" si="560"/>
        <v>506.35870481350554</v>
      </c>
      <c r="AH314" s="392">
        <f t="shared" si="560"/>
        <v>593.55569506001495</v>
      </c>
      <c r="AI314" s="392">
        <f t="shared" si="560"/>
        <v>462.80281631009387</v>
      </c>
      <c r="AJ314" s="389">
        <f t="shared" si="560"/>
        <v>498.07869498867058</v>
      </c>
      <c r="AK314" s="341" t="s">
        <v>696</v>
      </c>
      <c r="AL314" s="341" t="s">
        <v>696</v>
      </c>
      <c r="AM314" s="389">
        <f t="shared" ref="AM314:BR314" si="561">AM313*1000/AM8</f>
        <v>533.83853063221977</v>
      </c>
      <c r="AN314" s="392">
        <f t="shared" si="561"/>
        <v>790.10358594665047</v>
      </c>
      <c r="AO314" s="392">
        <f t="shared" si="561"/>
        <v>609.2250631963783</v>
      </c>
      <c r="AP314" s="392">
        <f t="shared" si="561"/>
        <v>488.08701431122881</v>
      </c>
      <c r="AQ314" s="392">
        <f t="shared" si="561"/>
        <v>588.5555534416543</v>
      </c>
      <c r="AR314" s="392">
        <f t="shared" si="561"/>
        <v>615.41359642277223</v>
      </c>
      <c r="AS314" s="392">
        <f t="shared" si="561"/>
        <v>682.7067414845767</v>
      </c>
      <c r="AT314" s="392">
        <f t="shared" si="561"/>
        <v>477.57035707321222</v>
      </c>
      <c r="AU314" s="392">
        <f t="shared" si="561"/>
        <v>468.22247299372157</v>
      </c>
      <c r="AV314" s="392">
        <f t="shared" si="561"/>
        <v>492.63283473357058</v>
      </c>
      <c r="AW314" s="392">
        <f t="shared" si="561"/>
        <v>540.94461912145448</v>
      </c>
      <c r="AX314" s="389">
        <f t="shared" si="561"/>
        <v>686.92391595514891</v>
      </c>
      <c r="AY314" s="392">
        <f t="shared" si="561"/>
        <v>662.67785228963032</v>
      </c>
      <c r="AZ314" s="392">
        <f t="shared" si="561"/>
        <v>746.07322084150258</v>
      </c>
      <c r="BA314" s="392">
        <f t="shared" si="561"/>
        <v>521.84463029511187</v>
      </c>
      <c r="BB314" s="392">
        <f t="shared" si="561"/>
        <v>711.52315349626724</v>
      </c>
      <c r="BC314" s="392">
        <f t="shared" si="561"/>
        <v>616.86691371415429</v>
      </c>
      <c r="BD314" s="389">
        <f t="shared" si="561"/>
        <v>527.89857999461378</v>
      </c>
      <c r="BE314" s="392">
        <f t="shared" si="561"/>
        <v>608.73253223902759</v>
      </c>
      <c r="BF314" s="392">
        <f t="shared" si="561"/>
        <v>443.96968013644209</v>
      </c>
      <c r="BG314" s="392">
        <f t="shared" si="561"/>
        <v>402.94509637069626</v>
      </c>
      <c r="BH314" s="392">
        <f t="shared" si="561"/>
        <v>469.53455076205029</v>
      </c>
      <c r="BI314" s="392">
        <f t="shared" si="561"/>
        <v>443.62906596511755</v>
      </c>
      <c r="BJ314" s="392">
        <f t="shared" si="561"/>
        <v>751.27102211838599</v>
      </c>
      <c r="BK314" s="392">
        <f t="shared" si="561"/>
        <v>547.15302656892652</v>
      </c>
      <c r="BL314" s="392">
        <f t="shared" si="561"/>
        <v>479.59334767221475</v>
      </c>
      <c r="BM314" s="389">
        <f t="shared" si="561"/>
        <v>560.98904922052361</v>
      </c>
      <c r="BN314" s="392">
        <f t="shared" si="561"/>
        <v>545.51641426098377</v>
      </c>
      <c r="BO314" s="392">
        <f t="shared" si="561"/>
        <v>479.70954756803462</v>
      </c>
      <c r="BP314" s="392">
        <f t="shared" si="561"/>
        <v>483.88280755458368</v>
      </c>
      <c r="BQ314" s="392">
        <f t="shared" si="561"/>
        <v>610.52755127246724</v>
      </c>
      <c r="BR314" s="392">
        <f t="shared" si="561"/>
        <v>628.23396758933188</v>
      </c>
      <c r="BS314" s="389">
        <f t="shared" ref="BS314:CX314" si="562">BS313*1000/BS8</f>
        <v>570.47374734327036</v>
      </c>
      <c r="BT314" s="393">
        <f t="shared" si="562"/>
        <v>611.37331784800961</v>
      </c>
      <c r="BU314" s="392">
        <f t="shared" si="562"/>
        <v>540.70557268034861</v>
      </c>
      <c r="BV314" s="392">
        <f t="shared" si="562"/>
        <v>527.40272851341456</v>
      </c>
      <c r="BW314" s="392">
        <f t="shared" si="562"/>
        <v>821.04224632321325</v>
      </c>
      <c r="BX314" s="392">
        <f t="shared" si="562"/>
        <v>615.96022616413597</v>
      </c>
      <c r="BY314" s="392">
        <f t="shared" si="562"/>
        <v>570.33202882872956</v>
      </c>
      <c r="BZ314" s="392">
        <f t="shared" si="562"/>
        <v>530.68290131293099</v>
      </c>
      <c r="CA314" s="392">
        <f t="shared" si="562"/>
        <v>661.48423759444927</v>
      </c>
      <c r="CB314" s="392">
        <f t="shared" si="562"/>
        <v>535.24760590717676</v>
      </c>
      <c r="CC314" s="392">
        <f t="shared" si="562"/>
        <v>525.15196418939036</v>
      </c>
      <c r="CD314" s="392">
        <f t="shared" si="562"/>
        <v>528.92572958724088</v>
      </c>
      <c r="CE314" s="392">
        <f t="shared" si="562"/>
        <v>606.48092039894914</v>
      </c>
      <c r="CF314" s="389">
        <f t="shared" si="562"/>
        <v>643.27962027305307</v>
      </c>
      <c r="CG314" s="392">
        <f t="shared" si="562"/>
        <v>695.09605299800523</v>
      </c>
      <c r="CH314" s="392">
        <f t="shared" si="562"/>
        <v>817.92159218945278</v>
      </c>
      <c r="CI314" s="392">
        <f t="shared" si="562"/>
        <v>585.6177948340279</v>
      </c>
      <c r="CJ314" s="392">
        <f t="shared" si="562"/>
        <v>657.20344780271159</v>
      </c>
      <c r="CK314" s="392">
        <f t="shared" si="562"/>
        <v>547.06288865650447</v>
      </c>
      <c r="CL314" s="392">
        <f t="shared" si="562"/>
        <v>704.7199400652496</v>
      </c>
      <c r="CM314" s="392">
        <f t="shared" si="562"/>
        <v>660.41768619515449</v>
      </c>
      <c r="CN314" s="392">
        <f t="shared" si="562"/>
        <v>653.32025634362412</v>
      </c>
      <c r="CO314" s="392">
        <f t="shared" si="562"/>
        <v>628.41066906116453</v>
      </c>
      <c r="CP314" s="392">
        <f t="shared" si="562"/>
        <v>735.54914957304516</v>
      </c>
      <c r="CQ314" s="392">
        <f t="shared" si="562"/>
        <v>699.63449515657635</v>
      </c>
      <c r="CR314" s="392">
        <f t="shared" si="562"/>
        <v>638.92407725742339</v>
      </c>
      <c r="CS314" s="392">
        <f t="shared" si="562"/>
        <v>600.49411868188781</v>
      </c>
      <c r="CT314" s="389">
        <f t="shared" si="562"/>
        <v>476.24908028093211</v>
      </c>
      <c r="CU314" s="392">
        <f t="shared" si="562"/>
        <v>463.87216876331206</v>
      </c>
      <c r="CV314" s="392">
        <f t="shared" si="562"/>
        <v>526.05586241130754</v>
      </c>
      <c r="CW314" s="392">
        <f t="shared" si="562"/>
        <v>427.82786695242402</v>
      </c>
      <c r="CX314" s="392">
        <f t="shared" si="562"/>
        <v>546.42360703786153</v>
      </c>
      <c r="CY314" s="392">
        <f t="shared" ref="CY314:DK314" si="563">CY313*1000/CY8</f>
        <v>406.90260484008036</v>
      </c>
      <c r="CZ314" s="389">
        <f t="shared" si="563"/>
        <v>593.55350870145116</v>
      </c>
      <c r="DA314" s="392">
        <f t="shared" si="563"/>
        <v>527.9607251342336</v>
      </c>
      <c r="DB314" s="392">
        <f t="shared" si="563"/>
        <v>551.01018235559695</v>
      </c>
      <c r="DC314" s="392">
        <f t="shared" si="563"/>
        <v>518.61247926618216</v>
      </c>
      <c r="DD314" s="392">
        <f t="shared" si="563"/>
        <v>656.30322166619396</v>
      </c>
      <c r="DE314" s="392">
        <f t="shared" si="563"/>
        <v>568.02066203777861</v>
      </c>
      <c r="DF314" s="392">
        <f t="shared" si="563"/>
        <v>589.1208546748021</v>
      </c>
      <c r="DG314" s="389">
        <f t="shared" si="563"/>
        <v>559.25732454781814</v>
      </c>
      <c r="DH314" s="340">
        <f t="shared" si="563"/>
        <v>988.21743591653137</v>
      </c>
      <c r="DI314" s="341">
        <f t="shared" si="563"/>
        <v>1237.6819424600958</v>
      </c>
      <c r="DJ314" s="341">
        <f t="shared" si="563"/>
        <v>1077.4867646181592</v>
      </c>
      <c r="DK314" s="341">
        <f t="shared" si="563"/>
        <v>554.61881688803578</v>
      </c>
      <c r="DL314" s="340" t="s">
        <v>696</v>
      </c>
      <c r="DM314" s="341">
        <f>DM313*1000/DM8</f>
        <v>1263.4782693477248</v>
      </c>
      <c r="DN314" s="343" t="s">
        <v>696</v>
      </c>
      <c r="DO314" s="389">
        <f>DO313*1000/DO8</f>
        <v>572.52165097876855</v>
      </c>
    </row>
    <row r="315" spans="1:132" s="38" customFormat="1" ht="75.75" customHeight="1" x14ac:dyDescent="0.15">
      <c r="A315" s="152" t="s">
        <v>459</v>
      </c>
    </row>
    <row r="316" spans="1:132" s="43" customFormat="1" ht="16.5" customHeight="1" x14ac:dyDescent="0.15">
      <c r="A316" s="44" t="s">
        <v>354</v>
      </c>
    </row>
    <row r="317" spans="1:132" s="43" customFormat="1" ht="16.5" customHeight="1" x14ac:dyDescent="0.15">
      <c r="A317" s="44" t="s">
        <v>355</v>
      </c>
    </row>
    <row r="318" spans="1:132" s="38" customFormat="1" ht="16.5" customHeight="1" x14ac:dyDescent="0.2">
      <c r="A318" s="402" t="s">
        <v>413</v>
      </c>
    </row>
    <row r="319" spans="1:132" s="216" customFormat="1" ht="25.5" customHeight="1" x14ac:dyDescent="0.15">
      <c r="A319" s="152" t="s">
        <v>766</v>
      </c>
    </row>
    <row r="320" spans="1:132" ht="16.5" customHeight="1" x14ac:dyDescent="0.2">
      <c r="A320" s="52"/>
    </row>
    <row r="321" spans="1:133" ht="16.5" customHeight="1" x14ac:dyDescent="0.2">
      <c r="A321" s="185" t="s">
        <v>330</v>
      </c>
    </row>
    <row r="322" spans="1:133" ht="16.5" customHeight="1" x14ac:dyDescent="0.2">
      <c r="A322" s="124" t="s">
        <v>345</v>
      </c>
    </row>
    <row r="323" spans="1:133" ht="16.5" customHeight="1" x14ac:dyDescent="0.2">
      <c r="A323" s="101" t="s">
        <v>517</v>
      </c>
      <c r="B323" s="383"/>
      <c r="C323" s="283"/>
      <c r="D323" s="283"/>
      <c r="E323" s="145"/>
    </row>
    <row r="324" spans="1:133" ht="16.5" customHeight="1" x14ac:dyDescent="0.2">
      <c r="A324" s="186" t="s">
        <v>366</v>
      </c>
    </row>
    <row r="325" spans="1:133" ht="32.25" customHeight="1" x14ac:dyDescent="0.2">
      <c r="A325" s="45"/>
      <c r="B325" s="220" t="s">
        <v>577</v>
      </c>
      <c r="C325" s="234" t="s">
        <v>578</v>
      </c>
      <c r="D325" s="234" t="s">
        <v>579</v>
      </c>
      <c r="E325" s="234" t="s">
        <v>580</v>
      </c>
      <c r="F325" s="234" t="s">
        <v>581</v>
      </c>
      <c r="G325" s="234" t="s">
        <v>582</v>
      </c>
      <c r="H325" s="234" t="s">
        <v>583</v>
      </c>
      <c r="I325" s="234" t="s">
        <v>584</v>
      </c>
      <c r="J325" s="234" t="s">
        <v>585</v>
      </c>
      <c r="K325" s="234" t="s">
        <v>586</v>
      </c>
      <c r="L325" s="234" t="s">
        <v>587</v>
      </c>
      <c r="M325" s="234" t="s">
        <v>588</v>
      </c>
      <c r="N325" s="234" t="s">
        <v>589</v>
      </c>
      <c r="O325" s="220" t="s">
        <v>590</v>
      </c>
      <c r="P325" s="234" t="s">
        <v>591</v>
      </c>
      <c r="Q325" s="234" t="s">
        <v>592</v>
      </c>
      <c r="R325" s="234" t="s">
        <v>593</v>
      </c>
      <c r="S325" s="234" t="s">
        <v>594</v>
      </c>
      <c r="T325" s="234" t="s">
        <v>595</v>
      </c>
      <c r="U325" s="234" t="s">
        <v>596</v>
      </c>
      <c r="V325" s="234" t="s">
        <v>597</v>
      </c>
      <c r="W325" s="234" t="s">
        <v>598</v>
      </c>
      <c r="X325" s="220" t="s">
        <v>599</v>
      </c>
      <c r="Y325" s="234" t="s">
        <v>600</v>
      </c>
      <c r="Z325" s="234" t="s">
        <v>601</v>
      </c>
      <c r="AA325" s="234" t="s">
        <v>602</v>
      </c>
      <c r="AB325" s="234" t="s">
        <v>603</v>
      </c>
      <c r="AC325" s="220" t="s">
        <v>604</v>
      </c>
      <c r="AD325" s="234" t="s">
        <v>605</v>
      </c>
      <c r="AE325" s="234" t="s">
        <v>606</v>
      </c>
      <c r="AF325" s="234" t="s">
        <v>607</v>
      </c>
      <c r="AG325" s="234" t="s">
        <v>608</v>
      </c>
      <c r="AH325" s="234" t="s">
        <v>609</v>
      </c>
      <c r="AI325" s="234" t="s">
        <v>610</v>
      </c>
      <c r="AJ325" s="220" t="s">
        <v>611</v>
      </c>
      <c r="AK325" s="234" t="s">
        <v>612</v>
      </c>
      <c r="AL325" s="234" t="s">
        <v>613</v>
      </c>
      <c r="AM325" s="220" t="s">
        <v>614</v>
      </c>
      <c r="AN325" s="234" t="s">
        <v>615</v>
      </c>
      <c r="AO325" s="234" t="s">
        <v>616</v>
      </c>
      <c r="AP325" s="234" t="s">
        <v>617</v>
      </c>
      <c r="AQ325" s="234" t="s">
        <v>618</v>
      </c>
      <c r="AR325" s="234" t="s">
        <v>619</v>
      </c>
      <c r="AS325" s="234" t="s">
        <v>620</v>
      </c>
      <c r="AT325" s="234" t="s">
        <v>621</v>
      </c>
      <c r="AU325" s="234" t="s">
        <v>622</v>
      </c>
      <c r="AV325" s="234" t="s">
        <v>623</v>
      </c>
      <c r="AW325" s="234" t="s">
        <v>624</v>
      </c>
      <c r="AX325" s="220" t="s">
        <v>625</v>
      </c>
      <c r="AY325" s="234" t="s">
        <v>626</v>
      </c>
      <c r="AZ325" s="234" t="s">
        <v>627</v>
      </c>
      <c r="BA325" s="234" t="s">
        <v>628</v>
      </c>
      <c r="BB325" s="234" t="s">
        <v>629</v>
      </c>
      <c r="BC325" s="234" t="s">
        <v>630</v>
      </c>
      <c r="BD325" s="221" t="s">
        <v>631</v>
      </c>
      <c r="BE325" s="234" t="s">
        <v>632</v>
      </c>
      <c r="BF325" s="234" t="s">
        <v>633</v>
      </c>
      <c r="BG325" s="234" t="s">
        <v>634</v>
      </c>
      <c r="BH325" s="234" t="s">
        <v>635</v>
      </c>
      <c r="BI325" s="234" t="s">
        <v>636</v>
      </c>
      <c r="BJ325" s="234" t="s">
        <v>637</v>
      </c>
      <c r="BK325" s="234" t="s">
        <v>638</v>
      </c>
      <c r="BL325" s="234" t="s">
        <v>639</v>
      </c>
      <c r="BM325" s="220" t="s">
        <v>640</v>
      </c>
      <c r="BN325" s="234" t="s">
        <v>641</v>
      </c>
      <c r="BO325" s="234" t="s">
        <v>642</v>
      </c>
      <c r="BP325" s="234" t="s">
        <v>643</v>
      </c>
      <c r="BQ325" s="234" t="s">
        <v>644</v>
      </c>
      <c r="BR325" s="234" t="s">
        <v>645</v>
      </c>
      <c r="BS325" s="220" t="s">
        <v>646</v>
      </c>
      <c r="BT325" s="234" t="s">
        <v>647</v>
      </c>
      <c r="BU325" s="234" t="s">
        <v>648</v>
      </c>
      <c r="BV325" s="234" t="s">
        <v>649</v>
      </c>
      <c r="BW325" s="234" t="s">
        <v>650</v>
      </c>
      <c r="BX325" s="234" t="s">
        <v>651</v>
      </c>
      <c r="BY325" s="234" t="s">
        <v>652</v>
      </c>
      <c r="BZ325" s="234" t="s">
        <v>653</v>
      </c>
      <c r="CA325" s="234" t="s">
        <v>654</v>
      </c>
      <c r="CB325" s="234" t="s">
        <v>655</v>
      </c>
      <c r="CC325" s="234" t="s">
        <v>656</v>
      </c>
      <c r="CD325" s="234" t="s">
        <v>657</v>
      </c>
      <c r="CE325" s="234" t="s">
        <v>658</v>
      </c>
      <c r="CF325" s="220" t="s">
        <v>659</v>
      </c>
      <c r="CG325" s="234" t="s">
        <v>660</v>
      </c>
      <c r="CH325" s="234" t="s">
        <v>661</v>
      </c>
      <c r="CI325" s="234" t="s">
        <v>662</v>
      </c>
      <c r="CJ325" s="234" t="s">
        <v>663</v>
      </c>
      <c r="CK325" s="234" t="s">
        <v>664</v>
      </c>
      <c r="CL325" s="234" t="s">
        <v>665</v>
      </c>
      <c r="CM325" s="234" t="s">
        <v>666</v>
      </c>
      <c r="CN325" s="234" t="s">
        <v>667</v>
      </c>
      <c r="CO325" s="234" t="s">
        <v>668</v>
      </c>
      <c r="CP325" s="234" t="s">
        <v>669</v>
      </c>
      <c r="CQ325" s="234" t="s">
        <v>670</v>
      </c>
      <c r="CR325" s="234" t="s">
        <v>671</v>
      </c>
      <c r="CS325" s="234" t="s">
        <v>672</v>
      </c>
      <c r="CT325" s="220" t="s">
        <v>673</v>
      </c>
      <c r="CU325" s="234" t="s">
        <v>674</v>
      </c>
      <c r="CV325" s="234" t="s">
        <v>675</v>
      </c>
      <c r="CW325" s="234" t="s">
        <v>676</v>
      </c>
      <c r="CX325" s="234" t="s">
        <v>677</v>
      </c>
      <c r="CY325" s="234" t="s">
        <v>678</v>
      </c>
      <c r="CZ325" s="220" t="s">
        <v>679</v>
      </c>
      <c r="DA325" s="234" t="s">
        <v>680</v>
      </c>
      <c r="DB325" s="234" t="s">
        <v>681</v>
      </c>
      <c r="DC325" s="234" t="s">
        <v>682</v>
      </c>
      <c r="DD325" s="234" t="s">
        <v>683</v>
      </c>
      <c r="DE325" s="234" t="s">
        <v>684</v>
      </c>
      <c r="DF325" s="234" t="s">
        <v>685</v>
      </c>
      <c r="DG325" s="220" t="s">
        <v>686</v>
      </c>
      <c r="DH325" s="220" t="s">
        <v>687</v>
      </c>
      <c r="DI325" s="234" t="s">
        <v>688</v>
      </c>
      <c r="DJ325" s="234" t="s">
        <v>689</v>
      </c>
      <c r="DK325" s="234" t="s">
        <v>690</v>
      </c>
      <c r="DL325" s="220" t="s">
        <v>691</v>
      </c>
      <c r="DM325" s="234" t="s">
        <v>692</v>
      </c>
      <c r="DN325" s="235" t="s">
        <v>693</v>
      </c>
      <c r="DO325" s="220" t="s">
        <v>694</v>
      </c>
    </row>
    <row r="326" spans="1:133" s="4" customFormat="1" ht="16.5" customHeight="1" x14ac:dyDescent="0.15">
      <c r="A326" s="157" t="s">
        <v>250</v>
      </c>
      <c r="B326" s="222"/>
      <c r="C326" s="224"/>
      <c r="D326" s="224"/>
      <c r="E326" s="224"/>
      <c r="F326" s="224"/>
      <c r="G326" s="224"/>
      <c r="H326" s="224"/>
      <c r="I326" s="224"/>
      <c r="J326" s="224"/>
      <c r="K326" s="224"/>
      <c r="L326" s="224"/>
      <c r="M326" s="224"/>
      <c r="N326" s="224"/>
      <c r="O326" s="222"/>
      <c r="P326" s="224"/>
      <c r="Q326" s="224"/>
      <c r="R326" s="224"/>
      <c r="S326" s="224"/>
      <c r="T326" s="224"/>
      <c r="U326" s="224"/>
      <c r="V326" s="224"/>
      <c r="W326" s="224"/>
      <c r="X326" s="222"/>
      <c r="Y326" s="224"/>
      <c r="Z326" s="224"/>
      <c r="AA326" s="224"/>
      <c r="AB326" s="224"/>
      <c r="AC326" s="222"/>
      <c r="AD326" s="224"/>
      <c r="AE326" s="224"/>
      <c r="AF326" s="224"/>
      <c r="AG326" s="224"/>
      <c r="AH326" s="224"/>
      <c r="AI326" s="224"/>
      <c r="AJ326" s="222"/>
      <c r="AK326" s="224"/>
      <c r="AL326" s="224"/>
      <c r="AM326" s="222"/>
      <c r="AN326" s="224"/>
      <c r="AO326" s="224"/>
      <c r="AP326" s="224"/>
      <c r="AQ326" s="224"/>
      <c r="AR326" s="224"/>
      <c r="AS326" s="224"/>
      <c r="AT326" s="224"/>
      <c r="AU326" s="224"/>
      <c r="AV326" s="224"/>
      <c r="AW326" s="224"/>
      <c r="AX326" s="222"/>
      <c r="AY326" s="224"/>
      <c r="AZ326" s="224"/>
      <c r="BA326" s="224"/>
      <c r="BB326" s="224"/>
      <c r="BC326" s="224"/>
      <c r="BD326" s="222"/>
      <c r="BE326" s="224"/>
      <c r="BF326" s="224"/>
      <c r="BG326" s="224"/>
      <c r="BH326" s="224"/>
      <c r="BI326" s="224"/>
      <c r="BJ326" s="224"/>
      <c r="BK326" s="224"/>
      <c r="BL326" s="224"/>
      <c r="BM326" s="222"/>
      <c r="BN326" s="224"/>
      <c r="BO326" s="224"/>
      <c r="BP326" s="224"/>
      <c r="BQ326" s="224"/>
      <c r="BR326" s="224"/>
      <c r="BS326" s="222"/>
      <c r="BT326" s="225"/>
      <c r="BU326" s="224"/>
      <c r="BV326" s="224"/>
      <c r="BW326" s="224"/>
      <c r="BX326" s="224"/>
      <c r="BY326" s="224"/>
      <c r="BZ326" s="224"/>
      <c r="CA326" s="224"/>
      <c r="CB326" s="224"/>
      <c r="CC326" s="224"/>
      <c r="CD326" s="224"/>
      <c r="CE326" s="224"/>
      <c r="CF326" s="222"/>
      <c r="CG326" s="224"/>
      <c r="CH326" s="224"/>
      <c r="CI326" s="224"/>
      <c r="CJ326" s="224"/>
      <c r="CK326" s="224"/>
      <c r="CL326" s="224"/>
      <c r="CM326" s="224"/>
      <c r="CN326" s="224"/>
      <c r="CO326" s="224"/>
      <c r="CP326" s="224"/>
      <c r="CQ326" s="224"/>
      <c r="CR326" s="224"/>
      <c r="CS326" s="224"/>
      <c r="CT326" s="222"/>
      <c r="CU326" s="224"/>
      <c r="CV326" s="224"/>
      <c r="CW326" s="224"/>
      <c r="CX326" s="224"/>
      <c r="CY326" s="224"/>
      <c r="CZ326" s="222"/>
      <c r="DA326" s="224"/>
      <c r="DB326" s="224"/>
      <c r="DC326" s="224"/>
      <c r="DD326" s="224"/>
      <c r="DE326" s="224"/>
      <c r="DF326" s="224"/>
      <c r="DG326" s="222"/>
      <c r="DH326" s="222"/>
      <c r="DI326" s="224"/>
      <c r="DJ326" s="224"/>
      <c r="DK326" s="224"/>
      <c r="DL326" s="226"/>
      <c r="DM326" s="224"/>
      <c r="DN326" s="227"/>
      <c r="DO326" s="222"/>
    </row>
    <row r="327" spans="1:133" s="28" customFormat="1" ht="16.5" customHeight="1" x14ac:dyDescent="0.15">
      <c r="A327" s="153" t="s">
        <v>251</v>
      </c>
      <c r="B327" s="222">
        <f t="shared" ref="B327:B330" si="564">SUM(C327:N327)</f>
        <v>944</v>
      </c>
      <c r="C327" s="280">
        <v>67</v>
      </c>
      <c r="D327" s="280">
        <v>49</v>
      </c>
      <c r="E327" s="280">
        <v>65</v>
      </c>
      <c r="F327" s="280">
        <v>40</v>
      </c>
      <c r="G327" s="280">
        <v>71</v>
      </c>
      <c r="H327" s="280">
        <v>108</v>
      </c>
      <c r="I327" s="280">
        <v>112</v>
      </c>
      <c r="J327" s="280">
        <v>49</v>
      </c>
      <c r="K327" s="280">
        <v>99</v>
      </c>
      <c r="L327" s="280">
        <v>161</v>
      </c>
      <c r="M327" s="280">
        <v>57</v>
      </c>
      <c r="N327" s="280">
        <v>66</v>
      </c>
      <c r="O327" s="222">
        <f t="shared" ref="O327:O330" si="565">SUM(P327:W327)</f>
        <v>424</v>
      </c>
      <c r="P327" s="280">
        <v>83</v>
      </c>
      <c r="Q327" s="280">
        <v>43</v>
      </c>
      <c r="R327" s="280">
        <v>50</v>
      </c>
      <c r="S327" s="280">
        <v>40</v>
      </c>
      <c r="T327" s="280">
        <v>30</v>
      </c>
      <c r="U327" s="280">
        <v>97</v>
      </c>
      <c r="V327" s="280">
        <v>71</v>
      </c>
      <c r="W327" s="280">
        <v>10</v>
      </c>
      <c r="X327" s="222">
        <f t="shared" ref="X327:X330" si="566">SUM(Y327:AB327)</f>
        <v>513</v>
      </c>
      <c r="Y327" s="280">
        <v>118</v>
      </c>
      <c r="Z327" s="280">
        <v>131</v>
      </c>
      <c r="AA327" s="280">
        <v>144</v>
      </c>
      <c r="AB327" s="280">
        <v>120</v>
      </c>
      <c r="AC327" s="222">
        <f t="shared" ref="AC327:AC330" si="567">SUM(AD327:AI327)</f>
        <v>314</v>
      </c>
      <c r="AD327" s="280">
        <v>42</v>
      </c>
      <c r="AE327" s="280">
        <v>46</v>
      </c>
      <c r="AF327" s="280">
        <v>42</v>
      </c>
      <c r="AG327" s="280">
        <v>63</v>
      </c>
      <c r="AH327" s="280">
        <v>52</v>
      </c>
      <c r="AI327" s="280">
        <v>69</v>
      </c>
      <c r="AJ327" s="222">
        <f t="shared" ref="AJ327:AJ330" si="568">SUM(AK327:AL327)</f>
        <v>29</v>
      </c>
      <c r="AK327" s="280">
        <v>14</v>
      </c>
      <c r="AL327" s="280">
        <v>15</v>
      </c>
      <c r="AM327" s="222">
        <f t="shared" ref="AM327:AM330" si="569">SUM(AN327:AW327)</f>
        <v>616</v>
      </c>
      <c r="AN327" s="280">
        <v>31</v>
      </c>
      <c r="AO327" s="280">
        <v>45</v>
      </c>
      <c r="AP327" s="280">
        <v>49</v>
      </c>
      <c r="AQ327" s="280">
        <v>25</v>
      </c>
      <c r="AR327" s="280">
        <v>73</v>
      </c>
      <c r="AS327" s="280">
        <v>26</v>
      </c>
      <c r="AT327" s="280">
        <v>115</v>
      </c>
      <c r="AU327" s="280">
        <v>117</v>
      </c>
      <c r="AV327" s="280">
        <v>74</v>
      </c>
      <c r="AW327" s="280">
        <v>61</v>
      </c>
      <c r="AX327" s="222">
        <f t="shared" ref="AX327:AX330" si="570">SUM(AY327:BC327)</f>
        <v>589</v>
      </c>
      <c r="AY327" s="280">
        <v>68</v>
      </c>
      <c r="AZ327" s="280">
        <v>259</v>
      </c>
      <c r="BA327" s="280">
        <v>72</v>
      </c>
      <c r="BB327" s="280">
        <v>137</v>
      </c>
      <c r="BC327" s="280">
        <v>53</v>
      </c>
      <c r="BD327" s="222">
        <f t="shared" ref="BD327:BD330" si="571">SUM(BE327:BL327)</f>
        <v>707</v>
      </c>
      <c r="BE327" s="280">
        <v>73</v>
      </c>
      <c r="BF327" s="280">
        <v>117</v>
      </c>
      <c r="BG327" s="280">
        <v>92</v>
      </c>
      <c r="BH327" s="280">
        <v>99</v>
      </c>
      <c r="BI327" s="280">
        <v>110</v>
      </c>
      <c r="BJ327" s="280">
        <v>66</v>
      </c>
      <c r="BK327" s="280">
        <v>73</v>
      </c>
      <c r="BL327" s="280">
        <v>77</v>
      </c>
      <c r="BM327" s="222">
        <f t="shared" ref="BM327:BM330" si="572">SUM(BN327:BR327)</f>
        <v>386</v>
      </c>
      <c r="BN327" s="280">
        <v>92</v>
      </c>
      <c r="BO327" s="280">
        <v>45</v>
      </c>
      <c r="BP327" s="280">
        <v>84</v>
      </c>
      <c r="BQ327" s="280">
        <v>54</v>
      </c>
      <c r="BR327" s="280">
        <v>111</v>
      </c>
      <c r="BS327" s="222">
        <f t="shared" ref="BS327:BS330" si="573">SUM(BT327:CE327)</f>
        <v>926</v>
      </c>
      <c r="BT327" s="280">
        <v>73</v>
      </c>
      <c r="BU327" s="280">
        <v>118</v>
      </c>
      <c r="BV327" s="280">
        <v>45</v>
      </c>
      <c r="BW327" s="280">
        <v>32</v>
      </c>
      <c r="BX327" s="280">
        <v>70</v>
      </c>
      <c r="BY327" s="280">
        <v>177</v>
      </c>
      <c r="BZ327" s="280">
        <v>59</v>
      </c>
      <c r="CA327" s="280">
        <v>51</v>
      </c>
      <c r="CB327" s="280">
        <v>114</v>
      </c>
      <c r="CC327" s="280">
        <v>71</v>
      </c>
      <c r="CD327" s="280">
        <v>76</v>
      </c>
      <c r="CE327" s="280">
        <v>40</v>
      </c>
      <c r="CF327" s="222">
        <f t="shared" ref="CF327:CF330" si="574">SUM(CG327:CS327)</f>
        <v>825</v>
      </c>
      <c r="CG327" s="280">
        <v>32</v>
      </c>
      <c r="CH327" s="280">
        <v>56</v>
      </c>
      <c r="CI327" s="280">
        <v>70</v>
      </c>
      <c r="CJ327" s="280">
        <v>89</v>
      </c>
      <c r="CK327" s="280">
        <v>134</v>
      </c>
      <c r="CL327" s="280">
        <v>37</v>
      </c>
      <c r="CM327" s="280">
        <v>150</v>
      </c>
      <c r="CN327" s="280">
        <v>36</v>
      </c>
      <c r="CO327" s="280">
        <v>29</v>
      </c>
      <c r="CP327" s="280">
        <v>37</v>
      </c>
      <c r="CQ327" s="280">
        <v>51</v>
      </c>
      <c r="CR327" s="280">
        <v>67</v>
      </c>
      <c r="CS327" s="280">
        <v>37</v>
      </c>
      <c r="CT327" s="222">
        <f t="shared" ref="CT327:CT330" si="575">SUM(CU327:CY327)</f>
        <v>581</v>
      </c>
      <c r="CU327" s="280">
        <v>178</v>
      </c>
      <c r="CV327" s="280">
        <v>130</v>
      </c>
      <c r="CW327" s="280">
        <v>60</v>
      </c>
      <c r="CX327" s="280">
        <v>76</v>
      </c>
      <c r="CY327" s="280">
        <v>137</v>
      </c>
      <c r="CZ327" s="222">
        <f t="shared" ref="CZ327:CZ330" si="576">SUM(DA327:DF327)</f>
        <v>597</v>
      </c>
      <c r="DA327" s="280">
        <v>32</v>
      </c>
      <c r="DB327" s="280">
        <v>25</v>
      </c>
      <c r="DC327" s="280">
        <v>153</v>
      </c>
      <c r="DD327" s="280">
        <v>198</v>
      </c>
      <c r="DE327" s="280">
        <v>130</v>
      </c>
      <c r="DF327" s="280">
        <v>59</v>
      </c>
      <c r="DG327" s="222">
        <f t="shared" ref="DG327:DG330" si="577">AM327+BS327+B327+O327+X327+AC327+AJ327+BD327+CF327+AX327+BM327+CT327+CZ327</f>
        <v>7451</v>
      </c>
      <c r="DH327" s="222">
        <f t="shared" ref="DH327:DH330" si="578">SUM(DI327:DK327)</f>
        <v>50</v>
      </c>
      <c r="DI327" s="280">
        <v>22</v>
      </c>
      <c r="DJ327" s="280">
        <v>24</v>
      </c>
      <c r="DK327" s="280">
        <v>4</v>
      </c>
      <c r="DL327" s="226">
        <f t="shared" ref="DL327:DL330" si="579">SUM(DM327:DN327)</f>
        <v>19</v>
      </c>
      <c r="DM327" s="280">
        <v>19</v>
      </c>
      <c r="DN327" s="280">
        <v>0</v>
      </c>
      <c r="DO327" s="222">
        <f t="shared" ref="DO327:DO330" si="580">DG327+DH327+DL327</f>
        <v>7520</v>
      </c>
    </row>
    <row r="328" spans="1:133" s="28" customFormat="1" ht="16.5" customHeight="1" x14ac:dyDescent="0.15">
      <c r="A328" s="153" t="s">
        <v>252</v>
      </c>
      <c r="B328" s="222">
        <f t="shared" si="564"/>
        <v>77675</v>
      </c>
      <c r="C328" s="280">
        <v>6101</v>
      </c>
      <c r="D328" s="280">
        <v>5084</v>
      </c>
      <c r="E328" s="280">
        <v>5897</v>
      </c>
      <c r="F328" s="280">
        <v>2902</v>
      </c>
      <c r="G328" s="280">
        <v>4912</v>
      </c>
      <c r="H328" s="280">
        <v>8784</v>
      </c>
      <c r="I328" s="280">
        <v>9874</v>
      </c>
      <c r="J328" s="280">
        <v>3695</v>
      </c>
      <c r="K328" s="280">
        <v>7774</v>
      </c>
      <c r="L328" s="280">
        <v>13349</v>
      </c>
      <c r="M328" s="280">
        <v>3907</v>
      </c>
      <c r="N328" s="280">
        <v>5396</v>
      </c>
      <c r="O328" s="222">
        <f t="shared" si="565"/>
        <v>33580</v>
      </c>
      <c r="P328" s="280">
        <v>6346</v>
      </c>
      <c r="Q328" s="280">
        <v>3574</v>
      </c>
      <c r="R328" s="280">
        <v>2999</v>
      </c>
      <c r="S328" s="280">
        <v>3530</v>
      </c>
      <c r="T328" s="280">
        <v>2184</v>
      </c>
      <c r="U328" s="280">
        <v>7868</v>
      </c>
      <c r="V328" s="280">
        <v>5786</v>
      </c>
      <c r="W328" s="280">
        <v>1293</v>
      </c>
      <c r="X328" s="222">
        <f t="shared" si="566"/>
        <v>41420</v>
      </c>
      <c r="Y328" s="280">
        <v>9307</v>
      </c>
      <c r="Z328" s="280">
        <v>11980</v>
      </c>
      <c r="AA328" s="280">
        <v>11396</v>
      </c>
      <c r="AB328" s="280">
        <v>8737</v>
      </c>
      <c r="AC328" s="222">
        <f t="shared" si="567"/>
        <v>29555</v>
      </c>
      <c r="AD328" s="280">
        <v>4218</v>
      </c>
      <c r="AE328" s="280">
        <v>4287</v>
      </c>
      <c r="AF328" s="280">
        <v>3353</v>
      </c>
      <c r="AG328" s="280">
        <v>6370</v>
      </c>
      <c r="AH328" s="280">
        <v>4709</v>
      </c>
      <c r="AI328" s="280">
        <v>6618</v>
      </c>
      <c r="AJ328" s="222">
        <f t="shared" si="568"/>
        <v>1935</v>
      </c>
      <c r="AK328" s="280">
        <v>865</v>
      </c>
      <c r="AL328" s="280">
        <v>1070</v>
      </c>
      <c r="AM328" s="222">
        <f t="shared" si="569"/>
        <v>52037</v>
      </c>
      <c r="AN328" s="280">
        <v>2459</v>
      </c>
      <c r="AO328" s="280">
        <v>3550</v>
      </c>
      <c r="AP328" s="280">
        <v>5353</v>
      </c>
      <c r="AQ328" s="280">
        <v>2044</v>
      </c>
      <c r="AR328" s="280">
        <v>6491</v>
      </c>
      <c r="AS328" s="280">
        <v>2116</v>
      </c>
      <c r="AT328" s="280">
        <v>8492</v>
      </c>
      <c r="AU328" s="280">
        <v>9293</v>
      </c>
      <c r="AV328" s="280">
        <v>6811</v>
      </c>
      <c r="AW328" s="280">
        <v>5428</v>
      </c>
      <c r="AX328" s="222">
        <f t="shared" si="570"/>
        <v>47405</v>
      </c>
      <c r="AY328" s="280">
        <v>5667</v>
      </c>
      <c r="AZ328" s="280">
        <v>19672</v>
      </c>
      <c r="BA328" s="280">
        <v>6453</v>
      </c>
      <c r="BB328" s="280">
        <v>10556</v>
      </c>
      <c r="BC328" s="280">
        <v>5057</v>
      </c>
      <c r="BD328" s="222">
        <f t="shared" si="571"/>
        <v>64935</v>
      </c>
      <c r="BE328" s="280">
        <v>7262</v>
      </c>
      <c r="BF328" s="280">
        <v>10007</v>
      </c>
      <c r="BG328" s="280">
        <v>9258</v>
      </c>
      <c r="BH328" s="280">
        <v>8332</v>
      </c>
      <c r="BI328" s="280">
        <v>10528</v>
      </c>
      <c r="BJ328" s="280">
        <v>6021</v>
      </c>
      <c r="BK328" s="280">
        <v>6664</v>
      </c>
      <c r="BL328" s="280">
        <v>6863</v>
      </c>
      <c r="BM328" s="222">
        <f t="shared" si="572"/>
        <v>34088</v>
      </c>
      <c r="BN328" s="280">
        <v>7598</v>
      </c>
      <c r="BO328" s="280">
        <v>4948</v>
      </c>
      <c r="BP328" s="280">
        <v>5921</v>
      </c>
      <c r="BQ328" s="280">
        <v>4658</v>
      </c>
      <c r="BR328" s="280">
        <v>10963</v>
      </c>
      <c r="BS328" s="222">
        <f t="shared" si="573"/>
        <v>71370</v>
      </c>
      <c r="BT328" s="280">
        <v>5141</v>
      </c>
      <c r="BU328" s="280">
        <v>8554</v>
      </c>
      <c r="BV328" s="280">
        <v>3615</v>
      </c>
      <c r="BW328" s="280">
        <v>2544</v>
      </c>
      <c r="BX328" s="280">
        <v>5936</v>
      </c>
      <c r="BY328" s="280">
        <v>13823</v>
      </c>
      <c r="BZ328" s="280">
        <v>4541</v>
      </c>
      <c r="CA328" s="280">
        <v>4139</v>
      </c>
      <c r="CB328" s="280">
        <v>7626</v>
      </c>
      <c r="CC328" s="280">
        <v>5865</v>
      </c>
      <c r="CD328" s="280">
        <v>5635</v>
      </c>
      <c r="CE328" s="280">
        <v>3951</v>
      </c>
      <c r="CF328" s="222">
        <f t="shared" si="574"/>
        <v>60392</v>
      </c>
      <c r="CG328" s="280">
        <v>2125</v>
      </c>
      <c r="CH328" s="280">
        <v>4230</v>
      </c>
      <c r="CI328" s="280">
        <v>5177</v>
      </c>
      <c r="CJ328" s="280">
        <v>6454</v>
      </c>
      <c r="CK328" s="280">
        <v>10211</v>
      </c>
      <c r="CL328" s="280">
        <v>2831</v>
      </c>
      <c r="CM328" s="280">
        <v>9942</v>
      </c>
      <c r="CN328" s="280">
        <v>2398</v>
      </c>
      <c r="CO328" s="280">
        <v>1622</v>
      </c>
      <c r="CP328" s="280">
        <v>2918</v>
      </c>
      <c r="CQ328" s="280">
        <v>4277</v>
      </c>
      <c r="CR328" s="280">
        <v>5399</v>
      </c>
      <c r="CS328" s="280">
        <v>2808</v>
      </c>
      <c r="CT328" s="222">
        <f t="shared" si="575"/>
        <v>46912</v>
      </c>
      <c r="CU328" s="280">
        <v>15118</v>
      </c>
      <c r="CV328" s="280">
        <v>10326</v>
      </c>
      <c r="CW328" s="280">
        <v>4510</v>
      </c>
      <c r="CX328" s="280">
        <v>6710</v>
      </c>
      <c r="CY328" s="280">
        <v>10248</v>
      </c>
      <c r="CZ328" s="222">
        <f t="shared" si="576"/>
        <v>46451</v>
      </c>
      <c r="DA328" s="280">
        <v>2073</v>
      </c>
      <c r="DB328" s="280">
        <v>1498</v>
      </c>
      <c r="DC328" s="280">
        <v>11772</v>
      </c>
      <c r="DD328" s="280">
        <v>16241</v>
      </c>
      <c r="DE328" s="280">
        <v>10310</v>
      </c>
      <c r="DF328" s="280">
        <v>4557</v>
      </c>
      <c r="DG328" s="222">
        <f t="shared" si="577"/>
        <v>607755</v>
      </c>
      <c r="DH328" s="222">
        <f t="shared" si="578"/>
        <v>3128</v>
      </c>
      <c r="DI328" s="280">
        <v>1301</v>
      </c>
      <c r="DJ328" s="280">
        <v>1625</v>
      </c>
      <c r="DK328" s="280">
        <v>202</v>
      </c>
      <c r="DL328" s="226">
        <f t="shared" si="579"/>
        <v>1394</v>
      </c>
      <c r="DM328" s="280">
        <v>1394</v>
      </c>
      <c r="DN328" s="280">
        <v>0</v>
      </c>
      <c r="DO328" s="222">
        <f t="shared" si="580"/>
        <v>612277</v>
      </c>
    </row>
    <row r="329" spans="1:133" s="156" customFormat="1" ht="16.5" customHeight="1" x14ac:dyDescent="0.2">
      <c r="A329" s="155" t="s">
        <v>444</v>
      </c>
      <c r="B329" s="222">
        <f t="shared" si="564"/>
        <v>1467</v>
      </c>
      <c r="C329" s="274">
        <v>65</v>
      </c>
      <c r="D329" s="274">
        <v>104</v>
      </c>
      <c r="E329" s="274">
        <v>81</v>
      </c>
      <c r="F329" s="274">
        <v>55</v>
      </c>
      <c r="G329" s="274">
        <v>119</v>
      </c>
      <c r="H329" s="274">
        <v>151</v>
      </c>
      <c r="I329" s="274">
        <v>150</v>
      </c>
      <c r="J329" s="274">
        <v>83</v>
      </c>
      <c r="K329" s="274">
        <v>151</v>
      </c>
      <c r="L329" s="274">
        <v>231</v>
      </c>
      <c r="M329" s="274">
        <v>86</v>
      </c>
      <c r="N329" s="274">
        <v>191</v>
      </c>
      <c r="O329" s="222">
        <f t="shared" si="565"/>
        <v>737</v>
      </c>
      <c r="P329" s="274">
        <v>141</v>
      </c>
      <c r="Q329" s="274">
        <v>116</v>
      </c>
      <c r="R329" s="274">
        <v>80</v>
      </c>
      <c r="S329" s="274">
        <v>39</v>
      </c>
      <c r="T329" s="274">
        <v>19</v>
      </c>
      <c r="U329" s="274">
        <v>196</v>
      </c>
      <c r="V329" s="274">
        <v>122</v>
      </c>
      <c r="W329" s="274">
        <v>24</v>
      </c>
      <c r="X329" s="222">
        <f t="shared" si="566"/>
        <v>1027</v>
      </c>
      <c r="Y329" s="274">
        <v>257</v>
      </c>
      <c r="Z329" s="274">
        <v>332</v>
      </c>
      <c r="AA329" s="274">
        <v>284</v>
      </c>
      <c r="AB329" s="274">
        <v>154</v>
      </c>
      <c r="AC329" s="222">
        <f t="shared" si="567"/>
        <v>536</v>
      </c>
      <c r="AD329" s="274">
        <v>75</v>
      </c>
      <c r="AE329" s="274">
        <v>78</v>
      </c>
      <c r="AF329" s="274">
        <v>60</v>
      </c>
      <c r="AG329" s="274">
        <v>50</v>
      </c>
      <c r="AH329" s="274">
        <v>114</v>
      </c>
      <c r="AI329" s="274">
        <v>159</v>
      </c>
      <c r="AJ329" s="222">
        <f t="shared" si="568"/>
        <v>44</v>
      </c>
      <c r="AK329" s="274">
        <v>28</v>
      </c>
      <c r="AL329" s="274">
        <v>16</v>
      </c>
      <c r="AM329" s="222">
        <f t="shared" si="569"/>
        <v>1135</v>
      </c>
      <c r="AN329" s="274">
        <v>42</v>
      </c>
      <c r="AO329" s="274">
        <v>43</v>
      </c>
      <c r="AP329" s="274">
        <v>117</v>
      </c>
      <c r="AQ329" s="274">
        <v>37</v>
      </c>
      <c r="AR329" s="274">
        <v>111</v>
      </c>
      <c r="AS329" s="274">
        <v>47</v>
      </c>
      <c r="AT329" s="274">
        <v>239</v>
      </c>
      <c r="AU329" s="274">
        <v>243</v>
      </c>
      <c r="AV329" s="274">
        <v>152</v>
      </c>
      <c r="AW329" s="274">
        <v>104</v>
      </c>
      <c r="AX329" s="222">
        <f t="shared" si="570"/>
        <v>1185</v>
      </c>
      <c r="AY329" s="274">
        <v>175</v>
      </c>
      <c r="AZ329" s="274">
        <v>402</v>
      </c>
      <c r="BA329" s="274">
        <v>248</v>
      </c>
      <c r="BB329" s="274">
        <v>201</v>
      </c>
      <c r="BC329" s="274">
        <v>159</v>
      </c>
      <c r="BD329" s="222">
        <f t="shared" si="571"/>
        <v>1415</v>
      </c>
      <c r="BE329" s="274">
        <v>145</v>
      </c>
      <c r="BF329" s="274">
        <v>243</v>
      </c>
      <c r="BG329" s="274">
        <v>50</v>
      </c>
      <c r="BH329" s="274">
        <v>254</v>
      </c>
      <c r="BI329" s="274">
        <v>257</v>
      </c>
      <c r="BJ329" s="274">
        <v>217</v>
      </c>
      <c r="BK329" s="274">
        <v>185</v>
      </c>
      <c r="BL329" s="274">
        <v>64</v>
      </c>
      <c r="BM329" s="222">
        <f t="shared" si="572"/>
        <v>710</v>
      </c>
      <c r="BN329" s="274">
        <v>182</v>
      </c>
      <c r="BO329" s="274">
        <v>90</v>
      </c>
      <c r="BP329" s="274">
        <v>170</v>
      </c>
      <c r="BQ329" s="274">
        <v>99</v>
      </c>
      <c r="BR329" s="274">
        <v>169</v>
      </c>
      <c r="BS329" s="222">
        <f t="shared" si="573"/>
        <v>1565</v>
      </c>
      <c r="BT329" s="274">
        <v>132</v>
      </c>
      <c r="BU329" s="274">
        <v>186</v>
      </c>
      <c r="BV329" s="274">
        <v>65</v>
      </c>
      <c r="BW329" s="274">
        <v>36</v>
      </c>
      <c r="BX329" s="274">
        <v>95</v>
      </c>
      <c r="BY329" s="274">
        <v>338</v>
      </c>
      <c r="BZ329" s="274">
        <v>104</v>
      </c>
      <c r="CA329" s="274">
        <v>67</v>
      </c>
      <c r="CB329" s="274">
        <v>167</v>
      </c>
      <c r="CC329" s="274">
        <v>122</v>
      </c>
      <c r="CD329" s="274">
        <v>127</v>
      </c>
      <c r="CE329" s="274">
        <v>126</v>
      </c>
      <c r="CF329" s="222">
        <f t="shared" si="574"/>
        <v>1209</v>
      </c>
      <c r="CG329" s="274">
        <v>30</v>
      </c>
      <c r="CH329" s="274">
        <v>57</v>
      </c>
      <c r="CI329" s="274">
        <v>55</v>
      </c>
      <c r="CJ329" s="274">
        <v>202</v>
      </c>
      <c r="CK329" s="274">
        <v>224</v>
      </c>
      <c r="CL329" s="274">
        <v>71</v>
      </c>
      <c r="CM329" s="274">
        <v>161</v>
      </c>
      <c r="CN329" s="274">
        <v>49</v>
      </c>
      <c r="CO329" s="274">
        <v>8</v>
      </c>
      <c r="CP329" s="274">
        <v>62</v>
      </c>
      <c r="CQ329" s="274">
        <v>148</v>
      </c>
      <c r="CR329" s="274">
        <v>102</v>
      </c>
      <c r="CS329" s="274">
        <v>40</v>
      </c>
      <c r="CT329" s="222">
        <f t="shared" si="575"/>
        <v>1551</v>
      </c>
      <c r="CU329" s="274">
        <v>429</v>
      </c>
      <c r="CV329" s="274">
        <v>427</v>
      </c>
      <c r="CW329" s="274">
        <v>145</v>
      </c>
      <c r="CX329" s="274">
        <v>231</v>
      </c>
      <c r="CY329" s="274">
        <v>319</v>
      </c>
      <c r="CZ329" s="222">
        <f t="shared" si="576"/>
        <v>590</v>
      </c>
      <c r="DA329" s="274">
        <v>15</v>
      </c>
      <c r="DB329" s="274">
        <v>16</v>
      </c>
      <c r="DC329" s="274">
        <v>129</v>
      </c>
      <c r="DD329" s="274">
        <v>226</v>
      </c>
      <c r="DE329" s="274">
        <v>129</v>
      </c>
      <c r="DF329" s="274">
        <v>75</v>
      </c>
      <c r="DG329" s="222">
        <f t="shared" si="577"/>
        <v>13171</v>
      </c>
      <c r="DH329" s="222">
        <f t="shared" si="578"/>
        <v>99</v>
      </c>
      <c r="DI329" s="274">
        <v>59</v>
      </c>
      <c r="DJ329" s="274">
        <v>40</v>
      </c>
      <c r="DK329" s="274">
        <v>0</v>
      </c>
      <c r="DL329" s="226">
        <f t="shared" si="579"/>
        <v>16</v>
      </c>
      <c r="DM329" s="274">
        <v>16</v>
      </c>
      <c r="DN329" s="274">
        <v>0</v>
      </c>
      <c r="DO329" s="222">
        <f t="shared" si="580"/>
        <v>13286</v>
      </c>
    </row>
    <row r="330" spans="1:133" s="156" customFormat="1" ht="16.5" customHeight="1" x14ac:dyDescent="0.2">
      <c r="A330" s="155" t="s">
        <v>808</v>
      </c>
      <c r="B330" s="222">
        <f t="shared" si="564"/>
        <v>1307</v>
      </c>
      <c r="C330" s="274">
        <v>52</v>
      </c>
      <c r="D330" s="274">
        <v>94</v>
      </c>
      <c r="E330" s="274">
        <v>85</v>
      </c>
      <c r="F330" s="274">
        <v>22</v>
      </c>
      <c r="G330" s="274">
        <v>123</v>
      </c>
      <c r="H330" s="274">
        <v>194</v>
      </c>
      <c r="I330" s="274">
        <v>137</v>
      </c>
      <c r="J330" s="274">
        <v>75</v>
      </c>
      <c r="K330" s="274">
        <v>117</v>
      </c>
      <c r="L330" s="274">
        <v>226</v>
      </c>
      <c r="M330" s="274">
        <v>65</v>
      </c>
      <c r="N330" s="274">
        <v>117</v>
      </c>
      <c r="O330" s="222">
        <f t="shared" si="565"/>
        <v>701</v>
      </c>
      <c r="P330" s="274">
        <v>69</v>
      </c>
      <c r="Q330" s="274">
        <v>103</v>
      </c>
      <c r="R330" s="274">
        <v>112</v>
      </c>
      <c r="S330" s="274">
        <v>67</v>
      </c>
      <c r="T330" s="274">
        <v>26</v>
      </c>
      <c r="U330" s="274">
        <v>142</v>
      </c>
      <c r="V330" s="274">
        <v>97</v>
      </c>
      <c r="W330" s="274">
        <v>85</v>
      </c>
      <c r="X330" s="222">
        <f t="shared" si="566"/>
        <v>699</v>
      </c>
      <c r="Y330" s="274">
        <v>140</v>
      </c>
      <c r="Z330" s="274">
        <v>201</v>
      </c>
      <c r="AA330" s="274">
        <v>218</v>
      </c>
      <c r="AB330" s="274">
        <v>140</v>
      </c>
      <c r="AC330" s="222">
        <f t="shared" si="567"/>
        <v>378</v>
      </c>
      <c r="AD330" s="274">
        <v>80</v>
      </c>
      <c r="AE330" s="274">
        <v>55</v>
      </c>
      <c r="AF330" s="274">
        <v>46</v>
      </c>
      <c r="AG330" s="274">
        <v>52</v>
      </c>
      <c r="AH330" s="274">
        <v>82</v>
      </c>
      <c r="AI330" s="274">
        <v>63</v>
      </c>
      <c r="AJ330" s="222">
        <f t="shared" si="568"/>
        <v>6</v>
      </c>
      <c r="AK330" s="274">
        <v>0</v>
      </c>
      <c r="AL330" s="274">
        <v>6</v>
      </c>
      <c r="AM330" s="222">
        <f t="shared" si="569"/>
        <v>1183</v>
      </c>
      <c r="AN330" s="274">
        <v>50</v>
      </c>
      <c r="AO330" s="274">
        <v>72</v>
      </c>
      <c r="AP330" s="274">
        <v>132</v>
      </c>
      <c r="AQ330" s="274">
        <v>99</v>
      </c>
      <c r="AR330" s="274">
        <v>216</v>
      </c>
      <c r="AS330" s="274">
        <v>51</v>
      </c>
      <c r="AT330" s="274">
        <v>196</v>
      </c>
      <c r="AU330" s="274">
        <v>166</v>
      </c>
      <c r="AV330" s="274">
        <v>55</v>
      </c>
      <c r="AW330" s="274">
        <v>146</v>
      </c>
      <c r="AX330" s="222">
        <f t="shared" si="570"/>
        <v>1126</v>
      </c>
      <c r="AY330" s="274">
        <v>101</v>
      </c>
      <c r="AZ330" s="274">
        <v>503</v>
      </c>
      <c r="BA330" s="274">
        <v>127</v>
      </c>
      <c r="BB330" s="274">
        <v>284</v>
      </c>
      <c r="BC330" s="274">
        <v>111</v>
      </c>
      <c r="BD330" s="222">
        <f t="shared" si="571"/>
        <v>1655</v>
      </c>
      <c r="BE330" s="274">
        <v>85</v>
      </c>
      <c r="BF330" s="274">
        <v>499</v>
      </c>
      <c r="BG330" s="274">
        <v>98</v>
      </c>
      <c r="BH330" s="274">
        <v>186</v>
      </c>
      <c r="BI330" s="274">
        <v>238</v>
      </c>
      <c r="BJ330" s="274">
        <v>103</v>
      </c>
      <c r="BK330" s="274">
        <v>209</v>
      </c>
      <c r="BL330" s="274">
        <v>237</v>
      </c>
      <c r="BM330" s="222">
        <f t="shared" si="572"/>
        <v>794</v>
      </c>
      <c r="BN330" s="274">
        <v>180</v>
      </c>
      <c r="BO330" s="274">
        <v>173</v>
      </c>
      <c r="BP330" s="274">
        <v>93</v>
      </c>
      <c r="BQ330" s="274">
        <v>51</v>
      </c>
      <c r="BR330" s="274">
        <v>297</v>
      </c>
      <c r="BS330" s="222">
        <f t="shared" si="573"/>
        <v>1363</v>
      </c>
      <c r="BT330" s="274">
        <v>128</v>
      </c>
      <c r="BU330" s="274">
        <v>154</v>
      </c>
      <c r="BV330" s="274">
        <v>47</v>
      </c>
      <c r="BW330" s="274">
        <v>33</v>
      </c>
      <c r="BX330" s="274">
        <v>70</v>
      </c>
      <c r="BY330" s="274">
        <v>347</v>
      </c>
      <c r="BZ330" s="274">
        <v>101</v>
      </c>
      <c r="CA330" s="274">
        <v>25</v>
      </c>
      <c r="CB330" s="274">
        <v>141</v>
      </c>
      <c r="CC330" s="274">
        <v>136</v>
      </c>
      <c r="CD330" s="274">
        <v>81</v>
      </c>
      <c r="CE330" s="274">
        <v>100</v>
      </c>
      <c r="CF330" s="222">
        <f t="shared" si="574"/>
        <v>1111</v>
      </c>
      <c r="CG330" s="274">
        <v>53</v>
      </c>
      <c r="CH330" s="274">
        <v>117</v>
      </c>
      <c r="CI330" s="274">
        <v>95</v>
      </c>
      <c r="CJ330" s="274">
        <v>276</v>
      </c>
      <c r="CK330" s="274">
        <v>61</v>
      </c>
      <c r="CL330" s="274">
        <v>29</v>
      </c>
      <c r="CM330" s="274">
        <v>172</v>
      </c>
      <c r="CN330" s="274">
        <v>12</v>
      </c>
      <c r="CO330" s="274">
        <v>17</v>
      </c>
      <c r="CP330" s="274">
        <v>96</v>
      </c>
      <c r="CQ330" s="274">
        <v>113</v>
      </c>
      <c r="CR330" s="274">
        <v>36</v>
      </c>
      <c r="CS330" s="274">
        <v>34</v>
      </c>
      <c r="CT330" s="222">
        <f t="shared" si="575"/>
        <v>635</v>
      </c>
      <c r="CU330" s="274">
        <v>172</v>
      </c>
      <c r="CV330" s="274">
        <v>207</v>
      </c>
      <c r="CW330" s="274">
        <v>44</v>
      </c>
      <c r="CX330" s="274">
        <v>100</v>
      </c>
      <c r="CY330" s="274">
        <v>112</v>
      </c>
      <c r="CZ330" s="222">
        <f t="shared" si="576"/>
        <v>887</v>
      </c>
      <c r="DA330" s="274">
        <v>42</v>
      </c>
      <c r="DB330" s="274">
        <v>13</v>
      </c>
      <c r="DC330" s="274">
        <v>233</v>
      </c>
      <c r="DD330" s="274">
        <v>328</v>
      </c>
      <c r="DE330" s="274">
        <v>164</v>
      </c>
      <c r="DF330" s="274">
        <v>107</v>
      </c>
      <c r="DG330" s="222">
        <f t="shared" si="577"/>
        <v>11845</v>
      </c>
      <c r="DH330" s="222">
        <f t="shared" si="578"/>
        <v>84</v>
      </c>
      <c r="DI330" s="274">
        <v>66</v>
      </c>
      <c r="DJ330" s="274">
        <v>18</v>
      </c>
      <c r="DK330" s="274">
        <v>0</v>
      </c>
      <c r="DL330" s="226">
        <f t="shared" si="579"/>
        <v>68</v>
      </c>
      <c r="DM330" s="274">
        <v>68</v>
      </c>
      <c r="DN330" s="274">
        <v>0</v>
      </c>
      <c r="DO330" s="222">
        <f t="shared" si="580"/>
        <v>11997</v>
      </c>
    </row>
    <row r="331" spans="1:133" s="4" customFormat="1" ht="16.5" customHeight="1" x14ac:dyDescent="0.2">
      <c r="A331" s="157" t="s">
        <v>353</v>
      </c>
      <c r="B331" s="222"/>
      <c r="C331" s="274"/>
      <c r="D331" s="274"/>
      <c r="E331" s="274"/>
      <c r="F331" s="274"/>
      <c r="G331" s="274"/>
      <c r="H331" s="274"/>
      <c r="I331" s="274"/>
      <c r="J331" s="274"/>
      <c r="K331" s="274"/>
      <c r="L331" s="274"/>
      <c r="M331" s="274"/>
      <c r="N331" s="274"/>
      <c r="O331" s="222"/>
      <c r="P331" s="274"/>
      <c r="Q331" s="274"/>
      <c r="R331" s="274"/>
      <c r="S331" s="274"/>
      <c r="T331" s="274"/>
      <c r="U331" s="274"/>
      <c r="V331" s="274"/>
      <c r="W331" s="274"/>
      <c r="X331" s="222"/>
      <c r="Y331" s="274"/>
      <c r="Z331" s="274"/>
      <c r="AA331" s="274"/>
      <c r="AB331" s="274"/>
      <c r="AC331" s="222"/>
      <c r="AD331" s="274"/>
      <c r="AE331" s="274"/>
      <c r="AF331" s="274"/>
      <c r="AG331" s="274"/>
      <c r="AH331" s="274"/>
      <c r="AI331" s="274"/>
      <c r="AJ331" s="222"/>
      <c r="AK331" s="274"/>
      <c r="AL331" s="274"/>
      <c r="AM331" s="222"/>
      <c r="AN331" s="274"/>
      <c r="AO331" s="274"/>
      <c r="AP331" s="274"/>
      <c r="AQ331" s="274"/>
      <c r="AR331" s="274"/>
      <c r="AS331" s="274"/>
      <c r="AT331" s="274"/>
      <c r="AU331" s="274"/>
      <c r="AV331" s="274"/>
      <c r="AW331" s="274"/>
      <c r="AX331" s="222"/>
      <c r="AY331" s="274"/>
      <c r="AZ331" s="274"/>
      <c r="BA331" s="274"/>
      <c r="BB331" s="274"/>
      <c r="BC331" s="274"/>
      <c r="BD331" s="222"/>
      <c r="BE331" s="274"/>
      <c r="BF331" s="274"/>
      <c r="BG331" s="274"/>
      <c r="BH331" s="274"/>
      <c r="BI331" s="274"/>
      <c r="BJ331" s="274"/>
      <c r="BK331" s="274"/>
      <c r="BL331" s="274"/>
      <c r="BM331" s="222"/>
      <c r="BN331" s="274"/>
      <c r="BO331" s="274"/>
      <c r="BP331" s="274"/>
      <c r="BQ331" s="274"/>
      <c r="BR331" s="274"/>
      <c r="BS331" s="222"/>
      <c r="BT331" s="274"/>
      <c r="BU331" s="274"/>
      <c r="BV331" s="274"/>
      <c r="BW331" s="274"/>
      <c r="BX331" s="274"/>
      <c r="BY331" s="274"/>
      <c r="BZ331" s="274"/>
      <c r="CA331" s="274"/>
      <c r="CB331" s="274"/>
      <c r="CC331" s="274"/>
      <c r="CD331" s="274"/>
      <c r="CE331" s="274"/>
      <c r="CF331" s="222"/>
      <c r="CG331" s="274"/>
      <c r="CH331" s="274"/>
      <c r="CI331" s="274"/>
      <c r="CJ331" s="274"/>
      <c r="CK331" s="274"/>
      <c r="CL331" s="274"/>
      <c r="CM331" s="274"/>
      <c r="CN331" s="274"/>
      <c r="CO331" s="274"/>
      <c r="CP331" s="274"/>
      <c r="CQ331" s="274"/>
      <c r="CR331" s="274"/>
      <c r="CS331" s="274"/>
      <c r="CT331" s="222"/>
      <c r="CU331" s="274"/>
      <c r="CV331" s="274"/>
      <c r="CW331" s="274"/>
      <c r="CX331" s="274"/>
      <c r="CY331" s="274"/>
      <c r="CZ331" s="222"/>
      <c r="DA331" s="274"/>
      <c r="DB331" s="274"/>
      <c r="DC331" s="274"/>
      <c r="DD331" s="274"/>
      <c r="DE331" s="274"/>
      <c r="DF331" s="274"/>
      <c r="DG331" s="222"/>
      <c r="DH331" s="222"/>
      <c r="DI331" s="274"/>
      <c r="DJ331" s="274"/>
      <c r="DK331" s="274"/>
      <c r="DL331" s="226"/>
      <c r="DM331" s="274"/>
      <c r="DN331" s="274"/>
      <c r="DO331" s="222"/>
    </row>
    <row r="332" spans="1:133" s="154" customFormat="1" ht="16.5" customHeight="1" x14ac:dyDescent="0.2">
      <c r="A332" s="153" t="s">
        <v>251</v>
      </c>
      <c r="B332" s="222">
        <f t="shared" ref="B332:B335" si="581">SUM(C332:N332)</f>
        <v>294</v>
      </c>
      <c r="C332" s="436">
        <v>45</v>
      </c>
      <c r="D332" s="436">
        <v>12</v>
      </c>
      <c r="E332" s="436">
        <v>17</v>
      </c>
      <c r="F332" s="436">
        <v>1</v>
      </c>
      <c r="G332" s="436">
        <v>21</v>
      </c>
      <c r="H332" s="436">
        <v>39</v>
      </c>
      <c r="I332" s="436">
        <v>29</v>
      </c>
      <c r="J332" s="436">
        <v>2</v>
      </c>
      <c r="K332" s="436">
        <v>15</v>
      </c>
      <c r="L332" s="436">
        <v>81</v>
      </c>
      <c r="M332" s="436">
        <v>17</v>
      </c>
      <c r="N332" s="436">
        <v>15</v>
      </c>
      <c r="O332" s="435">
        <f t="shared" ref="O332:O335" si="582">SUM(P332:W332)</f>
        <v>80</v>
      </c>
      <c r="P332" s="436">
        <v>6</v>
      </c>
      <c r="Q332" s="436">
        <v>14</v>
      </c>
      <c r="R332" s="436">
        <v>13</v>
      </c>
      <c r="S332" s="436">
        <v>4</v>
      </c>
      <c r="T332" s="436">
        <v>10</v>
      </c>
      <c r="U332" s="436">
        <v>28</v>
      </c>
      <c r="V332" s="436">
        <v>1</v>
      </c>
      <c r="W332" s="436">
        <v>4</v>
      </c>
      <c r="X332" s="435">
        <f t="shared" ref="X332:X335" si="583">SUM(Y332:AB332)</f>
        <v>85</v>
      </c>
      <c r="Y332" s="436">
        <v>22</v>
      </c>
      <c r="Z332" s="436">
        <v>11</v>
      </c>
      <c r="AA332" s="436">
        <v>23</v>
      </c>
      <c r="AB332" s="436">
        <v>29</v>
      </c>
      <c r="AC332" s="435">
        <f t="shared" ref="AC332:AC335" si="584">SUM(AD332:AI332)</f>
        <v>87</v>
      </c>
      <c r="AD332" s="436">
        <v>16</v>
      </c>
      <c r="AE332" s="436">
        <v>7</v>
      </c>
      <c r="AF332" s="436">
        <v>7</v>
      </c>
      <c r="AG332" s="436">
        <v>29</v>
      </c>
      <c r="AH332" s="436">
        <v>12</v>
      </c>
      <c r="AI332" s="436">
        <v>16</v>
      </c>
      <c r="AJ332" s="435">
        <f t="shared" ref="AJ332:AJ335" si="585">SUM(AK332:AL332)</f>
        <v>0</v>
      </c>
      <c r="AK332" s="436">
        <v>0</v>
      </c>
      <c r="AL332" s="436">
        <v>0</v>
      </c>
      <c r="AM332" s="435">
        <f t="shared" ref="AM332:AM335" si="586">SUM(AN332:AW332)</f>
        <v>203</v>
      </c>
      <c r="AN332" s="436">
        <v>7</v>
      </c>
      <c r="AO332" s="436">
        <v>11</v>
      </c>
      <c r="AP332" s="436">
        <v>32</v>
      </c>
      <c r="AQ332" s="436">
        <v>5</v>
      </c>
      <c r="AR332" s="436">
        <v>44</v>
      </c>
      <c r="AS332" s="436">
        <v>8</v>
      </c>
      <c r="AT332" s="436">
        <v>43</v>
      </c>
      <c r="AU332" s="436">
        <v>14</v>
      </c>
      <c r="AV332" s="436">
        <v>29</v>
      </c>
      <c r="AW332" s="436">
        <v>10</v>
      </c>
      <c r="AX332" s="435">
        <f t="shared" ref="AX332:AX335" si="587">SUM(AY332:BC332)</f>
        <v>228</v>
      </c>
      <c r="AY332" s="436">
        <v>9</v>
      </c>
      <c r="AZ332" s="436">
        <v>77</v>
      </c>
      <c r="BA332" s="436">
        <v>49</v>
      </c>
      <c r="BB332" s="436">
        <v>82</v>
      </c>
      <c r="BC332" s="436">
        <v>11</v>
      </c>
      <c r="BD332" s="435">
        <f t="shared" ref="BD332:BD335" si="588">SUM(BE332:BL332)</f>
        <v>429</v>
      </c>
      <c r="BE332" s="436">
        <v>134</v>
      </c>
      <c r="BF332" s="436">
        <v>32</v>
      </c>
      <c r="BG332" s="436">
        <v>41</v>
      </c>
      <c r="BH332" s="436">
        <v>47</v>
      </c>
      <c r="BI332" s="436">
        <v>48</v>
      </c>
      <c r="BJ332" s="436">
        <v>40</v>
      </c>
      <c r="BK332" s="436">
        <v>52</v>
      </c>
      <c r="BL332" s="436">
        <v>35</v>
      </c>
      <c r="BM332" s="435">
        <f t="shared" ref="BM332:BM335" si="589">SUM(BN332:BR332)</f>
        <v>232</v>
      </c>
      <c r="BN332" s="436">
        <v>43</v>
      </c>
      <c r="BO332" s="436">
        <v>31</v>
      </c>
      <c r="BP332" s="436">
        <v>31</v>
      </c>
      <c r="BQ332" s="436">
        <v>23</v>
      </c>
      <c r="BR332" s="436">
        <v>104</v>
      </c>
      <c r="BS332" s="435">
        <f t="shared" ref="BS332:BS335" si="590">SUM(BT332:CE332)</f>
        <v>255</v>
      </c>
      <c r="BT332" s="436">
        <v>7</v>
      </c>
      <c r="BU332" s="436">
        <v>21</v>
      </c>
      <c r="BV332" s="436">
        <v>10</v>
      </c>
      <c r="BW332" s="436">
        <v>3</v>
      </c>
      <c r="BX332" s="436">
        <v>22</v>
      </c>
      <c r="BY332" s="436">
        <v>95</v>
      </c>
      <c r="BZ332" s="436">
        <v>2</v>
      </c>
      <c r="CA332" s="436">
        <v>19</v>
      </c>
      <c r="CB332" s="436">
        <v>18</v>
      </c>
      <c r="CC332" s="436">
        <v>17</v>
      </c>
      <c r="CD332" s="436">
        <v>31</v>
      </c>
      <c r="CE332" s="436">
        <v>10</v>
      </c>
      <c r="CF332" s="435">
        <f t="shared" ref="CF332:CF335" si="591">SUM(CG332:CS332)</f>
        <v>114</v>
      </c>
      <c r="CG332" s="436">
        <v>4</v>
      </c>
      <c r="CH332" s="436">
        <v>5</v>
      </c>
      <c r="CI332" s="436">
        <v>7</v>
      </c>
      <c r="CJ332" s="436">
        <v>20</v>
      </c>
      <c r="CK332" s="436">
        <v>23</v>
      </c>
      <c r="CL332" s="436">
        <v>3</v>
      </c>
      <c r="CM332" s="436">
        <v>7</v>
      </c>
      <c r="CN332" s="436">
        <v>18</v>
      </c>
      <c r="CO332" s="436">
        <v>1</v>
      </c>
      <c r="CP332" s="436">
        <v>2</v>
      </c>
      <c r="CQ332" s="436">
        <v>9</v>
      </c>
      <c r="CR332" s="436">
        <v>9</v>
      </c>
      <c r="CS332" s="436">
        <v>6</v>
      </c>
      <c r="CT332" s="435">
        <f t="shared" ref="CT332:CT335" si="592">SUM(CU332:CY332)</f>
        <v>166</v>
      </c>
      <c r="CU332" s="436">
        <v>21</v>
      </c>
      <c r="CV332" s="436">
        <v>49</v>
      </c>
      <c r="CW332" s="436">
        <v>12</v>
      </c>
      <c r="CX332" s="436">
        <v>40</v>
      </c>
      <c r="CY332" s="436">
        <v>44</v>
      </c>
      <c r="CZ332" s="435">
        <f t="shared" ref="CZ332:CZ335" si="593">SUM(DA332:DF332)</f>
        <v>119</v>
      </c>
      <c r="DA332" s="436">
        <v>5</v>
      </c>
      <c r="DB332" s="436">
        <v>1</v>
      </c>
      <c r="DC332" s="436">
        <v>21</v>
      </c>
      <c r="DD332" s="436">
        <v>40</v>
      </c>
      <c r="DE332" s="436">
        <v>37</v>
      </c>
      <c r="DF332" s="436">
        <v>15</v>
      </c>
      <c r="DG332" s="435">
        <f t="shared" ref="DG332:DG335" si="594">AM332+BS332+B332+O332+X332+AC332+AJ332+BD332+CF332+AX332+BM332+CT332+CZ332</f>
        <v>2292</v>
      </c>
      <c r="DH332" s="435">
        <f t="shared" ref="DH332:DH335" si="595">SUM(DI332:DK332)</f>
        <v>6</v>
      </c>
      <c r="DI332" s="436">
        <v>2</v>
      </c>
      <c r="DJ332" s="436">
        <v>2</v>
      </c>
      <c r="DK332" s="436">
        <v>2</v>
      </c>
      <c r="DL332" s="437">
        <f t="shared" ref="DL332:DL335" si="596">SUM(DM332:DN332)</f>
        <v>0</v>
      </c>
      <c r="DM332" s="436">
        <v>0</v>
      </c>
      <c r="DN332" s="436">
        <v>0</v>
      </c>
      <c r="DO332" s="435">
        <f t="shared" ref="DO332:DO335" si="597">DG332+DH332+DL332</f>
        <v>2298</v>
      </c>
      <c r="DP332" s="438"/>
      <c r="DQ332" s="438"/>
      <c r="DR332" s="438"/>
      <c r="DS332" s="438"/>
      <c r="DT332" s="438"/>
      <c r="DU332" s="438"/>
      <c r="DV332" s="438"/>
      <c r="DW332" s="438"/>
      <c r="DX332" s="438"/>
      <c r="DY332" s="438"/>
      <c r="DZ332" s="438"/>
      <c r="EA332" s="438"/>
      <c r="EB332" s="438"/>
      <c r="EC332" s="438"/>
    </row>
    <row r="333" spans="1:133" s="154" customFormat="1" ht="16.5" customHeight="1" x14ac:dyDescent="0.2">
      <c r="A333" s="153" t="s">
        <v>252</v>
      </c>
      <c r="B333" s="222">
        <f t="shared" si="581"/>
        <v>13533</v>
      </c>
      <c r="C333" s="436">
        <v>1251</v>
      </c>
      <c r="D333" s="436">
        <v>426</v>
      </c>
      <c r="E333" s="436">
        <v>487</v>
      </c>
      <c r="F333" s="436">
        <v>65</v>
      </c>
      <c r="G333" s="436">
        <v>615</v>
      </c>
      <c r="H333" s="436">
        <v>2068</v>
      </c>
      <c r="I333" s="436">
        <v>1691</v>
      </c>
      <c r="J333" s="436">
        <v>52</v>
      </c>
      <c r="K333" s="436">
        <v>785</v>
      </c>
      <c r="L333" s="436">
        <v>4473</v>
      </c>
      <c r="M333" s="436">
        <v>906</v>
      </c>
      <c r="N333" s="436">
        <v>714</v>
      </c>
      <c r="O333" s="435">
        <f t="shared" si="582"/>
        <v>4523</v>
      </c>
      <c r="P333" s="436">
        <v>304</v>
      </c>
      <c r="Q333" s="436">
        <v>669</v>
      </c>
      <c r="R333" s="436">
        <v>666</v>
      </c>
      <c r="S333" s="436">
        <v>253</v>
      </c>
      <c r="T333" s="436">
        <v>457</v>
      </c>
      <c r="U333" s="436">
        <v>2022</v>
      </c>
      <c r="V333" s="436">
        <v>32</v>
      </c>
      <c r="W333" s="436">
        <v>120</v>
      </c>
      <c r="X333" s="435">
        <f t="shared" si="583"/>
        <v>3772</v>
      </c>
      <c r="Y333" s="436">
        <v>793</v>
      </c>
      <c r="Z333" s="436">
        <v>453</v>
      </c>
      <c r="AA333" s="436">
        <v>1108</v>
      </c>
      <c r="AB333" s="436">
        <v>1418</v>
      </c>
      <c r="AC333" s="435">
        <f t="shared" si="584"/>
        <v>4047</v>
      </c>
      <c r="AD333" s="436">
        <v>681</v>
      </c>
      <c r="AE333" s="436">
        <v>346</v>
      </c>
      <c r="AF333" s="436">
        <v>244</v>
      </c>
      <c r="AG333" s="436">
        <v>1459</v>
      </c>
      <c r="AH333" s="436">
        <v>453</v>
      </c>
      <c r="AI333" s="436">
        <v>864</v>
      </c>
      <c r="AJ333" s="435">
        <f t="shared" si="585"/>
        <v>0</v>
      </c>
      <c r="AK333" s="436">
        <v>0</v>
      </c>
      <c r="AL333" s="436">
        <v>0</v>
      </c>
      <c r="AM333" s="435">
        <f t="shared" si="586"/>
        <v>11459</v>
      </c>
      <c r="AN333" s="436">
        <v>336</v>
      </c>
      <c r="AO333" s="436">
        <v>475</v>
      </c>
      <c r="AP333" s="436">
        <v>2187</v>
      </c>
      <c r="AQ333" s="436">
        <v>199</v>
      </c>
      <c r="AR333" s="436">
        <v>2396</v>
      </c>
      <c r="AS333" s="436">
        <v>383</v>
      </c>
      <c r="AT333" s="436">
        <v>2311</v>
      </c>
      <c r="AU333" s="436">
        <v>1020</v>
      </c>
      <c r="AV333" s="436">
        <v>1590</v>
      </c>
      <c r="AW333" s="436">
        <v>562</v>
      </c>
      <c r="AX333" s="435">
        <f t="shared" si="587"/>
        <v>11860</v>
      </c>
      <c r="AY333" s="436">
        <v>449</v>
      </c>
      <c r="AZ333" s="436">
        <v>5122</v>
      </c>
      <c r="BA333" s="436">
        <v>2609</v>
      </c>
      <c r="BB333" s="436">
        <v>3357</v>
      </c>
      <c r="BC333" s="436">
        <v>323</v>
      </c>
      <c r="BD333" s="435">
        <f t="shared" si="588"/>
        <v>26143</v>
      </c>
      <c r="BE333" s="436">
        <v>6581</v>
      </c>
      <c r="BF333" s="436">
        <v>2204</v>
      </c>
      <c r="BG333" s="436">
        <v>2560</v>
      </c>
      <c r="BH333" s="436">
        <v>3095</v>
      </c>
      <c r="BI333" s="436">
        <v>3127</v>
      </c>
      <c r="BJ333" s="436">
        <v>2728</v>
      </c>
      <c r="BK333" s="436">
        <v>3390</v>
      </c>
      <c r="BL333" s="436">
        <v>2458</v>
      </c>
      <c r="BM333" s="435">
        <f t="shared" si="589"/>
        <v>12510</v>
      </c>
      <c r="BN333" s="436">
        <v>2242</v>
      </c>
      <c r="BO333" s="436">
        <v>2085</v>
      </c>
      <c r="BP333" s="436">
        <v>1599</v>
      </c>
      <c r="BQ333" s="436">
        <v>1056</v>
      </c>
      <c r="BR333" s="436">
        <v>5528</v>
      </c>
      <c r="BS333" s="435">
        <f t="shared" si="590"/>
        <v>11579</v>
      </c>
      <c r="BT333" s="436">
        <v>491</v>
      </c>
      <c r="BU333" s="436">
        <v>1104</v>
      </c>
      <c r="BV333" s="436">
        <v>480</v>
      </c>
      <c r="BW333" s="436">
        <v>73</v>
      </c>
      <c r="BX333" s="436">
        <v>1052</v>
      </c>
      <c r="BY333" s="436">
        <v>4575</v>
      </c>
      <c r="BZ333" s="436">
        <v>22</v>
      </c>
      <c r="CA333" s="436">
        <v>663</v>
      </c>
      <c r="CB333" s="436">
        <v>598</v>
      </c>
      <c r="CC333" s="436">
        <v>696</v>
      </c>
      <c r="CD333" s="436">
        <v>1340</v>
      </c>
      <c r="CE333" s="436">
        <v>485</v>
      </c>
      <c r="CF333" s="435">
        <f t="shared" si="591"/>
        <v>5107</v>
      </c>
      <c r="CG333" s="436">
        <v>116</v>
      </c>
      <c r="CH333" s="436">
        <v>234</v>
      </c>
      <c r="CI333" s="436">
        <v>368</v>
      </c>
      <c r="CJ333" s="436">
        <v>831</v>
      </c>
      <c r="CK333" s="436">
        <v>1221</v>
      </c>
      <c r="CL333" s="436">
        <v>112</v>
      </c>
      <c r="CM333" s="436">
        <v>360</v>
      </c>
      <c r="CN333" s="436">
        <v>655</v>
      </c>
      <c r="CO333" s="436">
        <v>66</v>
      </c>
      <c r="CP333" s="436">
        <v>184</v>
      </c>
      <c r="CQ333" s="436">
        <v>545</v>
      </c>
      <c r="CR333" s="436">
        <v>280</v>
      </c>
      <c r="CS333" s="436">
        <v>135</v>
      </c>
      <c r="CT333" s="435">
        <f t="shared" si="592"/>
        <v>8200</v>
      </c>
      <c r="CU333" s="436">
        <v>1272</v>
      </c>
      <c r="CV333" s="436">
        <v>3398</v>
      </c>
      <c r="CW333" s="436">
        <v>423</v>
      </c>
      <c r="CX333" s="436">
        <v>1952</v>
      </c>
      <c r="CY333" s="436">
        <v>1155</v>
      </c>
      <c r="CZ333" s="435">
        <f t="shared" si="593"/>
        <v>7227</v>
      </c>
      <c r="DA333" s="436">
        <v>306</v>
      </c>
      <c r="DB333" s="436">
        <v>57</v>
      </c>
      <c r="DC333" s="436">
        <v>1183</v>
      </c>
      <c r="DD333" s="436">
        <v>2812</v>
      </c>
      <c r="DE333" s="436">
        <v>1801</v>
      </c>
      <c r="DF333" s="436">
        <v>1068</v>
      </c>
      <c r="DG333" s="435">
        <f t="shared" si="594"/>
        <v>119960</v>
      </c>
      <c r="DH333" s="435">
        <f t="shared" si="595"/>
        <v>287</v>
      </c>
      <c r="DI333" s="436">
        <v>139</v>
      </c>
      <c r="DJ333" s="436">
        <v>62</v>
      </c>
      <c r="DK333" s="436">
        <v>86</v>
      </c>
      <c r="DL333" s="437">
        <f t="shared" si="596"/>
        <v>0</v>
      </c>
      <c r="DM333" s="436">
        <v>0</v>
      </c>
      <c r="DN333" s="436">
        <v>0</v>
      </c>
      <c r="DO333" s="435">
        <f t="shared" si="597"/>
        <v>120247</v>
      </c>
      <c r="DP333" s="438"/>
      <c r="DQ333" s="438"/>
      <c r="DR333" s="438"/>
      <c r="DS333" s="438"/>
      <c r="DT333" s="438"/>
      <c r="DU333" s="438"/>
      <c r="DV333" s="438"/>
      <c r="DW333" s="438"/>
      <c r="DX333" s="438"/>
      <c r="DY333" s="438"/>
      <c r="DZ333" s="438"/>
      <c r="EA333" s="438"/>
      <c r="EB333" s="438"/>
      <c r="EC333" s="438"/>
    </row>
    <row r="334" spans="1:133" s="156" customFormat="1" ht="16.5" customHeight="1" x14ac:dyDescent="0.2">
      <c r="A334" s="155" t="s">
        <v>444</v>
      </c>
      <c r="B334" s="222">
        <f t="shared" si="581"/>
        <v>57</v>
      </c>
      <c r="C334" s="436">
        <v>4</v>
      </c>
      <c r="D334" s="436">
        <v>0</v>
      </c>
      <c r="E334" s="436">
        <v>0</v>
      </c>
      <c r="F334" s="436">
        <v>0</v>
      </c>
      <c r="G334" s="436">
        <v>12</v>
      </c>
      <c r="H334" s="436">
        <v>16</v>
      </c>
      <c r="I334" s="436">
        <v>0</v>
      </c>
      <c r="J334" s="436">
        <v>0</v>
      </c>
      <c r="K334" s="436">
        <v>1</v>
      </c>
      <c r="L334" s="436">
        <v>18</v>
      </c>
      <c r="M334" s="436">
        <v>0</v>
      </c>
      <c r="N334" s="436">
        <v>6</v>
      </c>
      <c r="O334" s="435">
        <f t="shared" si="582"/>
        <v>20</v>
      </c>
      <c r="P334" s="436">
        <v>3</v>
      </c>
      <c r="Q334" s="436">
        <v>5</v>
      </c>
      <c r="R334" s="436">
        <v>6</v>
      </c>
      <c r="S334" s="436">
        <v>0</v>
      </c>
      <c r="T334" s="436">
        <v>2</v>
      </c>
      <c r="U334" s="436">
        <v>1</v>
      </c>
      <c r="V334" s="436">
        <v>0</v>
      </c>
      <c r="W334" s="436">
        <v>3</v>
      </c>
      <c r="X334" s="435">
        <f t="shared" si="583"/>
        <v>69</v>
      </c>
      <c r="Y334" s="436">
        <v>15</v>
      </c>
      <c r="Z334" s="436">
        <v>13</v>
      </c>
      <c r="AA334" s="436">
        <v>27</v>
      </c>
      <c r="AB334" s="436">
        <v>14</v>
      </c>
      <c r="AC334" s="435">
        <f t="shared" si="584"/>
        <v>42</v>
      </c>
      <c r="AD334" s="436">
        <v>1</v>
      </c>
      <c r="AE334" s="436">
        <v>3</v>
      </c>
      <c r="AF334" s="436">
        <v>2</v>
      </c>
      <c r="AG334" s="436">
        <v>22</v>
      </c>
      <c r="AH334" s="436">
        <v>1</v>
      </c>
      <c r="AI334" s="436">
        <v>13</v>
      </c>
      <c r="AJ334" s="435">
        <f t="shared" si="585"/>
        <v>0</v>
      </c>
      <c r="AK334" s="436">
        <v>0</v>
      </c>
      <c r="AL334" s="436">
        <v>0</v>
      </c>
      <c r="AM334" s="435">
        <f t="shared" si="586"/>
        <v>19</v>
      </c>
      <c r="AN334" s="436">
        <v>4</v>
      </c>
      <c r="AO334" s="436">
        <v>5</v>
      </c>
      <c r="AP334" s="436">
        <v>0</v>
      </c>
      <c r="AQ334" s="436">
        <v>6</v>
      </c>
      <c r="AR334" s="436">
        <v>0</v>
      </c>
      <c r="AS334" s="436">
        <v>4</v>
      </c>
      <c r="AT334" s="436">
        <v>0</v>
      </c>
      <c r="AU334" s="436">
        <v>0</v>
      </c>
      <c r="AV334" s="436">
        <v>0</v>
      </c>
      <c r="AW334" s="436">
        <v>0</v>
      </c>
      <c r="AX334" s="435">
        <f t="shared" si="587"/>
        <v>123</v>
      </c>
      <c r="AY334" s="436">
        <v>0</v>
      </c>
      <c r="AZ334" s="436">
        <v>118</v>
      </c>
      <c r="BA334" s="436">
        <v>1</v>
      </c>
      <c r="BB334" s="436">
        <v>4</v>
      </c>
      <c r="BC334" s="436">
        <v>0</v>
      </c>
      <c r="BD334" s="435">
        <f t="shared" si="588"/>
        <v>18</v>
      </c>
      <c r="BE334" s="436">
        <v>0</v>
      </c>
      <c r="BF334" s="436">
        <v>6</v>
      </c>
      <c r="BG334" s="436">
        <v>2</v>
      </c>
      <c r="BH334" s="436">
        <v>5</v>
      </c>
      <c r="BI334" s="436">
        <v>1</v>
      </c>
      <c r="BJ334" s="436">
        <v>0</v>
      </c>
      <c r="BK334" s="436">
        <v>4</v>
      </c>
      <c r="BL334" s="436">
        <v>0</v>
      </c>
      <c r="BM334" s="435">
        <f t="shared" si="589"/>
        <v>0</v>
      </c>
      <c r="BN334" s="436">
        <v>0</v>
      </c>
      <c r="BO334" s="436">
        <v>0</v>
      </c>
      <c r="BP334" s="436">
        <v>0</v>
      </c>
      <c r="BQ334" s="436">
        <v>0</v>
      </c>
      <c r="BR334" s="436">
        <v>0</v>
      </c>
      <c r="BS334" s="435">
        <f t="shared" si="590"/>
        <v>60</v>
      </c>
      <c r="BT334" s="436">
        <v>0</v>
      </c>
      <c r="BU334" s="436">
        <v>18</v>
      </c>
      <c r="BV334" s="436">
        <v>4</v>
      </c>
      <c r="BW334" s="436">
        <v>0</v>
      </c>
      <c r="BX334" s="436">
        <v>0</v>
      </c>
      <c r="BY334" s="436">
        <v>0</v>
      </c>
      <c r="BZ334" s="436">
        <v>0</v>
      </c>
      <c r="CA334" s="436">
        <v>5</v>
      </c>
      <c r="CB334" s="436">
        <v>1</v>
      </c>
      <c r="CC334" s="436">
        <v>7</v>
      </c>
      <c r="CD334" s="436">
        <v>23</v>
      </c>
      <c r="CE334" s="436">
        <v>2</v>
      </c>
      <c r="CF334" s="435">
        <f t="shared" si="591"/>
        <v>68</v>
      </c>
      <c r="CG334" s="436">
        <v>0</v>
      </c>
      <c r="CH334" s="436">
        <v>0</v>
      </c>
      <c r="CI334" s="436">
        <v>1</v>
      </c>
      <c r="CJ334" s="436">
        <v>42</v>
      </c>
      <c r="CK334" s="436">
        <v>3</v>
      </c>
      <c r="CL334" s="436">
        <v>0</v>
      </c>
      <c r="CM334" s="436">
        <v>0</v>
      </c>
      <c r="CN334" s="436">
        <v>17</v>
      </c>
      <c r="CO334" s="436">
        <v>0</v>
      </c>
      <c r="CP334" s="436">
        <v>0</v>
      </c>
      <c r="CQ334" s="436">
        <v>5</v>
      </c>
      <c r="CR334" s="436">
        <v>0</v>
      </c>
      <c r="CS334" s="436">
        <v>0</v>
      </c>
      <c r="CT334" s="435">
        <f t="shared" si="592"/>
        <v>187</v>
      </c>
      <c r="CU334" s="436">
        <v>0</v>
      </c>
      <c r="CV334" s="436">
        <v>35</v>
      </c>
      <c r="CW334" s="436">
        <v>3</v>
      </c>
      <c r="CX334" s="436">
        <v>11</v>
      </c>
      <c r="CY334" s="436">
        <v>138</v>
      </c>
      <c r="CZ334" s="435">
        <f t="shared" si="593"/>
        <v>34</v>
      </c>
      <c r="DA334" s="436">
        <v>0</v>
      </c>
      <c r="DB334" s="436">
        <v>0</v>
      </c>
      <c r="DC334" s="436">
        <v>0</v>
      </c>
      <c r="DD334" s="436">
        <v>2</v>
      </c>
      <c r="DE334" s="436">
        <v>18</v>
      </c>
      <c r="DF334" s="436">
        <v>14</v>
      </c>
      <c r="DG334" s="435">
        <f t="shared" si="594"/>
        <v>697</v>
      </c>
      <c r="DH334" s="435">
        <f t="shared" si="595"/>
        <v>0</v>
      </c>
      <c r="DI334" s="436">
        <v>0</v>
      </c>
      <c r="DJ334" s="436">
        <v>0</v>
      </c>
      <c r="DK334" s="436">
        <v>0</v>
      </c>
      <c r="DL334" s="437">
        <f t="shared" si="596"/>
        <v>0</v>
      </c>
      <c r="DM334" s="436">
        <v>0</v>
      </c>
      <c r="DN334" s="436">
        <v>0</v>
      </c>
      <c r="DO334" s="435">
        <f t="shared" si="597"/>
        <v>697</v>
      </c>
      <c r="DP334" s="438"/>
      <c r="DQ334" s="438"/>
      <c r="DR334" s="438"/>
      <c r="DS334" s="438"/>
      <c r="DT334" s="438"/>
      <c r="DU334" s="438"/>
      <c r="DV334" s="438"/>
      <c r="DW334" s="438"/>
      <c r="DX334" s="438"/>
      <c r="DY334" s="438"/>
      <c r="DZ334" s="438"/>
      <c r="EA334" s="438"/>
      <c r="EB334" s="438"/>
      <c r="EC334" s="438"/>
    </row>
    <row r="335" spans="1:133" s="156" customFormat="1" ht="16.5" customHeight="1" x14ac:dyDescent="0.2">
      <c r="A335" s="155" t="s">
        <v>724</v>
      </c>
      <c r="B335" s="222">
        <f t="shared" si="581"/>
        <v>0</v>
      </c>
      <c r="C335" s="436">
        <v>0</v>
      </c>
      <c r="D335" s="436">
        <v>0</v>
      </c>
      <c r="E335" s="436">
        <v>0</v>
      </c>
      <c r="F335" s="436">
        <v>0</v>
      </c>
      <c r="G335" s="436">
        <v>0</v>
      </c>
      <c r="H335" s="436">
        <v>0</v>
      </c>
      <c r="I335" s="436">
        <v>0</v>
      </c>
      <c r="J335" s="436">
        <v>0</v>
      </c>
      <c r="K335" s="436">
        <v>0</v>
      </c>
      <c r="L335" s="436">
        <v>0</v>
      </c>
      <c r="M335" s="436">
        <v>0</v>
      </c>
      <c r="N335" s="436">
        <v>0</v>
      </c>
      <c r="O335" s="435">
        <f t="shared" si="582"/>
        <v>0</v>
      </c>
      <c r="P335" s="436">
        <v>0</v>
      </c>
      <c r="Q335" s="436">
        <v>0</v>
      </c>
      <c r="R335" s="436">
        <v>0</v>
      </c>
      <c r="S335" s="436">
        <v>0</v>
      </c>
      <c r="T335" s="436">
        <v>0</v>
      </c>
      <c r="U335" s="436">
        <v>0</v>
      </c>
      <c r="V335" s="436">
        <v>0</v>
      </c>
      <c r="W335" s="436">
        <v>0</v>
      </c>
      <c r="X335" s="435">
        <f t="shared" si="583"/>
        <v>0</v>
      </c>
      <c r="Y335" s="436">
        <v>0</v>
      </c>
      <c r="Z335" s="436">
        <v>0</v>
      </c>
      <c r="AA335" s="436">
        <v>0</v>
      </c>
      <c r="AB335" s="436">
        <v>0</v>
      </c>
      <c r="AC335" s="435">
        <f t="shared" si="584"/>
        <v>1</v>
      </c>
      <c r="AD335" s="436">
        <v>0</v>
      </c>
      <c r="AE335" s="436">
        <v>0</v>
      </c>
      <c r="AF335" s="436">
        <v>0</v>
      </c>
      <c r="AG335" s="436">
        <v>1</v>
      </c>
      <c r="AH335" s="436">
        <v>0</v>
      </c>
      <c r="AI335" s="436">
        <v>0</v>
      </c>
      <c r="AJ335" s="435">
        <f t="shared" si="585"/>
        <v>0</v>
      </c>
      <c r="AK335" s="436">
        <v>0</v>
      </c>
      <c r="AL335" s="436">
        <v>0</v>
      </c>
      <c r="AM335" s="435">
        <f t="shared" si="586"/>
        <v>0</v>
      </c>
      <c r="AN335" s="436">
        <v>0</v>
      </c>
      <c r="AO335" s="436">
        <v>0</v>
      </c>
      <c r="AP335" s="436">
        <v>0</v>
      </c>
      <c r="AQ335" s="436">
        <v>0</v>
      </c>
      <c r="AR335" s="436">
        <v>0</v>
      </c>
      <c r="AS335" s="436">
        <v>0</v>
      </c>
      <c r="AT335" s="436">
        <v>0</v>
      </c>
      <c r="AU335" s="436">
        <v>0</v>
      </c>
      <c r="AV335" s="436">
        <v>0</v>
      </c>
      <c r="AW335" s="436">
        <v>0</v>
      </c>
      <c r="AX335" s="435">
        <f t="shared" si="587"/>
        <v>0</v>
      </c>
      <c r="AY335" s="436">
        <v>0</v>
      </c>
      <c r="AZ335" s="436">
        <v>0</v>
      </c>
      <c r="BA335" s="436">
        <v>0</v>
      </c>
      <c r="BB335" s="436">
        <v>0</v>
      </c>
      <c r="BC335" s="436">
        <v>0</v>
      </c>
      <c r="BD335" s="435">
        <f t="shared" si="588"/>
        <v>4</v>
      </c>
      <c r="BE335" s="436">
        <v>0</v>
      </c>
      <c r="BF335" s="436">
        <v>0</v>
      </c>
      <c r="BG335" s="436">
        <v>0</v>
      </c>
      <c r="BH335" s="436">
        <v>0</v>
      </c>
      <c r="BI335" s="436">
        <v>0</v>
      </c>
      <c r="BJ335" s="436">
        <v>0</v>
      </c>
      <c r="BK335" s="436">
        <v>4</v>
      </c>
      <c r="BL335" s="436">
        <v>0</v>
      </c>
      <c r="BM335" s="435">
        <f t="shared" si="589"/>
        <v>0</v>
      </c>
      <c r="BN335" s="436">
        <v>0</v>
      </c>
      <c r="BO335" s="436">
        <v>0</v>
      </c>
      <c r="BP335" s="436">
        <v>0</v>
      </c>
      <c r="BQ335" s="436">
        <v>0</v>
      </c>
      <c r="BR335" s="436">
        <v>0</v>
      </c>
      <c r="BS335" s="435">
        <f t="shared" si="590"/>
        <v>6</v>
      </c>
      <c r="BT335" s="436">
        <v>0</v>
      </c>
      <c r="BU335" s="436">
        <v>6</v>
      </c>
      <c r="BV335" s="436">
        <v>0</v>
      </c>
      <c r="BW335" s="436">
        <v>0</v>
      </c>
      <c r="BX335" s="436">
        <v>0</v>
      </c>
      <c r="BY335" s="436">
        <v>0</v>
      </c>
      <c r="BZ335" s="436">
        <v>0</v>
      </c>
      <c r="CA335" s="436">
        <v>0</v>
      </c>
      <c r="CB335" s="436">
        <v>0</v>
      </c>
      <c r="CC335" s="436">
        <v>0</v>
      </c>
      <c r="CD335" s="436">
        <v>0</v>
      </c>
      <c r="CE335" s="436">
        <v>0</v>
      </c>
      <c r="CF335" s="435">
        <f t="shared" si="591"/>
        <v>40</v>
      </c>
      <c r="CG335" s="436">
        <v>0</v>
      </c>
      <c r="CH335" s="436">
        <v>0</v>
      </c>
      <c r="CI335" s="436">
        <v>0</v>
      </c>
      <c r="CJ335" s="436">
        <v>40</v>
      </c>
      <c r="CK335" s="436">
        <v>0</v>
      </c>
      <c r="CL335" s="436">
        <v>0</v>
      </c>
      <c r="CM335" s="436">
        <v>0</v>
      </c>
      <c r="CN335" s="436">
        <v>0</v>
      </c>
      <c r="CO335" s="436">
        <v>0</v>
      </c>
      <c r="CP335" s="436">
        <v>0</v>
      </c>
      <c r="CQ335" s="436">
        <v>0</v>
      </c>
      <c r="CR335" s="436">
        <v>0</v>
      </c>
      <c r="CS335" s="436">
        <v>0</v>
      </c>
      <c r="CT335" s="435">
        <f t="shared" si="592"/>
        <v>2</v>
      </c>
      <c r="CU335" s="436">
        <v>0</v>
      </c>
      <c r="CV335" s="436">
        <v>2</v>
      </c>
      <c r="CW335" s="436">
        <v>0</v>
      </c>
      <c r="CX335" s="436">
        <v>0</v>
      </c>
      <c r="CY335" s="436">
        <v>0</v>
      </c>
      <c r="CZ335" s="435">
        <f t="shared" si="593"/>
        <v>0</v>
      </c>
      <c r="DA335" s="436">
        <v>0</v>
      </c>
      <c r="DB335" s="436">
        <v>0</v>
      </c>
      <c r="DC335" s="436">
        <v>0</v>
      </c>
      <c r="DD335" s="436">
        <v>0</v>
      </c>
      <c r="DE335" s="436">
        <v>0</v>
      </c>
      <c r="DF335" s="436">
        <v>0</v>
      </c>
      <c r="DG335" s="435">
        <f t="shared" si="594"/>
        <v>53</v>
      </c>
      <c r="DH335" s="435">
        <f t="shared" si="595"/>
        <v>0</v>
      </c>
      <c r="DI335" s="436">
        <v>0</v>
      </c>
      <c r="DJ335" s="436">
        <v>0</v>
      </c>
      <c r="DK335" s="436">
        <v>0</v>
      </c>
      <c r="DL335" s="437">
        <f t="shared" si="596"/>
        <v>0</v>
      </c>
      <c r="DM335" s="436">
        <v>0</v>
      </c>
      <c r="DN335" s="436">
        <v>0</v>
      </c>
      <c r="DO335" s="435">
        <f t="shared" si="597"/>
        <v>53</v>
      </c>
      <c r="DP335" s="438"/>
      <c r="DQ335" s="438"/>
      <c r="DR335" s="438"/>
      <c r="DS335" s="438"/>
      <c r="DT335" s="438"/>
      <c r="DU335" s="438"/>
      <c r="DV335" s="438"/>
      <c r="DW335" s="438"/>
      <c r="DX335" s="438"/>
      <c r="DY335" s="438"/>
      <c r="DZ335" s="438"/>
      <c r="EA335" s="438"/>
      <c r="EB335" s="438"/>
      <c r="EC335" s="438"/>
    </row>
    <row r="336" spans="1:133" s="4" customFormat="1" ht="16.5" customHeight="1" x14ac:dyDescent="0.2">
      <c r="A336" s="157" t="s">
        <v>460</v>
      </c>
      <c r="B336" s="222"/>
      <c r="C336" s="274"/>
      <c r="D336" s="274"/>
      <c r="E336" s="274"/>
      <c r="F336" s="274"/>
      <c r="G336" s="274"/>
      <c r="H336" s="274"/>
      <c r="I336" s="274"/>
      <c r="J336" s="274"/>
      <c r="K336" s="274"/>
      <c r="L336" s="274"/>
      <c r="M336" s="274"/>
      <c r="N336" s="274"/>
      <c r="O336" s="222"/>
      <c r="P336" s="274"/>
      <c r="Q336" s="274"/>
      <c r="R336" s="274"/>
      <c r="S336" s="274"/>
      <c r="T336" s="274"/>
      <c r="U336" s="274"/>
      <c r="V336" s="274"/>
      <c r="W336" s="274"/>
      <c r="X336" s="222"/>
      <c r="Y336" s="274"/>
      <c r="Z336" s="274"/>
      <c r="AA336" s="274"/>
      <c r="AB336" s="274"/>
      <c r="AC336" s="222"/>
      <c r="AD336" s="274"/>
      <c r="AE336" s="274"/>
      <c r="AF336" s="274"/>
      <c r="AG336" s="274"/>
      <c r="AH336" s="274"/>
      <c r="AI336" s="274"/>
      <c r="AJ336" s="222"/>
      <c r="AK336" s="274"/>
      <c r="AL336" s="274"/>
      <c r="AM336" s="222"/>
      <c r="AN336" s="274"/>
      <c r="AO336" s="274"/>
      <c r="AP336" s="274"/>
      <c r="AQ336" s="274"/>
      <c r="AR336" s="274"/>
      <c r="AS336" s="274"/>
      <c r="AT336" s="274"/>
      <c r="AU336" s="274"/>
      <c r="AV336" s="274"/>
      <c r="AW336" s="274"/>
      <c r="AX336" s="222"/>
      <c r="AY336" s="274"/>
      <c r="AZ336" s="274"/>
      <c r="BA336" s="274"/>
      <c r="BB336" s="274"/>
      <c r="BC336" s="274"/>
      <c r="BD336" s="222"/>
      <c r="BE336" s="274"/>
      <c r="BF336" s="274"/>
      <c r="BG336" s="274"/>
      <c r="BH336" s="274"/>
      <c r="BI336" s="274"/>
      <c r="BJ336" s="274"/>
      <c r="BK336" s="274"/>
      <c r="BL336" s="274"/>
      <c r="BM336" s="222"/>
      <c r="BN336" s="274"/>
      <c r="BO336" s="274"/>
      <c r="BP336" s="274"/>
      <c r="BQ336" s="274"/>
      <c r="BR336" s="274"/>
      <c r="BS336" s="222"/>
      <c r="BT336" s="274"/>
      <c r="BU336" s="274"/>
      <c r="BV336" s="274"/>
      <c r="BW336" s="274"/>
      <c r="BX336" s="274"/>
      <c r="BY336" s="274"/>
      <c r="BZ336" s="274"/>
      <c r="CA336" s="274"/>
      <c r="CB336" s="274"/>
      <c r="CC336" s="274"/>
      <c r="CD336" s="274"/>
      <c r="CE336" s="274"/>
      <c r="CF336" s="222"/>
      <c r="CG336" s="274"/>
      <c r="CH336" s="274"/>
      <c r="CI336" s="274"/>
      <c r="CJ336" s="274"/>
      <c r="CK336" s="274"/>
      <c r="CL336" s="274"/>
      <c r="CM336" s="274"/>
      <c r="CN336" s="274"/>
      <c r="CO336" s="274"/>
      <c r="CP336" s="274"/>
      <c r="CQ336" s="274"/>
      <c r="CR336" s="274"/>
      <c r="CS336" s="274"/>
      <c r="CT336" s="222"/>
      <c r="CU336" s="274"/>
      <c r="CV336" s="274"/>
      <c r="CW336" s="274"/>
      <c r="CX336" s="274"/>
      <c r="CY336" s="274"/>
      <c r="CZ336" s="222"/>
      <c r="DA336" s="274"/>
      <c r="DB336" s="274"/>
      <c r="DC336" s="274"/>
      <c r="DD336" s="274"/>
      <c r="DE336" s="274"/>
      <c r="DF336" s="274"/>
      <c r="DG336" s="222"/>
      <c r="DH336" s="222"/>
      <c r="DI336" s="274"/>
      <c r="DJ336" s="274"/>
      <c r="DK336" s="274"/>
      <c r="DL336" s="226"/>
      <c r="DM336" s="274"/>
      <c r="DN336" s="274"/>
      <c r="DO336" s="222"/>
    </row>
    <row r="337" spans="1:131" s="28" customFormat="1" ht="16.5" customHeight="1" x14ac:dyDescent="0.15">
      <c r="A337" s="153" t="s">
        <v>461</v>
      </c>
      <c r="B337" s="222">
        <f t="shared" ref="B337:B338" si="598">SUM(C337:N337)</f>
        <v>76</v>
      </c>
      <c r="C337" s="280">
        <v>7</v>
      </c>
      <c r="D337" s="280">
        <v>4</v>
      </c>
      <c r="E337" s="280">
        <v>2</v>
      </c>
      <c r="F337" s="280">
        <v>5</v>
      </c>
      <c r="G337" s="280">
        <v>4</v>
      </c>
      <c r="H337" s="280">
        <v>9</v>
      </c>
      <c r="I337" s="280">
        <v>6</v>
      </c>
      <c r="J337" s="280">
        <v>5</v>
      </c>
      <c r="K337" s="280">
        <v>8</v>
      </c>
      <c r="L337" s="280">
        <v>14</v>
      </c>
      <c r="M337" s="280">
        <v>5</v>
      </c>
      <c r="N337" s="280">
        <v>7</v>
      </c>
      <c r="O337" s="222">
        <f t="shared" ref="O337:O338" si="599">SUM(P337:W337)</f>
        <v>30</v>
      </c>
      <c r="P337" s="280">
        <v>5</v>
      </c>
      <c r="Q337" s="280">
        <v>7</v>
      </c>
      <c r="R337" s="280">
        <v>3</v>
      </c>
      <c r="S337" s="280">
        <v>8</v>
      </c>
      <c r="T337" s="280">
        <v>1</v>
      </c>
      <c r="U337" s="280">
        <v>3</v>
      </c>
      <c r="V337" s="280">
        <v>2</v>
      </c>
      <c r="W337" s="280">
        <v>1</v>
      </c>
      <c r="X337" s="222">
        <f t="shared" ref="X337:X338" si="600">SUM(Y337:AB337)</f>
        <v>36</v>
      </c>
      <c r="Y337" s="280">
        <v>7</v>
      </c>
      <c r="Z337" s="280">
        <v>10</v>
      </c>
      <c r="AA337" s="280">
        <v>9</v>
      </c>
      <c r="AB337" s="280">
        <v>10</v>
      </c>
      <c r="AC337" s="222">
        <f t="shared" ref="AC337:AC338" si="601">SUM(AD337:AI337)</f>
        <v>23</v>
      </c>
      <c r="AD337" s="280">
        <v>6</v>
      </c>
      <c r="AE337" s="280">
        <v>4</v>
      </c>
      <c r="AF337" s="280">
        <v>4</v>
      </c>
      <c r="AG337" s="280">
        <v>2</v>
      </c>
      <c r="AH337" s="280">
        <v>2</v>
      </c>
      <c r="AI337" s="280">
        <v>5</v>
      </c>
      <c r="AJ337" s="222">
        <f t="shared" ref="AJ337:AJ338" si="602">SUM(AK337:AL337)</f>
        <v>6</v>
      </c>
      <c r="AK337" s="280">
        <v>3</v>
      </c>
      <c r="AL337" s="280">
        <v>3</v>
      </c>
      <c r="AM337" s="222">
        <f t="shared" ref="AM337:AM338" si="603">SUM(AN337:AW337)</f>
        <v>69</v>
      </c>
      <c r="AN337" s="280">
        <v>3</v>
      </c>
      <c r="AO337" s="280">
        <v>3</v>
      </c>
      <c r="AP337" s="280">
        <v>5</v>
      </c>
      <c r="AQ337" s="280">
        <v>3</v>
      </c>
      <c r="AR337" s="280">
        <v>10</v>
      </c>
      <c r="AS337" s="280">
        <v>4</v>
      </c>
      <c r="AT337" s="280">
        <v>14</v>
      </c>
      <c r="AU337" s="280">
        <v>12</v>
      </c>
      <c r="AV337" s="280">
        <v>9</v>
      </c>
      <c r="AW337" s="280">
        <v>6</v>
      </c>
      <c r="AX337" s="222">
        <f t="shared" ref="AX337:AX338" si="604">SUM(AY337:BC337)</f>
        <v>53</v>
      </c>
      <c r="AY337" s="280">
        <v>6</v>
      </c>
      <c r="AZ337" s="280">
        <v>18</v>
      </c>
      <c r="BA337" s="280">
        <v>11</v>
      </c>
      <c r="BB337" s="280">
        <v>10</v>
      </c>
      <c r="BC337" s="280">
        <v>8</v>
      </c>
      <c r="BD337" s="222">
        <f t="shared" ref="BD337:BD338" si="605">SUM(BE337:BL337)</f>
        <v>52</v>
      </c>
      <c r="BE337" s="280">
        <v>8</v>
      </c>
      <c r="BF337" s="280">
        <v>5</v>
      </c>
      <c r="BG337" s="280">
        <v>9</v>
      </c>
      <c r="BH337" s="280">
        <v>6</v>
      </c>
      <c r="BI337" s="280">
        <v>7</v>
      </c>
      <c r="BJ337" s="280">
        <v>5</v>
      </c>
      <c r="BK337" s="280">
        <v>6</v>
      </c>
      <c r="BL337" s="280">
        <v>6</v>
      </c>
      <c r="BM337" s="222">
        <f t="shared" ref="BM337:BM338" si="606">SUM(BN337:BR337)</f>
        <v>25</v>
      </c>
      <c r="BN337" s="280">
        <v>6</v>
      </c>
      <c r="BO337" s="280">
        <v>5</v>
      </c>
      <c r="BP337" s="280">
        <v>4</v>
      </c>
      <c r="BQ337" s="280">
        <v>2</v>
      </c>
      <c r="BR337" s="280">
        <v>8</v>
      </c>
      <c r="BS337" s="222">
        <f t="shared" ref="BS337:BS338" si="607">SUM(BT337:CE337)</f>
        <v>63</v>
      </c>
      <c r="BT337" s="280">
        <v>6</v>
      </c>
      <c r="BU337" s="280">
        <v>4</v>
      </c>
      <c r="BV337" s="280">
        <v>6</v>
      </c>
      <c r="BW337" s="280">
        <v>5</v>
      </c>
      <c r="BX337" s="280">
        <v>5</v>
      </c>
      <c r="BY337" s="280">
        <v>5</v>
      </c>
      <c r="BZ337" s="280">
        <v>5</v>
      </c>
      <c r="CA337" s="280">
        <v>4</v>
      </c>
      <c r="CB337" s="280">
        <v>7</v>
      </c>
      <c r="CC337" s="280">
        <v>4</v>
      </c>
      <c r="CD337" s="280">
        <v>5</v>
      </c>
      <c r="CE337" s="280">
        <v>7</v>
      </c>
      <c r="CF337" s="222">
        <f t="shared" ref="CF337:CF338" si="608">SUM(CG337:CS337)</f>
        <v>64</v>
      </c>
      <c r="CG337" s="280">
        <v>1</v>
      </c>
      <c r="CH337" s="280">
        <v>5</v>
      </c>
      <c r="CI337" s="280">
        <v>7</v>
      </c>
      <c r="CJ337" s="280">
        <v>6</v>
      </c>
      <c r="CK337" s="280">
        <v>7</v>
      </c>
      <c r="CL337" s="280">
        <v>5</v>
      </c>
      <c r="CM337" s="280">
        <v>9</v>
      </c>
      <c r="CN337" s="280">
        <v>2</v>
      </c>
      <c r="CO337" s="280">
        <v>3</v>
      </c>
      <c r="CP337" s="280">
        <v>5</v>
      </c>
      <c r="CQ337" s="280">
        <v>5</v>
      </c>
      <c r="CR337" s="280">
        <v>5</v>
      </c>
      <c r="CS337" s="280">
        <v>4</v>
      </c>
      <c r="CT337" s="222">
        <f t="shared" ref="CT337:CT338" si="609">SUM(CU337:CY337)</f>
        <v>40</v>
      </c>
      <c r="CU337" s="280">
        <v>15</v>
      </c>
      <c r="CV337" s="280">
        <v>6</v>
      </c>
      <c r="CW337" s="280">
        <v>4</v>
      </c>
      <c r="CX337" s="280">
        <v>7</v>
      </c>
      <c r="CY337" s="280">
        <v>8</v>
      </c>
      <c r="CZ337" s="222">
        <f t="shared" ref="CZ337:CZ338" si="610">SUM(DA337:DF337)</f>
        <v>44</v>
      </c>
      <c r="DA337" s="280">
        <v>2</v>
      </c>
      <c r="DB337" s="280">
        <v>4</v>
      </c>
      <c r="DC337" s="280">
        <v>9</v>
      </c>
      <c r="DD337" s="280">
        <v>12</v>
      </c>
      <c r="DE337" s="280">
        <v>11</v>
      </c>
      <c r="DF337" s="280">
        <v>6</v>
      </c>
      <c r="DG337" s="222">
        <f t="shared" ref="DG337:DG338" si="611">AM337+BS337+B337+O337+X337+AC337+AJ337+BD337+CF337+AX337+BM337+CT337+CZ337</f>
        <v>581</v>
      </c>
      <c r="DH337" s="222">
        <f t="shared" ref="DH337:DH338" si="612">SUM(DI337:DK337)</f>
        <v>7</v>
      </c>
      <c r="DI337" s="280">
        <v>3</v>
      </c>
      <c r="DJ337" s="280">
        <v>3</v>
      </c>
      <c r="DK337" s="280">
        <v>1</v>
      </c>
      <c r="DL337" s="226">
        <f t="shared" ref="DL337:DL339" si="613">SUM(DM337:DN337)</f>
        <v>2</v>
      </c>
      <c r="DM337" s="280">
        <v>2</v>
      </c>
      <c r="DN337" s="280">
        <v>0</v>
      </c>
      <c r="DO337" s="222">
        <f t="shared" ref="DO337:DO338" si="614">DG337+DH337+DL337</f>
        <v>590</v>
      </c>
    </row>
    <row r="338" spans="1:131" s="28" customFormat="1" ht="16.5" customHeight="1" x14ac:dyDescent="0.15">
      <c r="A338" s="153" t="s">
        <v>254</v>
      </c>
      <c r="B338" s="222">
        <f t="shared" si="598"/>
        <v>3957</v>
      </c>
      <c r="C338" s="280">
        <v>230</v>
      </c>
      <c r="D338" s="280">
        <v>295</v>
      </c>
      <c r="E338" s="280">
        <v>135</v>
      </c>
      <c r="F338" s="280">
        <v>152</v>
      </c>
      <c r="G338" s="280">
        <v>205</v>
      </c>
      <c r="H338" s="280">
        <v>546</v>
      </c>
      <c r="I338" s="280">
        <v>450</v>
      </c>
      <c r="J338" s="280">
        <v>171</v>
      </c>
      <c r="K338" s="280">
        <v>379</v>
      </c>
      <c r="L338" s="280">
        <v>916</v>
      </c>
      <c r="M338" s="280">
        <v>173</v>
      </c>
      <c r="N338" s="280">
        <v>305</v>
      </c>
      <c r="O338" s="222">
        <f t="shared" si="599"/>
        <v>1287</v>
      </c>
      <c r="P338" s="280">
        <v>134</v>
      </c>
      <c r="Q338" s="280">
        <v>291</v>
      </c>
      <c r="R338" s="280">
        <v>143</v>
      </c>
      <c r="S338" s="280">
        <v>270</v>
      </c>
      <c r="T338" s="280">
        <v>30</v>
      </c>
      <c r="U338" s="280">
        <v>203</v>
      </c>
      <c r="V338" s="280">
        <v>93</v>
      </c>
      <c r="W338" s="280">
        <v>123</v>
      </c>
      <c r="X338" s="222">
        <f t="shared" si="600"/>
        <v>1699</v>
      </c>
      <c r="Y338" s="280">
        <v>270</v>
      </c>
      <c r="Z338" s="280">
        <v>476</v>
      </c>
      <c r="AA338" s="280">
        <v>535</v>
      </c>
      <c r="AB338" s="280">
        <v>418</v>
      </c>
      <c r="AC338" s="222">
        <f t="shared" si="601"/>
        <v>1361</v>
      </c>
      <c r="AD338" s="280">
        <v>277</v>
      </c>
      <c r="AE338" s="280">
        <v>218</v>
      </c>
      <c r="AF338" s="280">
        <v>172</v>
      </c>
      <c r="AG338" s="280">
        <v>204</v>
      </c>
      <c r="AH338" s="280">
        <v>160</v>
      </c>
      <c r="AI338" s="280">
        <v>330</v>
      </c>
      <c r="AJ338" s="222">
        <f t="shared" si="602"/>
        <v>190</v>
      </c>
      <c r="AK338" s="280">
        <v>130</v>
      </c>
      <c r="AL338" s="280">
        <v>60</v>
      </c>
      <c r="AM338" s="222">
        <f t="shared" si="603"/>
        <v>2885</v>
      </c>
      <c r="AN338" s="280">
        <v>128</v>
      </c>
      <c r="AO338" s="280">
        <v>130</v>
      </c>
      <c r="AP338" s="280">
        <v>240</v>
      </c>
      <c r="AQ338" s="280">
        <v>107</v>
      </c>
      <c r="AR338" s="280">
        <v>422</v>
      </c>
      <c r="AS338" s="280">
        <v>140</v>
      </c>
      <c r="AT338" s="280">
        <v>491</v>
      </c>
      <c r="AU338" s="280">
        <v>632</v>
      </c>
      <c r="AV338" s="280">
        <v>427</v>
      </c>
      <c r="AW338" s="280">
        <v>168</v>
      </c>
      <c r="AX338" s="222">
        <f t="shared" si="604"/>
        <v>3049</v>
      </c>
      <c r="AY338" s="280">
        <v>255</v>
      </c>
      <c r="AZ338" s="280">
        <v>1028</v>
      </c>
      <c r="BA338" s="280">
        <v>705</v>
      </c>
      <c r="BB338" s="280">
        <v>583</v>
      </c>
      <c r="BC338" s="280">
        <v>478</v>
      </c>
      <c r="BD338" s="222">
        <f t="shared" si="605"/>
        <v>4340</v>
      </c>
      <c r="BE338" s="280">
        <v>929</v>
      </c>
      <c r="BF338" s="280">
        <v>275</v>
      </c>
      <c r="BG338" s="280">
        <v>408</v>
      </c>
      <c r="BH338" s="280">
        <v>398</v>
      </c>
      <c r="BI338" s="280">
        <v>566</v>
      </c>
      <c r="BJ338" s="280">
        <v>469</v>
      </c>
      <c r="BK338" s="280">
        <v>837</v>
      </c>
      <c r="BL338" s="280">
        <v>458</v>
      </c>
      <c r="BM338" s="222">
        <f t="shared" si="606"/>
        <v>1566</v>
      </c>
      <c r="BN338" s="280">
        <v>306</v>
      </c>
      <c r="BO338" s="280">
        <v>202</v>
      </c>
      <c r="BP338" s="280">
        <v>215</v>
      </c>
      <c r="BQ338" s="280">
        <v>140</v>
      </c>
      <c r="BR338" s="280">
        <v>703</v>
      </c>
      <c r="BS338" s="222">
        <f t="shared" si="607"/>
        <v>3312</v>
      </c>
      <c r="BT338" s="280">
        <v>281</v>
      </c>
      <c r="BU338" s="280">
        <v>237</v>
      </c>
      <c r="BV338" s="280">
        <v>236</v>
      </c>
      <c r="BW338" s="280">
        <v>170</v>
      </c>
      <c r="BX338" s="280">
        <v>240</v>
      </c>
      <c r="BY338" s="280">
        <v>330</v>
      </c>
      <c r="BZ338" s="280">
        <v>399</v>
      </c>
      <c r="CA338" s="280">
        <v>134</v>
      </c>
      <c r="CB338" s="280">
        <v>407</v>
      </c>
      <c r="CC338" s="280">
        <v>203</v>
      </c>
      <c r="CD338" s="280">
        <v>213</v>
      </c>
      <c r="CE338" s="280">
        <v>462</v>
      </c>
      <c r="CF338" s="222">
        <f t="shared" si="608"/>
        <v>3274</v>
      </c>
      <c r="CG338" s="280">
        <v>20</v>
      </c>
      <c r="CH338" s="280">
        <v>210</v>
      </c>
      <c r="CI338" s="280">
        <v>300</v>
      </c>
      <c r="CJ338" s="280">
        <v>370</v>
      </c>
      <c r="CK338" s="280">
        <v>448</v>
      </c>
      <c r="CL338" s="280">
        <v>195</v>
      </c>
      <c r="CM338" s="280">
        <v>560</v>
      </c>
      <c r="CN338" s="280">
        <v>110</v>
      </c>
      <c r="CO338" s="280">
        <v>85</v>
      </c>
      <c r="CP338" s="280">
        <v>259</v>
      </c>
      <c r="CQ338" s="280">
        <v>313</v>
      </c>
      <c r="CR338" s="280">
        <v>284</v>
      </c>
      <c r="CS338" s="280">
        <v>120</v>
      </c>
      <c r="CT338" s="222">
        <f t="shared" si="609"/>
        <v>1771</v>
      </c>
      <c r="CU338" s="280">
        <v>625</v>
      </c>
      <c r="CV338" s="280">
        <v>285</v>
      </c>
      <c r="CW338" s="280">
        <v>188</v>
      </c>
      <c r="CX338" s="280">
        <v>355</v>
      </c>
      <c r="CY338" s="280">
        <v>318</v>
      </c>
      <c r="CZ338" s="222">
        <f t="shared" si="610"/>
        <v>1794</v>
      </c>
      <c r="DA338" s="280">
        <v>71</v>
      </c>
      <c r="DB338" s="280">
        <v>135</v>
      </c>
      <c r="DC338" s="280">
        <v>385</v>
      </c>
      <c r="DD338" s="280">
        <v>533</v>
      </c>
      <c r="DE338" s="280">
        <v>420</v>
      </c>
      <c r="DF338" s="280">
        <v>250</v>
      </c>
      <c r="DG338" s="222">
        <f t="shared" si="611"/>
        <v>30485</v>
      </c>
      <c r="DH338" s="222">
        <f t="shared" si="612"/>
        <v>330</v>
      </c>
      <c r="DI338" s="280">
        <v>165</v>
      </c>
      <c r="DJ338" s="280">
        <v>135</v>
      </c>
      <c r="DK338" s="280">
        <v>30</v>
      </c>
      <c r="DL338" s="226">
        <f t="shared" si="613"/>
        <v>95</v>
      </c>
      <c r="DM338" s="280">
        <v>95</v>
      </c>
      <c r="DN338" s="280">
        <v>0</v>
      </c>
      <c r="DO338" s="222">
        <f t="shared" si="614"/>
        <v>30910</v>
      </c>
    </row>
    <row r="339" spans="1:131" s="4" customFormat="1" ht="16.5" customHeight="1" x14ac:dyDescent="0.2">
      <c r="A339" s="157" t="s">
        <v>365</v>
      </c>
      <c r="B339" s="222"/>
      <c r="C339" s="274"/>
      <c r="D339" s="274"/>
      <c r="E339" s="274"/>
      <c r="F339" s="274"/>
      <c r="G339" s="274"/>
      <c r="H339" s="274"/>
      <c r="I339" s="274"/>
      <c r="J339" s="274"/>
      <c r="K339" s="274"/>
      <c r="L339" s="274"/>
      <c r="M339" s="274"/>
      <c r="N339" s="274"/>
      <c r="O339" s="222"/>
      <c r="P339" s="274"/>
      <c r="Q339" s="274"/>
      <c r="R339" s="274"/>
      <c r="S339" s="274"/>
      <c r="T339" s="274"/>
      <c r="U339" s="274"/>
      <c r="V339" s="274"/>
      <c r="W339" s="274"/>
      <c r="X339" s="222"/>
      <c r="Y339" s="274"/>
      <c r="Z339" s="274"/>
      <c r="AA339" s="274"/>
      <c r="AB339" s="274"/>
      <c r="AC339" s="222"/>
      <c r="AD339" s="274"/>
      <c r="AE339" s="274"/>
      <c r="AF339" s="274"/>
      <c r="AG339" s="274"/>
      <c r="AH339" s="274"/>
      <c r="AI339" s="274"/>
      <c r="AJ339" s="222"/>
      <c r="AK339" s="274"/>
      <c r="AL339" s="274"/>
      <c r="AM339" s="222"/>
      <c r="AN339" s="274"/>
      <c r="AO339" s="274"/>
      <c r="AP339" s="274"/>
      <c r="AQ339" s="274"/>
      <c r="AR339" s="274"/>
      <c r="AS339" s="274"/>
      <c r="AT339" s="274"/>
      <c r="AU339" s="274"/>
      <c r="AV339" s="274"/>
      <c r="AW339" s="274"/>
      <c r="AX339" s="222"/>
      <c r="AY339" s="274"/>
      <c r="AZ339" s="274"/>
      <c r="BA339" s="274"/>
      <c r="BB339" s="274"/>
      <c r="BC339" s="274"/>
      <c r="BD339" s="222"/>
      <c r="BE339" s="274"/>
      <c r="BF339" s="274"/>
      <c r="BG339" s="274"/>
      <c r="BH339" s="274"/>
      <c r="BI339" s="274"/>
      <c r="BJ339" s="274"/>
      <c r="BK339" s="274"/>
      <c r="BL339" s="274"/>
      <c r="BM339" s="222"/>
      <c r="BN339" s="274"/>
      <c r="BO339" s="274"/>
      <c r="BP339" s="274"/>
      <c r="BQ339" s="274"/>
      <c r="BR339" s="274"/>
      <c r="BS339" s="222"/>
      <c r="BT339" s="274"/>
      <c r="BU339" s="274"/>
      <c r="BV339" s="274"/>
      <c r="BW339" s="274"/>
      <c r="BX339" s="274"/>
      <c r="BY339" s="274"/>
      <c r="BZ339" s="274"/>
      <c r="CA339" s="274"/>
      <c r="CB339" s="274"/>
      <c r="CC339" s="274"/>
      <c r="CD339" s="274"/>
      <c r="CE339" s="274"/>
      <c r="CF339" s="222"/>
      <c r="CG339" s="274"/>
      <c r="CH339" s="274"/>
      <c r="CI339" s="274"/>
      <c r="CJ339" s="274"/>
      <c r="CK339" s="274"/>
      <c r="CL339" s="274"/>
      <c r="CM339" s="274"/>
      <c r="CN339" s="274"/>
      <c r="CO339" s="274"/>
      <c r="CP339" s="274"/>
      <c r="CQ339" s="274"/>
      <c r="CR339" s="274"/>
      <c r="CS339" s="274"/>
      <c r="CT339" s="222"/>
      <c r="CU339" s="274"/>
      <c r="CV339" s="274"/>
      <c r="CW339" s="274"/>
      <c r="CX339" s="274"/>
      <c r="CY339" s="274"/>
      <c r="CZ339" s="222"/>
      <c r="DA339" s="274"/>
      <c r="DB339" s="274"/>
      <c r="DC339" s="274"/>
      <c r="DD339" s="274"/>
      <c r="DE339" s="274"/>
      <c r="DF339" s="274"/>
      <c r="DG339" s="222"/>
      <c r="DH339" s="222"/>
      <c r="DI339" s="274"/>
      <c r="DJ339" s="274"/>
      <c r="DK339" s="274"/>
      <c r="DL339" s="226">
        <f t="shared" si="613"/>
        <v>0</v>
      </c>
      <c r="DM339" s="274"/>
      <c r="DN339" s="274"/>
      <c r="DO339" s="222"/>
    </row>
    <row r="340" spans="1:131" s="154" customFormat="1" ht="16.5" customHeight="1" x14ac:dyDescent="0.15">
      <c r="A340" s="153" t="s">
        <v>251</v>
      </c>
      <c r="B340" s="222">
        <f t="shared" ref="B340:B342" si="615">SUM(C340:N340)</f>
        <v>43</v>
      </c>
      <c r="C340" s="280">
        <v>6</v>
      </c>
      <c r="D340" s="280">
        <v>0</v>
      </c>
      <c r="E340" s="280">
        <v>0</v>
      </c>
      <c r="F340" s="280">
        <v>2</v>
      </c>
      <c r="G340" s="280">
        <v>2</v>
      </c>
      <c r="H340" s="280">
        <v>3</v>
      </c>
      <c r="I340" s="280">
        <v>6</v>
      </c>
      <c r="J340" s="280">
        <v>0</v>
      </c>
      <c r="K340" s="280">
        <v>1</v>
      </c>
      <c r="L340" s="280">
        <v>15</v>
      </c>
      <c r="M340" s="280">
        <v>6</v>
      </c>
      <c r="N340" s="280">
        <v>2</v>
      </c>
      <c r="O340" s="222">
        <f t="shared" ref="O340:O342" si="616">SUM(P340:W340)</f>
        <v>13</v>
      </c>
      <c r="P340" s="280">
        <v>4</v>
      </c>
      <c r="Q340" s="280">
        <v>5</v>
      </c>
      <c r="R340" s="280">
        <v>0</v>
      </c>
      <c r="S340" s="280">
        <v>1</v>
      </c>
      <c r="T340" s="280">
        <v>2</v>
      </c>
      <c r="U340" s="280">
        <v>0</v>
      </c>
      <c r="V340" s="280">
        <v>1</v>
      </c>
      <c r="W340" s="280">
        <v>0</v>
      </c>
      <c r="X340" s="222">
        <f t="shared" ref="X340:X342" si="617">SUM(Y340:AB340)</f>
        <v>18</v>
      </c>
      <c r="Y340" s="280">
        <v>4</v>
      </c>
      <c r="Z340" s="280">
        <v>6</v>
      </c>
      <c r="AA340" s="280">
        <v>7</v>
      </c>
      <c r="AB340" s="280">
        <v>1</v>
      </c>
      <c r="AC340" s="222">
        <f t="shared" ref="AC340:AC342" si="618">SUM(AD340:AI340)</f>
        <v>13</v>
      </c>
      <c r="AD340" s="280">
        <v>1</v>
      </c>
      <c r="AE340" s="280">
        <v>0</v>
      </c>
      <c r="AF340" s="280">
        <v>0</v>
      </c>
      <c r="AG340" s="280">
        <v>6</v>
      </c>
      <c r="AH340" s="280">
        <v>1</v>
      </c>
      <c r="AI340" s="280">
        <v>5</v>
      </c>
      <c r="AJ340" s="222">
        <f t="shared" ref="AJ340:AJ342" si="619">SUM(AK340:AL340)</f>
        <v>2</v>
      </c>
      <c r="AK340" s="280">
        <v>2</v>
      </c>
      <c r="AL340" s="280">
        <v>0</v>
      </c>
      <c r="AM340" s="222">
        <f t="shared" ref="AM340:AM342" si="620">SUM(AN340:AW340)</f>
        <v>24</v>
      </c>
      <c r="AN340" s="280">
        <v>1</v>
      </c>
      <c r="AO340" s="280">
        <v>1</v>
      </c>
      <c r="AP340" s="280">
        <v>0</v>
      </c>
      <c r="AQ340" s="280">
        <v>0</v>
      </c>
      <c r="AR340" s="280">
        <v>2</v>
      </c>
      <c r="AS340" s="280">
        <v>1</v>
      </c>
      <c r="AT340" s="280">
        <v>0</v>
      </c>
      <c r="AU340" s="280">
        <v>6</v>
      </c>
      <c r="AV340" s="280">
        <v>13</v>
      </c>
      <c r="AW340" s="280">
        <v>0</v>
      </c>
      <c r="AX340" s="222">
        <f t="shared" ref="AX340:AX342" si="621">SUM(AY340:BC340)</f>
        <v>20</v>
      </c>
      <c r="AY340" s="280">
        <v>1</v>
      </c>
      <c r="AZ340" s="280">
        <v>17</v>
      </c>
      <c r="BA340" s="280">
        <v>0</v>
      </c>
      <c r="BB340" s="280">
        <v>0</v>
      </c>
      <c r="BC340" s="280">
        <v>2</v>
      </c>
      <c r="BD340" s="222">
        <f t="shared" ref="BD340:BD342" si="622">SUM(BE340:BL340)</f>
        <v>51</v>
      </c>
      <c r="BE340" s="280">
        <v>19</v>
      </c>
      <c r="BF340" s="280">
        <v>2</v>
      </c>
      <c r="BG340" s="280">
        <v>7</v>
      </c>
      <c r="BH340" s="280">
        <v>3</v>
      </c>
      <c r="BI340" s="280">
        <v>6</v>
      </c>
      <c r="BJ340" s="280">
        <v>8</v>
      </c>
      <c r="BK340" s="280">
        <v>5</v>
      </c>
      <c r="BL340" s="280">
        <v>1</v>
      </c>
      <c r="BM340" s="222">
        <f t="shared" ref="BM340:BM342" si="623">SUM(BN340:BR340)</f>
        <v>3</v>
      </c>
      <c r="BN340" s="280">
        <v>0</v>
      </c>
      <c r="BO340" s="280">
        <v>0</v>
      </c>
      <c r="BP340" s="280">
        <v>1</v>
      </c>
      <c r="BQ340" s="280">
        <v>2</v>
      </c>
      <c r="BR340" s="280">
        <v>0</v>
      </c>
      <c r="BS340" s="222">
        <f t="shared" ref="BS340:BS342" si="624">SUM(BT340:CE340)</f>
        <v>22</v>
      </c>
      <c r="BT340" s="280">
        <v>0</v>
      </c>
      <c r="BU340" s="280">
        <v>3</v>
      </c>
      <c r="BV340" s="280">
        <v>1</v>
      </c>
      <c r="BW340" s="280">
        <v>1</v>
      </c>
      <c r="BX340" s="280">
        <v>2</v>
      </c>
      <c r="BY340" s="280">
        <v>1</v>
      </c>
      <c r="BZ340" s="280">
        <v>0</v>
      </c>
      <c r="CA340" s="280">
        <v>2</v>
      </c>
      <c r="CB340" s="280">
        <v>4</v>
      </c>
      <c r="CC340" s="280">
        <v>0</v>
      </c>
      <c r="CD340" s="280">
        <v>5</v>
      </c>
      <c r="CE340" s="280">
        <v>3</v>
      </c>
      <c r="CF340" s="222">
        <f t="shared" ref="CF340:CF342" si="625">SUM(CG340:CS340)</f>
        <v>38</v>
      </c>
      <c r="CG340" s="280">
        <v>1</v>
      </c>
      <c r="CH340" s="280">
        <v>1</v>
      </c>
      <c r="CI340" s="280">
        <v>1</v>
      </c>
      <c r="CJ340" s="280">
        <v>3</v>
      </c>
      <c r="CK340" s="280">
        <v>5</v>
      </c>
      <c r="CL340" s="280">
        <v>1</v>
      </c>
      <c r="CM340" s="280">
        <v>3</v>
      </c>
      <c r="CN340" s="280">
        <v>3</v>
      </c>
      <c r="CO340" s="280">
        <v>0</v>
      </c>
      <c r="CP340" s="280">
        <v>0</v>
      </c>
      <c r="CQ340" s="280">
        <v>8</v>
      </c>
      <c r="CR340" s="280">
        <v>7</v>
      </c>
      <c r="CS340" s="280">
        <v>5</v>
      </c>
      <c r="CT340" s="222">
        <f t="shared" ref="CT340:CT342" si="626">SUM(CU340:CY340)</f>
        <v>19</v>
      </c>
      <c r="CU340" s="280">
        <v>8</v>
      </c>
      <c r="CV340" s="280">
        <v>4</v>
      </c>
      <c r="CW340" s="280">
        <v>1</v>
      </c>
      <c r="CX340" s="280">
        <v>2</v>
      </c>
      <c r="CY340" s="280">
        <v>4</v>
      </c>
      <c r="CZ340" s="222">
        <f t="shared" ref="CZ340:CZ342" si="627">SUM(DA340:DF340)</f>
        <v>22</v>
      </c>
      <c r="DA340" s="280">
        <v>2</v>
      </c>
      <c r="DB340" s="280">
        <v>2</v>
      </c>
      <c r="DC340" s="280">
        <v>5</v>
      </c>
      <c r="DD340" s="280">
        <v>4</v>
      </c>
      <c r="DE340" s="280">
        <v>8</v>
      </c>
      <c r="DF340" s="280">
        <v>1</v>
      </c>
      <c r="DG340" s="222">
        <f t="shared" ref="DG340:DG342" si="628">AM340+BS340+B340+O340+X340+AC340+AJ340+BD340+CF340+AX340+BM340+CT340+CZ340</f>
        <v>288</v>
      </c>
      <c r="DH340" s="222">
        <f t="shared" ref="DH340:DH342" si="629">SUM(DI340:DK340)</f>
        <v>8</v>
      </c>
      <c r="DI340" s="280">
        <v>2</v>
      </c>
      <c r="DJ340" s="280">
        <v>5</v>
      </c>
      <c r="DK340" s="280">
        <v>1</v>
      </c>
      <c r="DL340" s="226">
        <f t="shared" ref="DL340:DL342" si="630">SUM(DM340:DN340)</f>
        <v>0</v>
      </c>
      <c r="DM340" s="280">
        <v>0</v>
      </c>
      <c r="DN340" s="280">
        <v>0</v>
      </c>
      <c r="DO340" s="222">
        <f t="shared" ref="DO340:DO342" si="631">DG340+DH340+DL340</f>
        <v>296</v>
      </c>
      <c r="DP340" s="28"/>
      <c r="DQ340" s="28"/>
      <c r="DR340" s="28"/>
      <c r="DS340" s="28"/>
      <c r="DT340" s="28"/>
      <c r="DU340" s="28"/>
      <c r="DV340" s="28"/>
      <c r="DW340" s="28"/>
      <c r="DX340" s="28"/>
      <c r="DY340" s="28"/>
      <c r="DZ340" s="28"/>
    </row>
    <row r="341" spans="1:131" s="154" customFormat="1" ht="16.5" customHeight="1" x14ac:dyDescent="0.15">
      <c r="A341" s="153" t="s">
        <v>252</v>
      </c>
      <c r="B341" s="222">
        <f t="shared" si="615"/>
        <v>480</v>
      </c>
      <c r="C341" s="280">
        <v>74</v>
      </c>
      <c r="D341" s="280">
        <v>0</v>
      </c>
      <c r="E341" s="280">
        <v>0</v>
      </c>
      <c r="F341" s="280">
        <v>15</v>
      </c>
      <c r="G341" s="280">
        <v>17</v>
      </c>
      <c r="H341" s="280">
        <v>44</v>
      </c>
      <c r="I341" s="280">
        <v>74</v>
      </c>
      <c r="J341" s="280">
        <v>0</v>
      </c>
      <c r="K341" s="280">
        <v>15</v>
      </c>
      <c r="L341" s="280">
        <v>172</v>
      </c>
      <c r="M341" s="280">
        <v>45</v>
      </c>
      <c r="N341" s="280">
        <v>24</v>
      </c>
      <c r="O341" s="222">
        <f t="shared" si="616"/>
        <v>156</v>
      </c>
      <c r="P341" s="280">
        <v>75</v>
      </c>
      <c r="Q341" s="280">
        <v>45</v>
      </c>
      <c r="R341" s="280">
        <v>0</v>
      </c>
      <c r="S341" s="280">
        <v>6</v>
      </c>
      <c r="T341" s="280">
        <v>20</v>
      </c>
      <c r="U341" s="280">
        <v>0</v>
      </c>
      <c r="V341" s="280">
        <v>10</v>
      </c>
      <c r="W341" s="280">
        <v>0</v>
      </c>
      <c r="X341" s="222">
        <f t="shared" si="617"/>
        <v>171</v>
      </c>
      <c r="Y341" s="280">
        <v>40</v>
      </c>
      <c r="Z341" s="280">
        <v>59</v>
      </c>
      <c r="AA341" s="280">
        <v>60</v>
      </c>
      <c r="AB341" s="280">
        <v>12</v>
      </c>
      <c r="AC341" s="222">
        <f t="shared" si="618"/>
        <v>201</v>
      </c>
      <c r="AD341" s="280">
        <v>10</v>
      </c>
      <c r="AE341" s="280">
        <v>0</v>
      </c>
      <c r="AF341" s="280">
        <v>0</v>
      </c>
      <c r="AG341" s="280">
        <v>117</v>
      </c>
      <c r="AH341" s="280">
        <v>14</v>
      </c>
      <c r="AI341" s="280">
        <v>60</v>
      </c>
      <c r="AJ341" s="222">
        <f t="shared" si="619"/>
        <v>27</v>
      </c>
      <c r="AK341" s="280">
        <v>27</v>
      </c>
      <c r="AL341" s="280">
        <v>0</v>
      </c>
      <c r="AM341" s="222">
        <f t="shared" si="620"/>
        <v>336</v>
      </c>
      <c r="AN341" s="280">
        <v>10</v>
      </c>
      <c r="AO341" s="280">
        <v>10</v>
      </c>
      <c r="AP341" s="280">
        <v>0</v>
      </c>
      <c r="AQ341" s="280">
        <v>0</v>
      </c>
      <c r="AR341" s="280">
        <v>37</v>
      </c>
      <c r="AS341" s="280">
        <v>12</v>
      </c>
      <c r="AT341" s="280">
        <v>0</v>
      </c>
      <c r="AU341" s="280">
        <v>88</v>
      </c>
      <c r="AV341" s="280">
        <v>179</v>
      </c>
      <c r="AW341" s="280">
        <v>0</v>
      </c>
      <c r="AX341" s="222">
        <f t="shared" si="621"/>
        <v>240</v>
      </c>
      <c r="AY341" s="280">
        <v>14</v>
      </c>
      <c r="AZ341" s="280">
        <v>193</v>
      </c>
      <c r="BA341" s="280">
        <v>0</v>
      </c>
      <c r="BB341" s="280">
        <v>0</v>
      </c>
      <c r="BC341" s="280">
        <v>33</v>
      </c>
      <c r="BD341" s="222">
        <f t="shared" si="622"/>
        <v>713</v>
      </c>
      <c r="BE341" s="280">
        <v>384</v>
      </c>
      <c r="BF341" s="280">
        <v>18</v>
      </c>
      <c r="BG341" s="280">
        <v>65</v>
      </c>
      <c r="BH341" s="280">
        <v>39</v>
      </c>
      <c r="BI341" s="280">
        <v>85</v>
      </c>
      <c r="BJ341" s="280">
        <v>58</v>
      </c>
      <c r="BK341" s="280">
        <v>45</v>
      </c>
      <c r="BL341" s="280">
        <v>19</v>
      </c>
      <c r="BM341" s="222">
        <f t="shared" si="623"/>
        <v>30</v>
      </c>
      <c r="BN341" s="280">
        <v>0</v>
      </c>
      <c r="BO341" s="280">
        <v>0</v>
      </c>
      <c r="BP341" s="280">
        <v>12</v>
      </c>
      <c r="BQ341" s="280">
        <v>18</v>
      </c>
      <c r="BR341" s="280">
        <v>0</v>
      </c>
      <c r="BS341" s="222">
        <f t="shared" si="624"/>
        <v>323</v>
      </c>
      <c r="BT341" s="280">
        <v>0</v>
      </c>
      <c r="BU341" s="280">
        <v>40</v>
      </c>
      <c r="BV341" s="280">
        <v>10</v>
      </c>
      <c r="BW341" s="280">
        <v>6</v>
      </c>
      <c r="BX341" s="280">
        <v>24</v>
      </c>
      <c r="BY341" s="280">
        <v>14</v>
      </c>
      <c r="BZ341" s="280">
        <v>0</v>
      </c>
      <c r="CA341" s="280">
        <v>53</v>
      </c>
      <c r="CB341" s="280">
        <v>64</v>
      </c>
      <c r="CC341" s="280">
        <v>0</v>
      </c>
      <c r="CD341" s="280">
        <v>54</v>
      </c>
      <c r="CE341" s="280">
        <v>58</v>
      </c>
      <c r="CF341" s="222">
        <f t="shared" si="625"/>
        <v>492</v>
      </c>
      <c r="CG341" s="280">
        <v>25</v>
      </c>
      <c r="CH341" s="280">
        <v>12</v>
      </c>
      <c r="CI341" s="280">
        <v>12</v>
      </c>
      <c r="CJ341" s="280">
        <v>40</v>
      </c>
      <c r="CK341" s="280">
        <v>73</v>
      </c>
      <c r="CL341" s="280">
        <v>10</v>
      </c>
      <c r="CM341" s="280">
        <v>55</v>
      </c>
      <c r="CN341" s="280">
        <v>36</v>
      </c>
      <c r="CO341" s="280">
        <v>0</v>
      </c>
      <c r="CP341" s="280">
        <v>0</v>
      </c>
      <c r="CQ341" s="280">
        <v>93</v>
      </c>
      <c r="CR341" s="280">
        <v>82</v>
      </c>
      <c r="CS341" s="280">
        <v>54</v>
      </c>
      <c r="CT341" s="222">
        <f t="shared" si="626"/>
        <v>220</v>
      </c>
      <c r="CU341" s="280">
        <v>98</v>
      </c>
      <c r="CV341" s="280">
        <v>42</v>
      </c>
      <c r="CW341" s="280">
        <v>10</v>
      </c>
      <c r="CX341" s="280">
        <v>32</v>
      </c>
      <c r="CY341" s="280">
        <v>38</v>
      </c>
      <c r="CZ341" s="222">
        <f t="shared" si="627"/>
        <v>304</v>
      </c>
      <c r="DA341" s="280">
        <v>25</v>
      </c>
      <c r="DB341" s="280">
        <v>16</v>
      </c>
      <c r="DC341" s="280">
        <v>97</v>
      </c>
      <c r="DD341" s="280">
        <v>57</v>
      </c>
      <c r="DE341" s="280">
        <v>92</v>
      </c>
      <c r="DF341" s="280">
        <v>17</v>
      </c>
      <c r="DG341" s="222">
        <f t="shared" si="628"/>
        <v>3693</v>
      </c>
      <c r="DH341" s="222">
        <f t="shared" si="629"/>
        <v>96</v>
      </c>
      <c r="DI341" s="280">
        <v>22</v>
      </c>
      <c r="DJ341" s="280">
        <v>64</v>
      </c>
      <c r="DK341" s="280">
        <v>10</v>
      </c>
      <c r="DL341" s="226">
        <f t="shared" si="630"/>
        <v>0</v>
      </c>
      <c r="DM341" s="280">
        <v>0</v>
      </c>
      <c r="DN341" s="280">
        <v>0</v>
      </c>
      <c r="DO341" s="222">
        <f t="shared" si="631"/>
        <v>3789</v>
      </c>
      <c r="DP341" s="28"/>
      <c r="DQ341" s="28"/>
      <c r="DR341" s="28"/>
      <c r="DS341" s="28"/>
      <c r="DT341" s="28"/>
      <c r="DU341" s="28"/>
      <c r="DV341" s="28"/>
      <c r="DW341" s="28"/>
      <c r="DX341" s="28"/>
      <c r="DY341" s="28"/>
      <c r="DZ341" s="28"/>
    </row>
    <row r="342" spans="1:131" s="156" customFormat="1" ht="16.5" customHeight="1" x14ac:dyDescent="0.15">
      <c r="A342" s="155" t="s">
        <v>253</v>
      </c>
      <c r="B342" s="222">
        <f t="shared" si="615"/>
        <v>384</v>
      </c>
      <c r="C342" s="280">
        <v>74</v>
      </c>
      <c r="D342" s="280">
        <v>0</v>
      </c>
      <c r="E342" s="280">
        <v>0</v>
      </c>
      <c r="F342" s="280">
        <v>0</v>
      </c>
      <c r="G342" s="280">
        <v>17</v>
      </c>
      <c r="H342" s="280">
        <v>0</v>
      </c>
      <c r="I342" s="280">
        <v>74</v>
      </c>
      <c r="J342" s="280">
        <v>0</v>
      </c>
      <c r="K342" s="280">
        <v>15</v>
      </c>
      <c r="L342" s="280">
        <v>172</v>
      </c>
      <c r="M342" s="280">
        <v>8</v>
      </c>
      <c r="N342" s="280">
        <v>24</v>
      </c>
      <c r="O342" s="222">
        <f t="shared" si="616"/>
        <v>32</v>
      </c>
      <c r="P342" s="280">
        <v>0</v>
      </c>
      <c r="Q342" s="280">
        <v>32</v>
      </c>
      <c r="R342" s="280">
        <v>0</v>
      </c>
      <c r="S342" s="280">
        <v>0</v>
      </c>
      <c r="T342" s="280">
        <v>0</v>
      </c>
      <c r="U342" s="280">
        <v>0</v>
      </c>
      <c r="V342" s="280">
        <v>0</v>
      </c>
      <c r="W342" s="280">
        <v>0</v>
      </c>
      <c r="X342" s="222">
        <f t="shared" si="617"/>
        <v>30</v>
      </c>
      <c r="Y342" s="280">
        <v>30</v>
      </c>
      <c r="Z342" s="280">
        <v>0</v>
      </c>
      <c r="AA342" s="280">
        <v>0</v>
      </c>
      <c r="AB342" s="280">
        <v>0</v>
      </c>
      <c r="AC342" s="222">
        <f t="shared" si="618"/>
        <v>201</v>
      </c>
      <c r="AD342" s="280">
        <v>10</v>
      </c>
      <c r="AE342" s="280">
        <v>0</v>
      </c>
      <c r="AF342" s="280">
        <v>0</v>
      </c>
      <c r="AG342" s="280">
        <v>117</v>
      </c>
      <c r="AH342" s="280">
        <v>14</v>
      </c>
      <c r="AI342" s="280">
        <v>60</v>
      </c>
      <c r="AJ342" s="222">
        <f t="shared" si="619"/>
        <v>27</v>
      </c>
      <c r="AK342" s="280">
        <v>27</v>
      </c>
      <c r="AL342" s="280">
        <v>0</v>
      </c>
      <c r="AM342" s="222">
        <f t="shared" si="620"/>
        <v>121</v>
      </c>
      <c r="AN342" s="280">
        <v>0</v>
      </c>
      <c r="AO342" s="280">
        <v>0</v>
      </c>
      <c r="AP342" s="280">
        <v>0</v>
      </c>
      <c r="AQ342" s="280">
        <v>0</v>
      </c>
      <c r="AR342" s="280">
        <v>0</v>
      </c>
      <c r="AS342" s="280">
        <v>0</v>
      </c>
      <c r="AT342" s="280">
        <v>0</v>
      </c>
      <c r="AU342" s="280">
        <v>73</v>
      </c>
      <c r="AV342" s="280">
        <v>48</v>
      </c>
      <c r="AW342" s="280">
        <v>0</v>
      </c>
      <c r="AX342" s="222">
        <f t="shared" si="621"/>
        <v>99</v>
      </c>
      <c r="AY342" s="280">
        <v>14</v>
      </c>
      <c r="AZ342" s="280">
        <v>52</v>
      </c>
      <c r="BA342" s="280">
        <v>0</v>
      </c>
      <c r="BB342" s="280">
        <v>0</v>
      </c>
      <c r="BC342" s="280">
        <v>33</v>
      </c>
      <c r="BD342" s="222">
        <f t="shared" si="622"/>
        <v>91</v>
      </c>
      <c r="BE342" s="280">
        <v>20</v>
      </c>
      <c r="BF342" s="280">
        <v>4</v>
      </c>
      <c r="BG342" s="280">
        <v>52</v>
      </c>
      <c r="BH342" s="280">
        <v>0</v>
      </c>
      <c r="BI342" s="280">
        <v>0</v>
      </c>
      <c r="BJ342" s="280">
        <v>15</v>
      </c>
      <c r="BK342" s="280">
        <v>0</v>
      </c>
      <c r="BL342" s="280">
        <v>0</v>
      </c>
      <c r="BM342" s="222">
        <f t="shared" si="623"/>
        <v>22</v>
      </c>
      <c r="BN342" s="280">
        <v>0</v>
      </c>
      <c r="BO342" s="280">
        <v>0</v>
      </c>
      <c r="BP342" s="280">
        <v>12</v>
      </c>
      <c r="BQ342" s="280">
        <v>10</v>
      </c>
      <c r="BR342" s="280">
        <v>0</v>
      </c>
      <c r="BS342" s="222">
        <f t="shared" si="624"/>
        <v>141</v>
      </c>
      <c r="BT342" s="280">
        <v>0</v>
      </c>
      <c r="BU342" s="280">
        <v>0</v>
      </c>
      <c r="BV342" s="280">
        <v>0</v>
      </c>
      <c r="BW342" s="280">
        <v>0</v>
      </c>
      <c r="BX342" s="280">
        <v>12</v>
      </c>
      <c r="BY342" s="280">
        <v>14</v>
      </c>
      <c r="BZ342" s="280">
        <v>0</v>
      </c>
      <c r="CA342" s="280">
        <v>53</v>
      </c>
      <c r="CB342" s="280">
        <v>52</v>
      </c>
      <c r="CC342" s="280">
        <v>0</v>
      </c>
      <c r="CD342" s="280">
        <v>0</v>
      </c>
      <c r="CE342" s="280">
        <v>10</v>
      </c>
      <c r="CF342" s="222">
        <f t="shared" si="625"/>
        <v>480</v>
      </c>
      <c r="CG342" s="280">
        <v>25</v>
      </c>
      <c r="CH342" s="280">
        <v>12</v>
      </c>
      <c r="CI342" s="280">
        <v>12</v>
      </c>
      <c r="CJ342" s="280">
        <v>40</v>
      </c>
      <c r="CK342" s="280">
        <v>73</v>
      </c>
      <c r="CL342" s="280">
        <v>10</v>
      </c>
      <c r="CM342" s="280">
        <v>55</v>
      </c>
      <c r="CN342" s="280">
        <v>36</v>
      </c>
      <c r="CO342" s="280">
        <v>0</v>
      </c>
      <c r="CP342" s="280">
        <v>0</v>
      </c>
      <c r="CQ342" s="280">
        <v>93</v>
      </c>
      <c r="CR342" s="280">
        <v>82</v>
      </c>
      <c r="CS342" s="280">
        <v>42</v>
      </c>
      <c r="CT342" s="222">
        <f t="shared" si="626"/>
        <v>220</v>
      </c>
      <c r="CU342" s="280">
        <v>98</v>
      </c>
      <c r="CV342" s="280">
        <v>42</v>
      </c>
      <c r="CW342" s="280">
        <v>10</v>
      </c>
      <c r="CX342" s="280">
        <v>32</v>
      </c>
      <c r="CY342" s="280">
        <v>38</v>
      </c>
      <c r="CZ342" s="222">
        <f t="shared" si="627"/>
        <v>249</v>
      </c>
      <c r="DA342" s="280">
        <v>25</v>
      </c>
      <c r="DB342" s="280">
        <v>16</v>
      </c>
      <c r="DC342" s="280">
        <v>72</v>
      </c>
      <c r="DD342" s="280">
        <v>57</v>
      </c>
      <c r="DE342" s="280">
        <v>62</v>
      </c>
      <c r="DF342" s="280">
        <v>17</v>
      </c>
      <c r="DG342" s="222">
        <f t="shared" si="628"/>
        <v>2097</v>
      </c>
      <c r="DH342" s="222">
        <f t="shared" si="629"/>
        <v>0</v>
      </c>
      <c r="DI342" s="280">
        <v>0</v>
      </c>
      <c r="DJ342" s="280">
        <v>0</v>
      </c>
      <c r="DK342" s="280">
        <v>0</v>
      </c>
      <c r="DL342" s="226">
        <f t="shared" si="630"/>
        <v>0</v>
      </c>
      <c r="DM342" s="280">
        <v>0</v>
      </c>
      <c r="DN342" s="280">
        <v>0</v>
      </c>
      <c r="DO342" s="222">
        <f t="shared" si="631"/>
        <v>2097</v>
      </c>
      <c r="DP342" s="28"/>
      <c r="DQ342" s="28"/>
      <c r="DR342" s="28"/>
      <c r="DS342" s="28"/>
      <c r="DT342" s="28"/>
      <c r="DU342" s="28"/>
      <c r="DV342" s="28"/>
      <c r="DW342" s="28"/>
      <c r="DX342" s="28"/>
      <c r="DY342" s="28"/>
      <c r="DZ342" s="28"/>
    </row>
    <row r="343" spans="1:131" s="4" customFormat="1" ht="16.5" customHeight="1" x14ac:dyDescent="0.2">
      <c r="A343" s="157" t="s">
        <v>753</v>
      </c>
      <c r="B343" s="222"/>
      <c r="C343" s="274"/>
      <c r="D343" s="274"/>
      <c r="E343" s="274"/>
      <c r="F343" s="274"/>
      <c r="G343" s="274"/>
      <c r="H343" s="274"/>
      <c r="I343" s="274"/>
      <c r="J343" s="274"/>
      <c r="K343" s="274"/>
      <c r="L343" s="274"/>
      <c r="M343" s="274"/>
      <c r="N343" s="274"/>
      <c r="O343" s="222"/>
      <c r="P343" s="274"/>
      <c r="Q343" s="274"/>
      <c r="R343" s="274"/>
      <c r="S343" s="274"/>
      <c r="T343" s="274"/>
      <c r="U343" s="274"/>
      <c r="V343" s="274"/>
      <c r="W343" s="274"/>
      <c r="X343" s="222"/>
      <c r="Y343" s="274"/>
      <c r="Z343" s="274"/>
      <c r="AA343" s="274"/>
      <c r="AB343" s="274"/>
      <c r="AC343" s="222"/>
      <c r="AD343" s="274"/>
      <c r="AE343" s="274"/>
      <c r="AF343" s="274"/>
      <c r="AG343" s="274"/>
      <c r="AH343" s="274"/>
      <c r="AI343" s="274"/>
      <c r="AJ343" s="222"/>
      <c r="AK343" s="274"/>
      <c r="AL343" s="274"/>
      <c r="AM343" s="222"/>
      <c r="AN343" s="274"/>
      <c r="AO343" s="274"/>
      <c r="AP343" s="274"/>
      <c r="AQ343" s="274"/>
      <c r="AR343" s="274"/>
      <c r="AS343" s="274"/>
      <c r="AT343" s="274"/>
      <c r="AU343" s="274"/>
      <c r="AV343" s="274"/>
      <c r="AW343" s="274"/>
      <c r="AX343" s="222"/>
      <c r="AY343" s="274"/>
      <c r="AZ343" s="274"/>
      <c r="BA343" s="274"/>
      <c r="BB343" s="274"/>
      <c r="BC343" s="274"/>
      <c r="BD343" s="222"/>
      <c r="BE343" s="274"/>
      <c r="BF343" s="274"/>
      <c r="BG343" s="274"/>
      <c r="BH343" s="274"/>
      <c r="BI343" s="274"/>
      <c r="BJ343" s="274"/>
      <c r="BK343" s="274"/>
      <c r="BL343" s="274"/>
      <c r="BM343" s="222"/>
      <c r="BN343" s="274"/>
      <c r="BO343" s="274"/>
      <c r="BP343" s="274"/>
      <c r="BQ343" s="274"/>
      <c r="BR343" s="274"/>
      <c r="BS343" s="222"/>
      <c r="BT343" s="274"/>
      <c r="BU343" s="274"/>
      <c r="BV343" s="274"/>
      <c r="BW343" s="274"/>
      <c r="BX343" s="274"/>
      <c r="BY343" s="274"/>
      <c r="BZ343" s="274"/>
      <c r="CA343" s="274"/>
      <c r="CB343" s="274"/>
      <c r="CC343" s="274"/>
      <c r="CD343" s="274"/>
      <c r="CE343" s="274"/>
      <c r="CF343" s="222"/>
      <c r="CG343" s="274"/>
      <c r="CH343" s="274"/>
      <c r="CI343" s="274"/>
      <c r="CJ343" s="274"/>
      <c r="CK343" s="274"/>
      <c r="CL343" s="274"/>
      <c r="CM343" s="274"/>
      <c r="CN343" s="274"/>
      <c r="CO343" s="274"/>
      <c r="CP343" s="274"/>
      <c r="CQ343" s="274"/>
      <c r="CR343" s="274"/>
      <c r="CS343" s="274"/>
      <c r="CT343" s="222"/>
      <c r="CU343" s="274"/>
      <c r="CV343" s="274"/>
      <c r="CW343" s="274"/>
      <c r="CX343" s="274"/>
      <c r="CY343" s="274"/>
      <c r="CZ343" s="222"/>
      <c r="DA343" s="274"/>
      <c r="DB343" s="274"/>
      <c r="DC343" s="274"/>
      <c r="DD343" s="274"/>
      <c r="DE343" s="274"/>
      <c r="DF343" s="274"/>
      <c r="DG343" s="222"/>
      <c r="DH343" s="222"/>
      <c r="DI343" s="274"/>
      <c r="DJ343" s="274"/>
      <c r="DK343" s="274"/>
      <c r="DL343" s="226"/>
      <c r="DM343" s="274"/>
      <c r="DN343" s="274"/>
      <c r="DO343" s="222"/>
    </row>
    <row r="344" spans="1:131" s="154" customFormat="1" ht="16.5" customHeight="1" x14ac:dyDescent="0.15">
      <c r="A344" s="153" t="s">
        <v>251</v>
      </c>
      <c r="B344" s="222">
        <f t="shared" ref="B344:B347" si="632">SUM(C344:N344)</f>
        <v>37</v>
      </c>
      <c r="C344" s="280">
        <v>0</v>
      </c>
      <c r="D344" s="280">
        <v>2</v>
      </c>
      <c r="E344" s="280">
        <v>4</v>
      </c>
      <c r="F344" s="280">
        <v>4</v>
      </c>
      <c r="G344" s="280">
        <v>2</v>
      </c>
      <c r="H344" s="280">
        <v>8</v>
      </c>
      <c r="I344" s="280">
        <v>4</v>
      </c>
      <c r="J344" s="280">
        <v>3</v>
      </c>
      <c r="K344" s="280">
        <v>1</v>
      </c>
      <c r="L344" s="280">
        <v>7</v>
      </c>
      <c r="M344" s="280">
        <v>0</v>
      </c>
      <c r="N344" s="280">
        <v>2</v>
      </c>
      <c r="O344" s="222">
        <f t="shared" ref="O344:O347" si="633">SUM(P344:W344)</f>
        <v>24</v>
      </c>
      <c r="P344" s="280">
        <v>7</v>
      </c>
      <c r="Q344" s="280">
        <v>5</v>
      </c>
      <c r="R344" s="280">
        <v>2</v>
      </c>
      <c r="S344" s="280">
        <v>0</v>
      </c>
      <c r="T344" s="280">
        <v>0</v>
      </c>
      <c r="U344" s="280">
        <v>10</v>
      </c>
      <c r="V344" s="280">
        <v>0</v>
      </c>
      <c r="W344" s="280">
        <v>0</v>
      </c>
      <c r="X344" s="222">
        <f t="shared" ref="X344:X347" si="634">SUM(Y344:AB344)</f>
        <v>8</v>
      </c>
      <c r="Y344" s="280">
        <v>6</v>
      </c>
      <c r="Z344" s="280">
        <v>0</v>
      </c>
      <c r="AA344" s="280">
        <v>0</v>
      </c>
      <c r="AB344" s="280">
        <v>2</v>
      </c>
      <c r="AC344" s="222">
        <f t="shared" ref="AC344:AC347" si="635">SUM(AD344:AI344)</f>
        <v>13</v>
      </c>
      <c r="AD344" s="280">
        <v>2</v>
      </c>
      <c r="AE344" s="280">
        <v>2</v>
      </c>
      <c r="AF344" s="280">
        <v>2</v>
      </c>
      <c r="AG344" s="280">
        <v>5</v>
      </c>
      <c r="AH344" s="280">
        <v>1</v>
      </c>
      <c r="AI344" s="280">
        <v>1</v>
      </c>
      <c r="AJ344" s="222">
        <f t="shared" ref="AJ344:AJ347" si="636">SUM(AK344:AL344)</f>
        <v>1</v>
      </c>
      <c r="AK344" s="280">
        <v>1</v>
      </c>
      <c r="AL344" s="280">
        <v>0</v>
      </c>
      <c r="AM344" s="222">
        <f t="shared" ref="AM344:AM347" si="637">SUM(AN344:AW344)</f>
        <v>23</v>
      </c>
      <c r="AN344" s="280">
        <v>2</v>
      </c>
      <c r="AO344" s="280">
        <v>1</v>
      </c>
      <c r="AP344" s="280">
        <v>0</v>
      </c>
      <c r="AQ344" s="280">
        <v>0</v>
      </c>
      <c r="AR344" s="280">
        <v>1</v>
      </c>
      <c r="AS344" s="280">
        <v>2</v>
      </c>
      <c r="AT344" s="280">
        <v>1</v>
      </c>
      <c r="AU344" s="280">
        <v>5</v>
      </c>
      <c r="AV344" s="280">
        <v>8</v>
      </c>
      <c r="AW344" s="280">
        <v>3</v>
      </c>
      <c r="AX344" s="222">
        <f t="shared" ref="AX344:AX347" si="638">SUM(AY344:BC344)</f>
        <v>15</v>
      </c>
      <c r="AY344" s="280">
        <v>0</v>
      </c>
      <c r="AZ344" s="280">
        <v>4</v>
      </c>
      <c r="BA344" s="280">
        <v>4</v>
      </c>
      <c r="BB344" s="280">
        <v>6</v>
      </c>
      <c r="BC344" s="280">
        <v>1</v>
      </c>
      <c r="BD344" s="222">
        <f t="shared" ref="BD344:BD347" si="639">SUM(BE344:BL344)</f>
        <v>26</v>
      </c>
      <c r="BE344" s="280">
        <v>17</v>
      </c>
      <c r="BF344" s="280">
        <v>0</v>
      </c>
      <c r="BG344" s="280">
        <v>1</v>
      </c>
      <c r="BH344" s="280">
        <v>4</v>
      </c>
      <c r="BI344" s="280">
        <v>1</v>
      </c>
      <c r="BJ344" s="280">
        <v>0</v>
      </c>
      <c r="BK344" s="280">
        <v>1</v>
      </c>
      <c r="BL344" s="280">
        <v>2</v>
      </c>
      <c r="BM344" s="222">
        <f t="shared" ref="BM344:BM347" si="640">SUM(BN344:BR344)</f>
        <v>14</v>
      </c>
      <c r="BN344" s="280">
        <v>2</v>
      </c>
      <c r="BO344" s="280">
        <v>0</v>
      </c>
      <c r="BP344" s="280">
        <v>7</v>
      </c>
      <c r="BQ344" s="280">
        <v>1</v>
      </c>
      <c r="BR344" s="280">
        <v>4</v>
      </c>
      <c r="BS344" s="222">
        <f t="shared" ref="BS344:BS347" si="641">SUM(BT344:CE344)</f>
        <v>28</v>
      </c>
      <c r="BT344" s="280">
        <v>5</v>
      </c>
      <c r="BU344" s="280">
        <v>6</v>
      </c>
      <c r="BV344" s="280">
        <v>1</v>
      </c>
      <c r="BW344" s="280">
        <v>0</v>
      </c>
      <c r="BX344" s="280">
        <v>4</v>
      </c>
      <c r="BY344" s="280">
        <v>0</v>
      </c>
      <c r="BZ344" s="280">
        <v>3</v>
      </c>
      <c r="CA344" s="280">
        <v>4</v>
      </c>
      <c r="CB344" s="280">
        <v>0</v>
      </c>
      <c r="CC344" s="280">
        <v>1</v>
      </c>
      <c r="CD344" s="280">
        <v>1</v>
      </c>
      <c r="CE344" s="280">
        <v>3</v>
      </c>
      <c r="CF344" s="222">
        <f t="shared" ref="CF344:CF347" si="642">SUM(CG344:CS344)</f>
        <v>57</v>
      </c>
      <c r="CG344" s="280">
        <v>0</v>
      </c>
      <c r="CH344" s="280">
        <v>3</v>
      </c>
      <c r="CI344" s="280">
        <v>7</v>
      </c>
      <c r="CJ344" s="280">
        <v>6</v>
      </c>
      <c r="CK344" s="280">
        <v>5</v>
      </c>
      <c r="CL344" s="280">
        <v>0</v>
      </c>
      <c r="CM344" s="280">
        <v>17</v>
      </c>
      <c r="CN344" s="280">
        <v>2</v>
      </c>
      <c r="CO344" s="280">
        <v>4</v>
      </c>
      <c r="CP344" s="280">
        <v>0</v>
      </c>
      <c r="CQ344" s="280">
        <v>6</v>
      </c>
      <c r="CR344" s="280">
        <v>4</v>
      </c>
      <c r="CS344" s="280">
        <v>3</v>
      </c>
      <c r="CT344" s="222">
        <f t="shared" ref="CT344:CT347" si="643">SUM(CU344:CY344)</f>
        <v>35</v>
      </c>
      <c r="CU344" s="280">
        <v>11</v>
      </c>
      <c r="CV344" s="280">
        <v>0</v>
      </c>
      <c r="CW344" s="280">
        <v>2</v>
      </c>
      <c r="CX344" s="280">
        <v>4</v>
      </c>
      <c r="CY344" s="280">
        <v>18</v>
      </c>
      <c r="CZ344" s="222">
        <f t="shared" ref="CZ344:CZ347" si="644">SUM(DA344:DF344)</f>
        <v>20</v>
      </c>
      <c r="DA344" s="280">
        <v>0</v>
      </c>
      <c r="DB344" s="280">
        <v>0</v>
      </c>
      <c r="DC344" s="280">
        <v>4</v>
      </c>
      <c r="DD344" s="280">
        <v>13</v>
      </c>
      <c r="DE344" s="280">
        <v>2</v>
      </c>
      <c r="DF344" s="280">
        <v>1</v>
      </c>
      <c r="DG344" s="222">
        <f t="shared" ref="DG344:DG347" si="645">AM344+BS344+B344+O344+X344+AC344+AJ344+BD344+CF344+AX344+BM344+CT344+CZ344</f>
        <v>301</v>
      </c>
      <c r="DH344" s="222">
        <f t="shared" ref="DH344:DH347" si="646">SUM(DI344:DK344)</f>
        <v>9</v>
      </c>
      <c r="DI344" s="280">
        <v>1</v>
      </c>
      <c r="DJ344" s="280">
        <v>8</v>
      </c>
      <c r="DK344" s="280">
        <v>0</v>
      </c>
      <c r="DL344" s="226">
        <f t="shared" ref="DL344:DL347" si="647">SUM(DM344:DN344)</f>
        <v>5</v>
      </c>
      <c r="DM344" s="280">
        <v>5</v>
      </c>
      <c r="DN344" s="280">
        <v>0</v>
      </c>
      <c r="DO344" s="222">
        <f t="shared" ref="DO344:DO347" si="648">DG344+DH344+DL344</f>
        <v>315</v>
      </c>
      <c r="DP344" s="28"/>
      <c r="DQ344" s="28"/>
      <c r="DR344" s="28"/>
      <c r="DS344" s="28"/>
      <c r="DT344" s="28"/>
      <c r="DU344" s="28"/>
      <c r="DV344" s="28"/>
      <c r="DW344" s="28"/>
      <c r="DX344" s="28"/>
      <c r="DY344" s="28"/>
      <c r="DZ344" s="28"/>
      <c r="EA344" s="28"/>
    </row>
    <row r="345" spans="1:131" s="154" customFormat="1" ht="16.5" customHeight="1" x14ac:dyDescent="0.15">
      <c r="A345" s="153" t="s">
        <v>252</v>
      </c>
      <c r="B345" s="222">
        <f t="shared" si="632"/>
        <v>866</v>
      </c>
      <c r="C345" s="280">
        <v>0</v>
      </c>
      <c r="D345" s="280">
        <v>44</v>
      </c>
      <c r="E345" s="280">
        <v>0</v>
      </c>
      <c r="F345" s="280">
        <v>70</v>
      </c>
      <c r="G345" s="280">
        <v>85</v>
      </c>
      <c r="H345" s="280">
        <v>243</v>
      </c>
      <c r="I345" s="280">
        <v>95</v>
      </c>
      <c r="J345" s="280">
        <v>51</v>
      </c>
      <c r="K345" s="280">
        <v>15</v>
      </c>
      <c r="L345" s="280">
        <v>236</v>
      </c>
      <c r="M345" s="280">
        <v>0</v>
      </c>
      <c r="N345" s="280">
        <v>27</v>
      </c>
      <c r="O345" s="222">
        <f t="shared" si="633"/>
        <v>630</v>
      </c>
      <c r="P345" s="280">
        <v>126</v>
      </c>
      <c r="Q345" s="280">
        <v>122</v>
      </c>
      <c r="R345" s="280">
        <v>78</v>
      </c>
      <c r="S345" s="280">
        <v>0</v>
      </c>
      <c r="T345" s="280">
        <v>0</v>
      </c>
      <c r="U345" s="280">
        <v>304</v>
      </c>
      <c r="V345" s="280">
        <v>0</v>
      </c>
      <c r="W345" s="280">
        <v>0</v>
      </c>
      <c r="X345" s="222">
        <f t="shared" si="634"/>
        <v>190</v>
      </c>
      <c r="Y345" s="280">
        <v>97</v>
      </c>
      <c r="Z345" s="280">
        <v>0</v>
      </c>
      <c r="AA345" s="280">
        <v>0</v>
      </c>
      <c r="AB345" s="280">
        <v>93</v>
      </c>
      <c r="AC345" s="222">
        <f t="shared" si="635"/>
        <v>209</v>
      </c>
      <c r="AD345" s="280">
        <v>0</v>
      </c>
      <c r="AE345" s="280">
        <v>46</v>
      </c>
      <c r="AF345" s="280">
        <v>22</v>
      </c>
      <c r="AG345" s="280">
        <v>107</v>
      </c>
      <c r="AH345" s="280">
        <v>0</v>
      </c>
      <c r="AI345" s="280">
        <v>34</v>
      </c>
      <c r="AJ345" s="222">
        <f t="shared" si="636"/>
        <v>24</v>
      </c>
      <c r="AK345" s="280">
        <v>24</v>
      </c>
      <c r="AL345" s="280">
        <v>0</v>
      </c>
      <c r="AM345" s="222">
        <f t="shared" si="637"/>
        <v>480</v>
      </c>
      <c r="AN345" s="280">
        <v>36</v>
      </c>
      <c r="AO345" s="280">
        <v>0</v>
      </c>
      <c r="AP345" s="280">
        <v>0</v>
      </c>
      <c r="AQ345" s="280">
        <v>0</v>
      </c>
      <c r="AR345" s="280">
        <v>10</v>
      </c>
      <c r="AS345" s="280">
        <v>25</v>
      </c>
      <c r="AT345" s="280">
        <v>50</v>
      </c>
      <c r="AU345" s="280">
        <v>73</v>
      </c>
      <c r="AV345" s="280">
        <v>224</v>
      </c>
      <c r="AW345" s="280">
        <v>62</v>
      </c>
      <c r="AX345" s="222">
        <f t="shared" si="638"/>
        <v>240</v>
      </c>
      <c r="AY345" s="280">
        <v>0</v>
      </c>
      <c r="AZ345" s="280">
        <v>101</v>
      </c>
      <c r="BA345" s="280">
        <v>63</v>
      </c>
      <c r="BB345" s="280">
        <v>58</v>
      </c>
      <c r="BC345" s="280">
        <v>18</v>
      </c>
      <c r="BD345" s="222">
        <f t="shared" si="639"/>
        <v>538</v>
      </c>
      <c r="BE345" s="280">
        <v>365</v>
      </c>
      <c r="BF345" s="280">
        <v>0</v>
      </c>
      <c r="BG345" s="280">
        <v>6</v>
      </c>
      <c r="BH345" s="280">
        <v>68</v>
      </c>
      <c r="BI345" s="280">
        <v>0</v>
      </c>
      <c r="BJ345" s="280">
        <v>0</v>
      </c>
      <c r="BK345" s="280">
        <v>50</v>
      </c>
      <c r="BL345" s="280">
        <v>49</v>
      </c>
      <c r="BM345" s="222">
        <f t="shared" si="640"/>
        <v>255</v>
      </c>
      <c r="BN345" s="280">
        <v>50</v>
      </c>
      <c r="BO345" s="280">
        <v>0</v>
      </c>
      <c r="BP345" s="280">
        <v>100</v>
      </c>
      <c r="BQ345" s="280">
        <v>14</v>
      </c>
      <c r="BR345" s="280">
        <v>91</v>
      </c>
      <c r="BS345" s="222">
        <f t="shared" si="641"/>
        <v>647</v>
      </c>
      <c r="BT345" s="280">
        <v>223</v>
      </c>
      <c r="BU345" s="280">
        <v>96</v>
      </c>
      <c r="BV345" s="280">
        <v>40</v>
      </c>
      <c r="BW345" s="280">
        <v>0</v>
      </c>
      <c r="BX345" s="280">
        <v>67</v>
      </c>
      <c r="BY345" s="280">
        <v>0</v>
      </c>
      <c r="BZ345" s="280">
        <v>33</v>
      </c>
      <c r="CA345" s="280">
        <v>102</v>
      </c>
      <c r="CB345" s="280">
        <v>0</v>
      </c>
      <c r="CC345" s="280">
        <v>6</v>
      </c>
      <c r="CD345" s="280">
        <v>7</v>
      </c>
      <c r="CE345" s="280">
        <v>73</v>
      </c>
      <c r="CF345" s="222">
        <f t="shared" si="642"/>
        <v>888</v>
      </c>
      <c r="CG345" s="280">
        <v>0</v>
      </c>
      <c r="CH345" s="280">
        <v>74</v>
      </c>
      <c r="CI345" s="280">
        <v>150</v>
      </c>
      <c r="CJ345" s="280">
        <v>114</v>
      </c>
      <c r="CK345" s="280">
        <v>0</v>
      </c>
      <c r="CL345" s="280">
        <v>0</v>
      </c>
      <c r="CM345" s="280">
        <v>270</v>
      </c>
      <c r="CN345" s="280">
        <v>18</v>
      </c>
      <c r="CO345" s="280">
        <v>78</v>
      </c>
      <c r="CP345" s="280">
        <v>0</v>
      </c>
      <c r="CQ345" s="280">
        <v>105</v>
      </c>
      <c r="CR345" s="280">
        <v>55</v>
      </c>
      <c r="CS345" s="280">
        <v>24</v>
      </c>
      <c r="CT345" s="222">
        <f t="shared" si="643"/>
        <v>614</v>
      </c>
      <c r="CU345" s="280">
        <v>235</v>
      </c>
      <c r="CV345" s="280">
        <v>0</v>
      </c>
      <c r="CW345" s="280">
        <v>46</v>
      </c>
      <c r="CX345" s="280">
        <v>104</v>
      </c>
      <c r="CY345" s="280">
        <v>229</v>
      </c>
      <c r="CZ345" s="222">
        <f t="shared" si="644"/>
        <v>692</v>
      </c>
      <c r="DA345" s="280">
        <v>0</v>
      </c>
      <c r="DB345" s="280">
        <v>0</v>
      </c>
      <c r="DC345" s="280">
        <v>75</v>
      </c>
      <c r="DD345" s="280">
        <v>555</v>
      </c>
      <c r="DE345" s="280">
        <v>44</v>
      </c>
      <c r="DF345" s="280">
        <v>18</v>
      </c>
      <c r="DG345" s="222">
        <f t="shared" si="645"/>
        <v>6273</v>
      </c>
      <c r="DH345" s="222">
        <f t="shared" si="646"/>
        <v>102</v>
      </c>
      <c r="DI345" s="280">
        <v>18</v>
      </c>
      <c r="DJ345" s="280">
        <v>84</v>
      </c>
      <c r="DK345" s="280">
        <v>0</v>
      </c>
      <c r="DL345" s="226">
        <f t="shared" si="647"/>
        <v>147</v>
      </c>
      <c r="DM345" s="280">
        <v>147</v>
      </c>
      <c r="DN345" s="280">
        <v>0</v>
      </c>
      <c r="DO345" s="222">
        <f t="shared" si="648"/>
        <v>6522</v>
      </c>
      <c r="DP345" s="28"/>
      <c r="DQ345" s="28"/>
      <c r="DR345" s="28"/>
      <c r="DS345" s="28"/>
      <c r="DT345" s="28"/>
      <c r="DU345" s="28"/>
      <c r="DV345" s="28"/>
      <c r="DW345" s="28"/>
      <c r="DX345" s="28"/>
      <c r="DY345" s="28"/>
      <c r="DZ345" s="28"/>
      <c r="EA345" s="28"/>
    </row>
    <row r="346" spans="1:131" s="156" customFormat="1" ht="16.5" customHeight="1" x14ac:dyDescent="0.15">
      <c r="A346" s="155" t="s">
        <v>444</v>
      </c>
      <c r="B346" s="222">
        <f t="shared" si="632"/>
        <v>194</v>
      </c>
      <c r="C346" s="280">
        <v>0</v>
      </c>
      <c r="D346" s="280">
        <v>44</v>
      </c>
      <c r="E346" s="280">
        <v>0</v>
      </c>
      <c r="F346" s="280">
        <v>10</v>
      </c>
      <c r="G346" s="280">
        <v>0</v>
      </c>
      <c r="H346" s="280">
        <v>48</v>
      </c>
      <c r="I346" s="280">
        <v>4</v>
      </c>
      <c r="J346" s="280">
        <v>51</v>
      </c>
      <c r="K346" s="280">
        <v>0</v>
      </c>
      <c r="L346" s="280">
        <v>37</v>
      </c>
      <c r="M346" s="280">
        <v>0</v>
      </c>
      <c r="N346" s="280">
        <v>0</v>
      </c>
      <c r="O346" s="222">
        <f t="shared" si="633"/>
        <v>99</v>
      </c>
      <c r="P346" s="280">
        <v>19</v>
      </c>
      <c r="Q346" s="280">
        <v>0</v>
      </c>
      <c r="R346" s="280">
        <v>7</v>
      </c>
      <c r="S346" s="280">
        <v>0</v>
      </c>
      <c r="T346" s="280">
        <v>0</v>
      </c>
      <c r="U346" s="280">
        <v>73</v>
      </c>
      <c r="V346" s="280">
        <v>0</v>
      </c>
      <c r="W346" s="280">
        <v>0</v>
      </c>
      <c r="X346" s="222">
        <f t="shared" si="634"/>
        <v>51</v>
      </c>
      <c r="Y346" s="280">
        <v>51</v>
      </c>
      <c r="Z346" s="280">
        <v>0</v>
      </c>
      <c r="AA346" s="280">
        <v>0</v>
      </c>
      <c r="AB346" s="280">
        <v>0</v>
      </c>
      <c r="AC346" s="222">
        <f t="shared" si="635"/>
        <v>126</v>
      </c>
      <c r="AD346" s="280">
        <v>0</v>
      </c>
      <c r="AE346" s="280">
        <v>24</v>
      </c>
      <c r="AF346" s="280">
        <v>22</v>
      </c>
      <c r="AG346" s="280">
        <v>70</v>
      </c>
      <c r="AH346" s="280">
        <v>0</v>
      </c>
      <c r="AI346" s="280">
        <v>10</v>
      </c>
      <c r="AJ346" s="222">
        <f t="shared" si="636"/>
        <v>0</v>
      </c>
      <c r="AK346" s="280">
        <v>0</v>
      </c>
      <c r="AL346" s="280">
        <v>0</v>
      </c>
      <c r="AM346" s="222">
        <f t="shared" si="637"/>
        <v>12</v>
      </c>
      <c r="AN346" s="280">
        <v>2</v>
      </c>
      <c r="AO346" s="280">
        <v>0</v>
      </c>
      <c r="AP346" s="280">
        <v>0</v>
      </c>
      <c r="AQ346" s="280">
        <v>0</v>
      </c>
      <c r="AR346" s="280">
        <v>0</v>
      </c>
      <c r="AS346" s="280">
        <v>0</v>
      </c>
      <c r="AT346" s="280">
        <v>0</v>
      </c>
      <c r="AU346" s="280">
        <v>0</v>
      </c>
      <c r="AV346" s="280">
        <v>5</v>
      </c>
      <c r="AW346" s="280">
        <v>5</v>
      </c>
      <c r="AX346" s="222">
        <f t="shared" si="638"/>
        <v>33</v>
      </c>
      <c r="AY346" s="280">
        <v>0</v>
      </c>
      <c r="AZ346" s="280">
        <v>0</v>
      </c>
      <c r="BA346" s="280">
        <v>12</v>
      </c>
      <c r="BB346" s="280">
        <v>8</v>
      </c>
      <c r="BC346" s="280">
        <v>13</v>
      </c>
      <c r="BD346" s="222">
        <f t="shared" si="639"/>
        <v>107</v>
      </c>
      <c r="BE346" s="280">
        <v>76</v>
      </c>
      <c r="BF346" s="280">
        <v>0</v>
      </c>
      <c r="BG346" s="280">
        <v>6</v>
      </c>
      <c r="BH346" s="280">
        <v>25</v>
      </c>
      <c r="BI346" s="280">
        <v>0</v>
      </c>
      <c r="BJ346" s="280">
        <v>0</v>
      </c>
      <c r="BK346" s="280">
        <v>0</v>
      </c>
      <c r="BL346" s="280">
        <v>0</v>
      </c>
      <c r="BM346" s="222">
        <f t="shared" si="640"/>
        <v>2</v>
      </c>
      <c r="BN346" s="280">
        <v>0</v>
      </c>
      <c r="BO346" s="280">
        <v>0</v>
      </c>
      <c r="BP346" s="280">
        <v>2</v>
      </c>
      <c r="BQ346" s="280">
        <v>0</v>
      </c>
      <c r="BR346" s="280">
        <v>0</v>
      </c>
      <c r="BS346" s="222">
        <f t="shared" si="641"/>
        <v>131</v>
      </c>
      <c r="BT346" s="280">
        <v>0</v>
      </c>
      <c r="BU346" s="280">
        <v>0</v>
      </c>
      <c r="BV346" s="280">
        <v>0</v>
      </c>
      <c r="BW346" s="280">
        <v>0</v>
      </c>
      <c r="BX346" s="280">
        <v>0</v>
      </c>
      <c r="BY346" s="280">
        <v>0</v>
      </c>
      <c r="BZ346" s="280">
        <v>16</v>
      </c>
      <c r="CA346" s="280">
        <v>102</v>
      </c>
      <c r="CB346" s="280">
        <v>0</v>
      </c>
      <c r="CC346" s="280">
        <v>6</v>
      </c>
      <c r="CD346" s="280">
        <v>0</v>
      </c>
      <c r="CE346" s="280">
        <v>7</v>
      </c>
      <c r="CF346" s="222">
        <f t="shared" si="642"/>
        <v>96</v>
      </c>
      <c r="CG346" s="280">
        <v>0</v>
      </c>
      <c r="CH346" s="280">
        <v>0</v>
      </c>
      <c r="CI346" s="280">
        <v>65</v>
      </c>
      <c r="CJ346" s="280">
        <v>13</v>
      </c>
      <c r="CK346" s="280">
        <v>0</v>
      </c>
      <c r="CL346" s="280">
        <v>0</v>
      </c>
      <c r="CM346" s="280">
        <v>10</v>
      </c>
      <c r="CN346" s="280">
        <v>8</v>
      </c>
      <c r="CO346" s="280">
        <v>0</v>
      </c>
      <c r="CP346" s="280">
        <v>0</v>
      </c>
      <c r="CQ346" s="280">
        <v>0</v>
      </c>
      <c r="CR346" s="280">
        <v>0</v>
      </c>
      <c r="CS346" s="280">
        <v>0</v>
      </c>
      <c r="CT346" s="222">
        <f t="shared" si="643"/>
        <v>156</v>
      </c>
      <c r="CU346" s="280">
        <v>61</v>
      </c>
      <c r="CV346" s="280">
        <v>0</v>
      </c>
      <c r="CW346" s="280">
        <v>24</v>
      </c>
      <c r="CX346" s="280">
        <v>24</v>
      </c>
      <c r="CY346" s="280">
        <v>47</v>
      </c>
      <c r="CZ346" s="222">
        <f t="shared" si="644"/>
        <v>42</v>
      </c>
      <c r="DA346" s="280">
        <v>0</v>
      </c>
      <c r="DB346" s="280">
        <v>0</v>
      </c>
      <c r="DC346" s="280">
        <v>0</v>
      </c>
      <c r="DD346" s="280">
        <v>0</v>
      </c>
      <c r="DE346" s="280">
        <v>42</v>
      </c>
      <c r="DF346" s="280">
        <v>0</v>
      </c>
      <c r="DG346" s="222">
        <f t="shared" si="645"/>
        <v>1049</v>
      </c>
      <c r="DH346" s="222">
        <f t="shared" si="646"/>
        <v>0</v>
      </c>
      <c r="DI346" s="280">
        <v>0</v>
      </c>
      <c r="DJ346" s="280">
        <v>0</v>
      </c>
      <c r="DK346" s="280">
        <v>0</v>
      </c>
      <c r="DL346" s="226">
        <f t="shared" si="647"/>
        <v>0</v>
      </c>
      <c r="DM346" s="280">
        <v>0</v>
      </c>
      <c r="DN346" s="280">
        <v>0</v>
      </c>
      <c r="DO346" s="222">
        <f t="shared" si="648"/>
        <v>1049</v>
      </c>
      <c r="DP346" s="28"/>
      <c r="DQ346" s="28"/>
      <c r="DR346" s="28"/>
      <c r="DS346" s="28"/>
      <c r="DT346" s="28"/>
      <c r="DU346" s="28"/>
      <c r="DV346" s="28"/>
      <c r="DW346" s="28"/>
      <c r="DX346" s="28"/>
      <c r="DY346" s="28"/>
      <c r="DZ346" s="28"/>
      <c r="EA346" s="28"/>
    </row>
    <row r="347" spans="1:131" s="156" customFormat="1" ht="16.5" customHeight="1" x14ac:dyDescent="0.15">
      <c r="A347" s="155" t="s">
        <v>724</v>
      </c>
      <c r="B347" s="222">
        <f t="shared" si="632"/>
        <v>2</v>
      </c>
      <c r="C347" s="280">
        <v>0</v>
      </c>
      <c r="D347" s="280">
        <v>0</v>
      </c>
      <c r="E347" s="280">
        <v>0</v>
      </c>
      <c r="F347" s="280">
        <v>0</v>
      </c>
      <c r="G347" s="280">
        <v>0</v>
      </c>
      <c r="H347" s="280">
        <v>0</v>
      </c>
      <c r="I347" s="280">
        <v>0</v>
      </c>
      <c r="J347" s="280">
        <v>2</v>
      </c>
      <c r="K347" s="280">
        <v>0</v>
      </c>
      <c r="L347" s="280">
        <v>0</v>
      </c>
      <c r="M347" s="280">
        <v>0</v>
      </c>
      <c r="N347" s="280">
        <v>0</v>
      </c>
      <c r="O347" s="222">
        <f t="shared" si="633"/>
        <v>0</v>
      </c>
      <c r="P347" s="280">
        <v>0</v>
      </c>
      <c r="Q347" s="280">
        <v>0</v>
      </c>
      <c r="R347" s="280">
        <v>0</v>
      </c>
      <c r="S347" s="280">
        <v>0</v>
      </c>
      <c r="T347" s="280">
        <v>0</v>
      </c>
      <c r="U347" s="280">
        <v>0</v>
      </c>
      <c r="V347" s="280">
        <v>0</v>
      </c>
      <c r="W347" s="280">
        <v>0</v>
      </c>
      <c r="X347" s="222">
        <f t="shared" si="634"/>
        <v>0</v>
      </c>
      <c r="Y347" s="280">
        <v>0</v>
      </c>
      <c r="Z347" s="280">
        <v>0</v>
      </c>
      <c r="AA347" s="280">
        <v>0</v>
      </c>
      <c r="AB347" s="280">
        <v>0</v>
      </c>
      <c r="AC347" s="222">
        <f t="shared" si="635"/>
        <v>0</v>
      </c>
      <c r="AD347" s="280">
        <v>0</v>
      </c>
      <c r="AE347" s="280">
        <v>0</v>
      </c>
      <c r="AF347" s="280">
        <v>0</v>
      </c>
      <c r="AG347" s="280">
        <v>0</v>
      </c>
      <c r="AH347" s="280">
        <v>0</v>
      </c>
      <c r="AI347" s="280">
        <v>0</v>
      </c>
      <c r="AJ347" s="222">
        <f t="shared" si="636"/>
        <v>0</v>
      </c>
      <c r="AK347" s="280">
        <v>0</v>
      </c>
      <c r="AL347" s="280">
        <v>0</v>
      </c>
      <c r="AM347" s="222">
        <f t="shared" si="637"/>
        <v>0</v>
      </c>
      <c r="AN347" s="280">
        <v>0</v>
      </c>
      <c r="AO347" s="280">
        <v>0</v>
      </c>
      <c r="AP347" s="280">
        <v>0</v>
      </c>
      <c r="AQ347" s="280">
        <v>0</v>
      </c>
      <c r="AR347" s="280">
        <v>0</v>
      </c>
      <c r="AS347" s="280">
        <v>0</v>
      </c>
      <c r="AT347" s="280">
        <v>0</v>
      </c>
      <c r="AU347" s="280">
        <v>0</v>
      </c>
      <c r="AV347" s="280">
        <v>0</v>
      </c>
      <c r="AW347" s="280">
        <v>0</v>
      </c>
      <c r="AX347" s="222">
        <f t="shared" si="638"/>
        <v>0</v>
      </c>
      <c r="AY347" s="280">
        <v>0</v>
      </c>
      <c r="AZ347" s="280">
        <v>0</v>
      </c>
      <c r="BA347" s="280">
        <v>0</v>
      </c>
      <c r="BB347" s="280">
        <v>0</v>
      </c>
      <c r="BC347" s="280">
        <v>0</v>
      </c>
      <c r="BD347" s="222">
        <f t="shared" si="639"/>
        <v>0</v>
      </c>
      <c r="BE347" s="280">
        <v>0</v>
      </c>
      <c r="BF347" s="280">
        <v>0</v>
      </c>
      <c r="BG347" s="280">
        <v>0</v>
      </c>
      <c r="BH347" s="280">
        <v>0</v>
      </c>
      <c r="BI347" s="280">
        <v>0</v>
      </c>
      <c r="BJ347" s="280">
        <v>0</v>
      </c>
      <c r="BK347" s="280">
        <v>0</v>
      </c>
      <c r="BL347" s="280">
        <v>0</v>
      </c>
      <c r="BM347" s="222">
        <f t="shared" si="640"/>
        <v>0</v>
      </c>
      <c r="BN347" s="280">
        <v>0</v>
      </c>
      <c r="BO347" s="280">
        <v>0</v>
      </c>
      <c r="BP347" s="280">
        <v>0</v>
      </c>
      <c r="BQ347" s="280">
        <v>0</v>
      </c>
      <c r="BR347" s="280">
        <v>0</v>
      </c>
      <c r="BS347" s="222">
        <f t="shared" si="641"/>
        <v>67</v>
      </c>
      <c r="BT347" s="280">
        <v>0</v>
      </c>
      <c r="BU347" s="280">
        <v>0</v>
      </c>
      <c r="BV347" s="280">
        <v>0</v>
      </c>
      <c r="BW347" s="280">
        <v>0</v>
      </c>
      <c r="BX347" s="280">
        <v>0</v>
      </c>
      <c r="BY347" s="280">
        <v>0</v>
      </c>
      <c r="BZ347" s="280">
        <v>27</v>
      </c>
      <c r="CA347" s="280">
        <v>40</v>
      </c>
      <c r="CB347" s="280">
        <v>0</v>
      </c>
      <c r="CC347" s="280">
        <v>0</v>
      </c>
      <c r="CD347" s="280">
        <v>0</v>
      </c>
      <c r="CE347" s="280">
        <v>0</v>
      </c>
      <c r="CF347" s="222">
        <f t="shared" si="642"/>
        <v>20</v>
      </c>
      <c r="CG347" s="280">
        <v>0</v>
      </c>
      <c r="CH347" s="280">
        <v>0</v>
      </c>
      <c r="CI347" s="280">
        <v>3</v>
      </c>
      <c r="CJ347" s="280">
        <v>1</v>
      </c>
      <c r="CK347" s="280">
        <v>0</v>
      </c>
      <c r="CL347" s="280">
        <v>0</v>
      </c>
      <c r="CM347" s="280">
        <v>6</v>
      </c>
      <c r="CN347" s="280">
        <v>10</v>
      </c>
      <c r="CO347" s="280">
        <v>0</v>
      </c>
      <c r="CP347" s="280">
        <v>0</v>
      </c>
      <c r="CQ347" s="280">
        <v>0</v>
      </c>
      <c r="CR347" s="280">
        <v>0</v>
      </c>
      <c r="CS347" s="280">
        <v>0</v>
      </c>
      <c r="CT347" s="222">
        <f t="shared" si="643"/>
        <v>0</v>
      </c>
      <c r="CU347" s="280">
        <v>0</v>
      </c>
      <c r="CV347" s="280">
        <v>0</v>
      </c>
      <c r="CW347" s="280">
        <v>0</v>
      </c>
      <c r="CX347" s="280">
        <v>0</v>
      </c>
      <c r="CY347" s="280">
        <v>0</v>
      </c>
      <c r="CZ347" s="222">
        <f t="shared" si="644"/>
        <v>0</v>
      </c>
      <c r="DA347" s="280">
        <v>0</v>
      </c>
      <c r="DB347" s="280">
        <v>0</v>
      </c>
      <c r="DC347" s="280">
        <v>0</v>
      </c>
      <c r="DD347" s="280">
        <v>0</v>
      </c>
      <c r="DE347" s="280">
        <v>0</v>
      </c>
      <c r="DF347" s="280">
        <v>0</v>
      </c>
      <c r="DG347" s="222">
        <f t="shared" si="645"/>
        <v>89</v>
      </c>
      <c r="DH347" s="222">
        <f t="shared" si="646"/>
        <v>0</v>
      </c>
      <c r="DI347" s="280">
        <v>0</v>
      </c>
      <c r="DJ347" s="280">
        <v>0</v>
      </c>
      <c r="DK347" s="280">
        <v>0</v>
      </c>
      <c r="DL347" s="226">
        <f t="shared" si="647"/>
        <v>0</v>
      </c>
      <c r="DM347" s="280">
        <v>0</v>
      </c>
      <c r="DN347" s="280">
        <v>0</v>
      </c>
      <c r="DO347" s="222">
        <f t="shared" si="648"/>
        <v>89</v>
      </c>
      <c r="DP347" s="28"/>
      <c r="DQ347" s="28"/>
      <c r="DR347" s="28"/>
      <c r="DS347" s="28"/>
      <c r="DT347" s="28"/>
      <c r="DU347" s="28"/>
      <c r="DV347" s="28"/>
      <c r="DW347" s="28"/>
      <c r="DX347" s="28"/>
      <c r="DY347" s="28"/>
      <c r="DZ347" s="28"/>
      <c r="EA347" s="28"/>
    </row>
    <row r="348" spans="1:131" ht="16.5" customHeight="1" x14ac:dyDescent="0.2">
      <c r="A348" s="157" t="s">
        <v>255</v>
      </c>
      <c r="B348" s="222"/>
      <c r="C348" s="274"/>
      <c r="D348" s="274"/>
      <c r="E348" s="274"/>
      <c r="F348" s="274"/>
      <c r="G348" s="274"/>
      <c r="H348" s="274"/>
      <c r="I348" s="274"/>
      <c r="J348" s="274"/>
      <c r="K348" s="274"/>
      <c r="L348" s="274"/>
      <c r="M348" s="274"/>
      <c r="N348" s="274"/>
      <c r="O348" s="222"/>
      <c r="P348" s="274"/>
      <c r="Q348" s="274"/>
      <c r="R348" s="274"/>
      <c r="S348" s="274"/>
      <c r="T348" s="274"/>
      <c r="U348" s="274"/>
      <c r="V348" s="274"/>
      <c r="W348" s="274"/>
      <c r="X348" s="222"/>
      <c r="Y348" s="274"/>
      <c r="Z348" s="274"/>
      <c r="AA348" s="274"/>
      <c r="AB348" s="274"/>
      <c r="AC348" s="222"/>
      <c r="AD348" s="274"/>
      <c r="AE348" s="274"/>
      <c r="AF348" s="274"/>
      <c r="AG348" s="274"/>
      <c r="AH348" s="274"/>
      <c r="AI348" s="274"/>
      <c r="AJ348" s="222"/>
      <c r="AK348" s="274"/>
      <c r="AL348" s="274"/>
      <c r="AM348" s="222"/>
      <c r="AN348" s="274"/>
      <c r="AO348" s="274"/>
      <c r="AP348" s="274"/>
      <c r="AQ348" s="274"/>
      <c r="AR348" s="274"/>
      <c r="AS348" s="274"/>
      <c r="AT348" s="274"/>
      <c r="AU348" s="274"/>
      <c r="AV348" s="274"/>
      <c r="AW348" s="274"/>
      <c r="AX348" s="222"/>
      <c r="AY348" s="274"/>
      <c r="AZ348" s="274"/>
      <c r="BA348" s="274"/>
      <c r="BB348" s="274"/>
      <c r="BC348" s="274"/>
      <c r="BD348" s="222"/>
      <c r="BE348" s="274"/>
      <c r="BF348" s="274"/>
      <c r="BG348" s="274"/>
      <c r="BH348" s="274"/>
      <c r="BI348" s="274"/>
      <c r="BJ348" s="274"/>
      <c r="BK348" s="274"/>
      <c r="BL348" s="274"/>
      <c r="BM348" s="222"/>
      <c r="BN348" s="274"/>
      <c r="BO348" s="274"/>
      <c r="BP348" s="274"/>
      <c r="BQ348" s="274"/>
      <c r="BR348" s="274"/>
      <c r="BS348" s="222"/>
      <c r="BT348" s="274"/>
      <c r="BU348" s="274"/>
      <c r="BV348" s="274"/>
      <c r="BW348" s="274"/>
      <c r="BX348" s="274"/>
      <c r="BY348" s="274"/>
      <c r="BZ348" s="274"/>
      <c r="CA348" s="274"/>
      <c r="CB348" s="274"/>
      <c r="CC348" s="274"/>
      <c r="CD348" s="274"/>
      <c r="CE348" s="274"/>
      <c r="CF348" s="222"/>
      <c r="CG348" s="274"/>
      <c r="CH348" s="274"/>
      <c r="CI348" s="274"/>
      <c r="CJ348" s="274"/>
      <c r="CK348" s="274"/>
      <c r="CL348" s="274"/>
      <c r="CM348" s="274"/>
      <c r="CN348" s="274"/>
      <c r="CO348" s="274"/>
      <c r="CP348" s="274"/>
      <c r="CQ348" s="274"/>
      <c r="CR348" s="274"/>
      <c r="CS348" s="274"/>
      <c r="CT348" s="222"/>
      <c r="CU348" s="274"/>
      <c r="CV348" s="274"/>
      <c r="CW348" s="274"/>
      <c r="CX348" s="274"/>
      <c r="CY348" s="274"/>
      <c r="CZ348" s="222"/>
      <c r="DA348" s="274"/>
      <c r="DB348" s="274"/>
      <c r="DC348" s="274"/>
      <c r="DD348" s="274"/>
      <c r="DE348" s="274"/>
      <c r="DF348" s="274"/>
      <c r="DG348" s="222"/>
      <c r="DH348" s="222"/>
      <c r="DI348" s="274"/>
      <c r="DJ348" s="274"/>
      <c r="DK348" s="274"/>
      <c r="DL348" s="226"/>
      <c r="DM348" s="274"/>
      <c r="DN348" s="274"/>
      <c r="DO348" s="222"/>
    </row>
    <row r="349" spans="1:131" s="4" customFormat="1" ht="16.5" customHeight="1" x14ac:dyDescent="0.15">
      <c r="A349" s="153" t="s">
        <v>268</v>
      </c>
      <c r="B349" s="222">
        <f t="shared" ref="B349:B350" si="649">SUM(C349:N349)</f>
        <v>293</v>
      </c>
      <c r="C349" s="280">
        <v>23</v>
      </c>
      <c r="D349" s="280">
        <v>8</v>
      </c>
      <c r="E349" s="280">
        <v>21</v>
      </c>
      <c r="F349" s="280">
        <v>13</v>
      </c>
      <c r="G349" s="280">
        <v>29</v>
      </c>
      <c r="H349" s="280">
        <v>35</v>
      </c>
      <c r="I349" s="280">
        <v>41</v>
      </c>
      <c r="J349" s="280">
        <v>12</v>
      </c>
      <c r="K349" s="280">
        <v>23</v>
      </c>
      <c r="L349" s="280">
        <v>48</v>
      </c>
      <c r="M349" s="280">
        <v>23</v>
      </c>
      <c r="N349" s="280">
        <v>17</v>
      </c>
      <c r="O349" s="222">
        <f t="shared" ref="O349:O350" si="650">SUM(P349:W349)</f>
        <v>148</v>
      </c>
      <c r="P349" s="280">
        <v>29</v>
      </c>
      <c r="Q349" s="280">
        <v>20</v>
      </c>
      <c r="R349" s="280">
        <v>14</v>
      </c>
      <c r="S349" s="280">
        <v>21</v>
      </c>
      <c r="T349" s="280">
        <v>14</v>
      </c>
      <c r="U349" s="280">
        <v>27</v>
      </c>
      <c r="V349" s="280">
        <v>20</v>
      </c>
      <c r="W349" s="280">
        <v>3</v>
      </c>
      <c r="X349" s="222">
        <f t="shared" ref="X349:X350" si="651">SUM(Y349:AB349)</f>
        <v>107</v>
      </c>
      <c r="Y349" s="280">
        <v>23</v>
      </c>
      <c r="Z349" s="280">
        <v>29</v>
      </c>
      <c r="AA349" s="280">
        <v>24</v>
      </c>
      <c r="AB349" s="280">
        <v>31</v>
      </c>
      <c r="AC349" s="222">
        <f t="shared" ref="AC349:AC350" si="652">SUM(AD349:AI349)</f>
        <v>102</v>
      </c>
      <c r="AD349" s="280">
        <v>17</v>
      </c>
      <c r="AE349" s="280">
        <v>11</v>
      </c>
      <c r="AF349" s="280">
        <v>15</v>
      </c>
      <c r="AG349" s="280">
        <v>24</v>
      </c>
      <c r="AH349" s="280">
        <v>17</v>
      </c>
      <c r="AI349" s="280">
        <v>18</v>
      </c>
      <c r="AJ349" s="222">
        <f t="shared" ref="AJ349:AJ350" si="653">SUM(AK349:AL349)</f>
        <v>9</v>
      </c>
      <c r="AK349" s="280">
        <v>6</v>
      </c>
      <c r="AL349" s="280">
        <v>3</v>
      </c>
      <c r="AM349" s="222">
        <f t="shared" ref="AM349:AM350" si="654">SUM(AN349:AW349)</f>
        <v>179</v>
      </c>
      <c r="AN349" s="280">
        <v>6</v>
      </c>
      <c r="AO349" s="280">
        <v>7</v>
      </c>
      <c r="AP349" s="280">
        <v>17</v>
      </c>
      <c r="AQ349" s="280">
        <v>12</v>
      </c>
      <c r="AR349" s="280">
        <v>25</v>
      </c>
      <c r="AS349" s="280">
        <v>14</v>
      </c>
      <c r="AT349" s="280">
        <v>26</v>
      </c>
      <c r="AU349" s="280">
        <v>27</v>
      </c>
      <c r="AV349" s="280">
        <v>26</v>
      </c>
      <c r="AW349" s="280">
        <v>19</v>
      </c>
      <c r="AX349" s="222">
        <f t="shared" ref="AX349:AX350" si="655">SUM(AY349:BC349)</f>
        <v>190</v>
      </c>
      <c r="AY349" s="280">
        <v>28</v>
      </c>
      <c r="AZ349" s="280">
        <v>73</v>
      </c>
      <c r="BA349" s="280">
        <v>13</v>
      </c>
      <c r="BB349" s="280">
        <v>52</v>
      </c>
      <c r="BC349" s="280">
        <v>24</v>
      </c>
      <c r="BD349" s="222">
        <f t="shared" ref="BD349:BD350" si="656">SUM(BE349:BL349)</f>
        <v>198</v>
      </c>
      <c r="BE349" s="280">
        <v>30</v>
      </c>
      <c r="BF349" s="280">
        <v>19</v>
      </c>
      <c r="BG349" s="280">
        <v>25</v>
      </c>
      <c r="BH349" s="280">
        <v>18</v>
      </c>
      <c r="BI349" s="280">
        <v>34</v>
      </c>
      <c r="BJ349" s="280">
        <v>31</v>
      </c>
      <c r="BK349" s="280">
        <v>28</v>
      </c>
      <c r="BL349" s="280">
        <v>13</v>
      </c>
      <c r="BM349" s="222">
        <f t="shared" ref="BM349:BM350" si="657">SUM(BN349:BR349)</f>
        <v>124</v>
      </c>
      <c r="BN349" s="280">
        <v>20</v>
      </c>
      <c r="BO349" s="280">
        <v>17</v>
      </c>
      <c r="BP349" s="280">
        <v>33</v>
      </c>
      <c r="BQ349" s="280">
        <v>13</v>
      </c>
      <c r="BR349" s="280">
        <v>41</v>
      </c>
      <c r="BS349" s="222">
        <f t="shared" ref="BS349:BS350" si="658">SUM(BT349:CE349)</f>
        <v>200</v>
      </c>
      <c r="BT349" s="280">
        <v>5</v>
      </c>
      <c r="BU349" s="280">
        <v>10</v>
      </c>
      <c r="BV349" s="280">
        <v>23</v>
      </c>
      <c r="BW349" s="280">
        <v>10</v>
      </c>
      <c r="BX349" s="280">
        <v>21</v>
      </c>
      <c r="BY349" s="280">
        <v>27</v>
      </c>
      <c r="BZ349" s="280">
        <v>17</v>
      </c>
      <c r="CA349" s="280">
        <v>22</v>
      </c>
      <c r="CB349" s="280">
        <v>26</v>
      </c>
      <c r="CC349" s="280">
        <v>16</v>
      </c>
      <c r="CD349" s="280">
        <v>4</v>
      </c>
      <c r="CE349" s="280">
        <v>19</v>
      </c>
      <c r="CF349" s="222">
        <f t="shared" ref="CF349:CF350" si="659">SUM(CG349:CS349)</f>
        <v>257</v>
      </c>
      <c r="CG349" s="280">
        <v>13</v>
      </c>
      <c r="CH349" s="280">
        <v>13</v>
      </c>
      <c r="CI349" s="280">
        <v>33</v>
      </c>
      <c r="CJ349" s="280">
        <v>26</v>
      </c>
      <c r="CK349" s="280">
        <v>37</v>
      </c>
      <c r="CL349" s="280">
        <v>14</v>
      </c>
      <c r="CM349" s="280">
        <v>39</v>
      </c>
      <c r="CN349" s="280">
        <v>15</v>
      </c>
      <c r="CO349" s="280">
        <v>10</v>
      </c>
      <c r="CP349" s="280">
        <v>14</v>
      </c>
      <c r="CQ349" s="280">
        <v>17</v>
      </c>
      <c r="CR349" s="280">
        <v>15</v>
      </c>
      <c r="CS349" s="280">
        <v>11</v>
      </c>
      <c r="CT349" s="222">
        <f t="shared" ref="CT349:CT350" si="660">SUM(CU349:CY349)</f>
        <v>111</v>
      </c>
      <c r="CU349" s="280">
        <v>30</v>
      </c>
      <c r="CV349" s="280">
        <v>24</v>
      </c>
      <c r="CW349" s="280">
        <v>10</v>
      </c>
      <c r="CX349" s="280">
        <v>18</v>
      </c>
      <c r="CY349" s="280">
        <v>29</v>
      </c>
      <c r="CZ349" s="222">
        <f t="shared" ref="CZ349:CZ350" si="661">SUM(DA349:DF349)</f>
        <v>173</v>
      </c>
      <c r="DA349" s="280">
        <v>12</v>
      </c>
      <c r="DB349" s="280">
        <v>10</v>
      </c>
      <c r="DC349" s="280">
        <v>42</v>
      </c>
      <c r="DD349" s="280">
        <v>65</v>
      </c>
      <c r="DE349" s="280">
        <v>29</v>
      </c>
      <c r="DF349" s="280">
        <v>15</v>
      </c>
      <c r="DG349" s="222">
        <f t="shared" ref="DG349:DG350" si="662">AM349+BS349+B349+O349+X349+AC349+AJ349+BD349+CF349+AX349+BM349+CT349+CZ349</f>
        <v>2091</v>
      </c>
      <c r="DH349" s="222">
        <f t="shared" ref="DH349:DH350" si="663">SUM(DI349:DK349)</f>
        <v>29</v>
      </c>
      <c r="DI349" s="280">
        <v>17</v>
      </c>
      <c r="DJ349" s="280">
        <v>11</v>
      </c>
      <c r="DK349" s="280">
        <v>1</v>
      </c>
      <c r="DL349" s="226">
        <f t="shared" ref="DL349:DL350" si="664">SUM(DM349:DN349)</f>
        <v>5</v>
      </c>
      <c r="DM349" s="280">
        <v>4</v>
      </c>
      <c r="DN349" s="280">
        <v>1</v>
      </c>
      <c r="DO349" s="222">
        <f t="shared" ref="DO349:DO350" si="665">DG349+DH349+DL349</f>
        <v>2125</v>
      </c>
    </row>
    <row r="350" spans="1:131" s="4" customFormat="1" ht="16.5" customHeight="1" x14ac:dyDescent="0.15">
      <c r="A350" s="469" t="s">
        <v>256</v>
      </c>
      <c r="B350" s="223">
        <f t="shared" si="649"/>
        <v>13167</v>
      </c>
      <c r="C350" s="279">
        <v>894</v>
      </c>
      <c r="D350" s="279">
        <v>856</v>
      </c>
      <c r="E350" s="279">
        <v>631</v>
      </c>
      <c r="F350" s="279">
        <v>493</v>
      </c>
      <c r="G350" s="279">
        <v>899</v>
      </c>
      <c r="H350" s="279">
        <v>1823</v>
      </c>
      <c r="I350" s="279">
        <v>1481</v>
      </c>
      <c r="J350" s="279">
        <v>521</v>
      </c>
      <c r="K350" s="279">
        <v>1122</v>
      </c>
      <c r="L350" s="279">
        <v>2587</v>
      </c>
      <c r="M350" s="279">
        <v>820</v>
      </c>
      <c r="N350" s="279">
        <v>1040</v>
      </c>
      <c r="O350" s="223">
        <f t="shared" si="650"/>
        <v>6505</v>
      </c>
      <c r="P350" s="279">
        <v>1066</v>
      </c>
      <c r="Q350" s="279">
        <v>1089</v>
      </c>
      <c r="R350" s="279">
        <v>699</v>
      </c>
      <c r="S350" s="279">
        <v>683</v>
      </c>
      <c r="T350" s="279">
        <v>606</v>
      </c>
      <c r="U350" s="279">
        <v>1320</v>
      </c>
      <c r="V350" s="279">
        <v>767</v>
      </c>
      <c r="W350" s="279">
        <v>275</v>
      </c>
      <c r="X350" s="223">
        <f t="shared" si="651"/>
        <v>6703</v>
      </c>
      <c r="Y350" s="279">
        <v>1798</v>
      </c>
      <c r="Z350" s="279">
        <v>1846</v>
      </c>
      <c r="AA350" s="279">
        <v>1717</v>
      </c>
      <c r="AB350" s="279">
        <v>1342</v>
      </c>
      <c r="AC350" s="223">
        <f t="shared" si="652"/>
        <v>5680</v>
      </c>
      <c r="AD350" s="279">
        <v>775</v>
      </c>
      <c r="AE350" s="279">
        <v>695</v>
      </c>
      <c r="AF350" s="279">
        <v>711</v>
      </c>
      <c r="AG350" s="279">
        <v>1404</v>
      </c>
      <c r="AH350" s="279">
        <v>811</v>
      </c>
      <c r="AI350" s="279">
        <v>1284</v>
      </c>
      <c r="AJ350" s="223">
        <f t="shared" si="653"/>
        <v>566</v>
      </c>
      <c r="AK350" s="279">
        <v>317</v>
      </c>
      <c r="AL350" s="279">
        <v>249</v>
      </c>
      <c r="AM350" s="223">
        <f t="shared" si="654"/>
        <v>9955</v>
      </c>
      <c r="AN350" s="279">
        <v>614</v>
      </c>
      <c r="AO350" s="279">
        <v>663</v>
      </c>
      <c r="AP350" s="279">
        <v>997</v>
      </c>
      <c r="AQ350" s="279">
        <v>464</v>
      </c>
      <c r="AR350" s="279">
        <v>1388</v>
      </c>
      <c r="AS350" s="279">
        <v>557</v>
      </c>
      <c r="AT350" s="279">
        <v>1743</v>
      </c>
      <c r="AU350" s="279">
        <v>1355</v>
      </c>
      <c r="AV350" s="279">
        <v>1337</v>
      </c>
      <c r="AW350" s="279">
        <v>837</v>
      </c>
      <c r="AX350" s="223">
        <f t="shared" si="655"/>
        <v>13448</v>
      </c>
      <c r="AY350" s="279">
        <v>1385</v>
      </c>
      <c r="AZ350" s="279">
        <v>5683</v>
      </c>
      <c r="BA350" s="279">
        <v>1395</v>
      </c>
      <c r="BB350" s="279">
        <v>3567</v>
      </c>
      <c r="BC350" s="279">
        <v>1418</v>
      </c>
      <c r="BD350" s="223">
        <f t="shared" si="656"/>
        <v>18125</v>
      </c>
      <c r="BE350" s="279">
        <v>5307</v>
      </c>
      <c r="BF350" s="279">
        <v>1791</v>
      </c>
      <c r="BG350" s="279">
        <v>1828</v>
      </c>
      <c r="BH350" s="279">
        <v>1602</v>
      </c>
      <c r="BI350" s="279">
        <v>2323</v>
      </c>
      <c r="BJ350" s="279">
        <v>2002</v>
      </c>
      <c r="BK350" s="279">
        <v>1846</v>
      </c>
      <c r="BL350" s="279">
        <v>1426</v>
      </c>
      <c r="BM350" s="223">
        <f t="shared" si="657"/>
        <v>6683</v>
      </c>
      <c r="BN350" s="279">
        <v>1225</v>
      </c>
      <c r="BO350" s="279">
        <v>1015</v>
      </c>
      <c r="BP350" s="279">
        <v>1296</v>
      </c>
      <c r="BQ350" s="279">
        <v>745</v>
      </c>
      <c r="BR350" s="279">
        <v>2402</v>
      </c>
      <c r="BS350" s="223">
        <f t="shared" si="658"/>
        <v>14224</v>
      </c>
      <c r="BT350" s="279">
        <v>890</v>
      </c>
      <c r="BU350" s="279">
        <v>1580</v>
      </c>
      <c r="BV350" s="279">
        <v>850</v>
      </c>
      <c r="BW350" s="279">
        <v>593</v>
      </c>
      <c r="BX350" s="279">
        <v>1212</v>
      </c>
      <c r="BY350" s="279">
        <v>2615</v>
      </c>
      <c r="BZ350" s="279">
        <v>917</v>
      </c>
      <c r="CA350" s="279">
        <v>966</v>
      </c>
      <c r="CB350" s="279">
        <v>1480</v>
      </c>
      <c r="CC350" s="279">
        <v>888</v>
      </c>
      <c r="CD350" s="279">
        <v>925</v>
      </c>
      <c r="CE350" s="279">
        <v>1308</v>
      </c>
      <c r="CF350" s="223">
        <f t="shared" si="659"/>
        <v>12590</v>
      </c>
      <c r="CG350" s="279">
        <v>454</v>
      </c>
      <c r="CH350" s="279">
        <v>974</v>
      </c>
      <c r="CI350" s="279">
        <v>916</v>
      </c>
      <c r="CJ350" s="279">
        <v>1321</v>
      </c>
      <c r="CK350" s="279">
        <v>2092</v>
      </c>
      <c r="CL350" s="279">
        <v>625</v>
      </c>
      <c r="CM350" s="279">
        <v>1765</v>
      </c>
      <c r="CN350" s="279">
        <v>584</v>
      </c>
      <c r="CO350" s="279">
        <v>301</v>
      </c>
      <c r="CP350" s="279">
        <v>685</v>
      </c>
      <c r="CQ350" s="279">
        <v>1119</v>
      </c>
      <c r="CR350" s="279">
        <v>1096</v>
      </c>
      <c r="CS350" s="279">
        <v>658</v>
      </c>
      <c r="CT350" s="223">
        <f t="shared" si="660"/>
        <v>6964</v>
      </c>
      <c r="CU350" s="279">
        <v>2222</v>
      </c>
      <c r="CV350" s="279">
        <v>1478</v>
      </c>
      <c r="CW350" s="279">
        <v>675</v>
      </c>
      <c r="CX350" s="279">
        <v>1224</v>
      </c>
      <c r="CY350" s="279">
        <v>1365</v>
      </c>
      <c r="CZ350" s="223">
        <f t="shared" si="661"/>
        <v>10121</v>
      </c>
      <c r="DA350" s="279">
        <v>512</v>
      </c>
      <c r="DB350" s="279">
        <v>510</v>
      </c>
      <c r="DC350" s="279">
        <v>2725</v>
      </c>
      <c r="DD350" s="279">
        <v>3335</v>
      </c>
      <c r="DE350" s="279">
        <v>1953</v>
      </c>
      <c r="DF350" s="279">
        <v>1086</v>
      </c>
      <c r="DG350" s="223">
        <f t="shared" si="662"/>
        <v>124731</v>
      </c>
      <c r="DH350" s="223">
        <f t="shared" si="663"/>
        <v>1298</v>
      </c>
      <c r="DI350" s="279">
        <v>709</v>
      </c>
      <c r="DJ350" s="279">
        <v>468</v>
      </c>
      <c r="DK350" s="279">
        <v>121</v>
      </c>
      <c r="DL350" s="231">
        <f t="shared" si="664"/>
        <v>579</v>
      </c>
      <c r="DM350" s="279">
        <v>539</v>
      </c>
      <c r="DN350" s="279">
        <v>40</v>
      </c>
      <c r="DO350" s="223">
        <f t="shared" si="665"/>
        <v>126608</v>
      </c>
    </row>
    <row r="351" spans="1:131" s="28" customFormat="1" ht="16.5" customHeight="1" x14ac:dyDescent="0.15">
      <c r="A351" s="104" t="s">
        <v>443</v>
      </c>
    </row>
    <row r="352" spans="1:131" s="28" customFormat="1" ht="16.5" customHeight="1" x14ac:dyDescent="0.15">
      <c r="A352" s="103" t="s">
        <v>445</v>
      </c>
    </row>
    <row r="353" spans="1:119" s="28" customFormat="1" ht="26.1" customHeight="1" x14ac:dyDescent="0.15">
      <c r="A353" s="470" t="s">
        <v>775</v>
      </c>
    </row>
    <row r="354" spans="1:119" s="28" customFormat="1" ht="16.5" customHeight="1" x14ac:dyDescent="0.15">
      <c r="A354" s="104" t="s">
        <v>442</v>
      </c>
    </row>
    <row r="355" spans="1:119" s="28" customFormat="1" ht="16.5" customHeight="1" x14ac:dyDescent="0.15">
      <c r="A355" s="104" t="s">
        <v>723</v>
      </c>
    </row>
    <row r="356" spans="1:119" s="4" customFormat="1" ht="16.5" customHeight="1" x14ac:dyDescent="0.15">
      <c r="A356" s="106"/>
    </row>
    <row r="357" spans="1:119" ht="16.5" customHeight="1" x14ac:dyDescent="0.2">
      <c r="A357" s="185" t="s">
        <v>331</v>
      </c>
    </row>
    <row r="358" spans="1:119" ht="16.5" customHeight="1" x14ac:dyDescent="0.2">
      <c r="A358" s="124" t="s">
        <v>323</v>
      </c>
    </row>
    <row r="359" spans="1:119" s="123" customFormat="1" ht="16.5" customHeight="1" x14ac:dyDescent="0.2">
      <c r="A359" s="101" t="s">
        <v>518</v>
      </c>
      <c r="B359" s="383"/>
      <c r="C359" s="283"/>
      <c r="D359" s="283"/>
    </row>
    <row r="360" spans="1:119" ht="16.5" customHeight="1" x14ac:dyDescent="0.2">
      <c r="A360" s="101" t="s">
        <v>519</v>
      </c>
    </row>
    <row r="361" spans="1:119" ht="32.25" customHeight="1" x14ac:dyDescent="0.2">
      <c r="A361" s="233"/>
      <c r="B361" s="220" t="s">
        <v>577</v>
      </c>
      <c r="C361" s="234" t="s">
        <v>578</v>
      </c>
      <c r="D361" s="234" t="s">
        <v>579</v>
      </c>
      <c r="E361" s="234" t="s">
        <v>580</v>
      </c>
      <c r="F361" s="234" t="s">
        <v>581</v>
      </c>
      <c r="G361" s="234" t="s">
        <v>582</v>
      </c>
      <c r="H361" s="234" t="s">
        <v>583</v>
      </c>
      <c r="I361" s="234" t="s">
        <v>584</v>
      </c>
      <c r="J361" s="234" t="s">
        <v>585</v>
      </c>
      <c r="K361" s="234" t="s">
        <v>586</v>
      </c>
      <c r="L361" s="234" t="s">
        <v>587</v>
      </c>
      <c r="M361" s="234" t="s">
        <v>588</v>
      </c>
      <c r="N361" s="234" t="s">
        <v>589</v>
      </c>
      <c r="O361" s="220" t="s">
        <v>590</v>
      </c>
      <c r="P361" s="234" t="s">
        <v>591</v>
      </c>
      <c r="Q361" s="234" t="s">
        <v>592</v>
      </c>
      <c r="R361" s="234" t="s">
        <v>593</v>
      </c>
      <c r="S361" s="234" t="s">
        <v>594</v>
      </c>
      <c r="T361" s="234" t="s">
        <v>595</v>
      </c>
      <c r="U361" s="234" t="s">
        <v>596</v>
      </c>
      <c r="V361" s="234" t="s">
        <v>597</v>
      </c>
      <c r="W361" s="234" t="s">
        <v>598</v>
      </c>
      <c r="X361" s="220" t="s">
        <v>599</v>
      </c>
      <c r="Y361" s="234" t="s">
        <v>600</v>
      </c>
      <c r="Z361" s="234" t="s">
        <v>601</v>
      </c>
      <c r="AA361" s="234" t="s">
        <v>602</v>
      </c>
      <c r="AB361" s="234" t="s">
        <v>603</v>
      </c>
      <c r="AC361" s="220" t="s">
        <v>604</v>
      </c>
      <c r="AD361" s="234" t="s">
        <v>605</v>
      </c>
      <c r="AE361" s="234" t="s">
        <v>606</v>
      </c>
      <c r="AF361" s="234" t="s">
        <v>607</v>
      </c>
      <c r="AG361" s="234" t="s">
        <v>608</v>
      </c>
      <c r="AH361" s="234" t="s">
        <v>609</v>
      </c>
      <c r="AI361" s="234" t="s">
        <v>610</v>
      </c>
      <c r="AJ361" s="220" t="s">
        <v>611</v>
      </c>
      <c r="AK361" s="234" t="s">
        <v>612</v>
      </c>
      <c r="AL361" s="234" t="s">
        <v>613</v>
      </c>
      <c r="AM361" s="220" t="s">
        <v>614</v>
      </c>
      <c r="AN361" s="234" t="s">
        <v>615</v>
      </c>
      <c r="AO361" s="234" t="s">
        <v>616</v>
      </c>
      <c r="AP361" s="234" t="s">
        <v>617</v>
      </c>
      <c r="AQ361" s="234" t="s">
        <v>618</v>
      </c>
      <c r="AR361" s="234" t="s">
        <v>619</v>
      </c>
      <c r="AS361" s="234" t="s">
        <v>620</v>
      </c>
      <c r="AT361" s="234" t="s">
        <v>621</v>
      </c>
      <c r="AU361" s="234" t="s">
        <v>622</v>
      </c>
      <c r="AV361" s="234" t="s">
        <v>623</v>
      </c>
      <c r="AW361" s="234" t="s">
        <v>624</v>
      </c>
      <c r="AX361" s="220" t="s">
        <v>625</v>
      </c>
      <c r="AY361" s="234" t="s">
        <v>626</v>
      </c>
      <c r="AZ361" s="234" t="s">
        <v>627</v>
      </c>
      <c r="BA361" s="234" t="s">
        <v>628</v>
      </c>
      <c r="BB361" s="234" t="s">
        <v>629</v>
      </c>
      <c r="BC361" s="234" t="s">
        <v>630</v>
      </c>
      <c r="BD361" s="221" t="s">
        <v>631</v>
      </c>
      <c r="BE361" s="234" t="s">
        <v>632</v>
      </c>
      <c r="BF361" s="234" t="s">
        <v>633</v>
      </c>
      <c r="BG361" s="234" t="s">
        <v>634</v>
      </c>
      <c r="BH361" s="234" t="s">
        <v>635</v>
      </c>
      <c r="BI361" s="234" t="s">
        <v>636</v>
      </c>
      <c r="BJ361" s="234" t="s">
        <v>637</v>
      </c>
      <c r="BK361" s="234" t="s">
        <v>638</v>
      </c>
      <c r="BL361" s="234" t="s">
        <v>639</v>
      </c>
      <c r="BM361" s="220" t="s">
        <v>640</v>
      </c>
      <c r="BN361" s="234" t="s">
        <v>641</v>
      </c>
      <c r="BO361" s="234" t="s">
        <v>642</v>
      </c>
      <c r="BP361" s="234" t="s">
        <v>643</v>
      </c>
      <c r="BQ361" s="234" t="s">
        <v>644</v>
      </c>
      <c r="BR361" s="234" t="s">
        <v>645</v>
      </c>
      <c r="BS361" s="220" t="s">
        <v>646</v>
      </c>
      <c r="BT361" s="234" t="s">
        <v>647</v>
      </c>
      <c r="BU361" s="234" t="s">
        <v>648</v>
      </c>
      <c r="BV361" s="234" t="s">
        <v>649</v>
      </c>
      <c r="BW361" s="234" t="s">
        <v>650</v>
      </c>
      <c r="BX361" s="234" t="s">
        <v>651</v>
      </c>
      <c r="BY361" s="234" t="s">
        <v>652</v>
      </c>
      <c r="BZ361" s="234" t="s">
        <v>653</v>
      </c>
      <c r="CA361" s="234" t="s">
        <v>654</v>
      </c>
      <c r="CB361" s="234" t="s">
        <v>655</v>
      </c>
      <c r="CC361" s="234" t="s">
        <v>656</v>
      </c>
      <c r="CD361" s="234" t="s">
        <v>657</v>
      </c>
      <c r="CE361" s="234" t="s">
        <v>658</v>
      </c>
      <c r="CF361" s="220" t="s">
        <v>659</v>
      </c>
      <c r="CG361" s="234" t="s">
        <v>660</v>
      </c>
      <c r="CH361" s="234" t="s">
        <v>661</v>
      </c>
      <c r="CI361" s="234" t="s">
        <v>662</v>
      </c>
      <c r="CJ361" s="234" t="s">
        <v>663</v>
      </c>
      <c r="CK361" s="234" t="s">
        <v>664</v>
      </c>
      <c r="CL361" s="234" t="s">
        <v>665</v>
      </c>
      <c r="CM361" s="234" t="s">
        <v>666</v>
      </c>
      <c r="CN361" s="234" t="s">
        <v>667</v>
      </c>
      <c r="CO361" s="234" t="s">
        <v>668</v>
      </c>
      <c r="CP361" s="234" t="s">
        <v>669</v>
      </c>
      <c r="CQ361" s="234" t="s">
        <v>670</v>
      </c>
      <c r="CR361" s="234" t="s">
        <v>671</v>
      </c>
      <c r="CS361" s="234" t="s">
        <v>672</v>
      </c>
      <c r="CT361" s="220" t="s">
        <v>673</v>
      </c>
      <c r="CU361" s="234" t="s">
        <v>674</v>
      </c>
      <c r="CV361" s="234" t="s">
        <v>675</v>
      </c>
      <c r="CW361" s="234" t="s">
        <v>676</v>
      </c>
      <c r="CX361" s="234" t="s">
        <v>677</v>
      </c>
      <c r="CY361" s="234" t="s">
        <v>678</v>
      </c>
      <c r="CZ361" s="220" t="s">
        <v>679</v>
      </c>
      <c r="DA361" s="234" t="s">
        <v>680</v>
      </c>
      <c r="DB361" s="234" t="s">
        <v>681</v>
      </c>
      <c r="DC361" s="234" t="s">
        <v>682</v>
      </c>
      <c r="DD361" s="234" t="s">
        <v>683</v>
      </c>
      <c r="DE361" s="234" t="s">
        <v>684</v>
      </c>
      <c r="DF361" s="234" t="s">
        <v>685</v>
      </c>
      <c r="DG361" s="220" t="s">
        <v>686</v>
      </c>
      <c r="DH361" s="220" t="s">
        <v>687</v>
      </c>
      <c r="DI361" s="234" t="s">
        <v>688</v>
      </c>
      <c r="DJ361" s="234" t="s">
        <v>689</v>
      </c>
      <c r="DK361" s="234" t="s">
        <v>690</v>
      </c>
      <c r="DL361" s="220" t="s">
        <v>691</v>
      </c>
      <c r="DM361" s="234" t="s">
        <v>692</v>
      </c>
      <c r="DN361" s="235" t="s">
        <v>693</v>
      </c>
      <c r="DO361" s="220" t="s">
        <v>694</v>
      </c>
    </row>
    <row r="362" spans="1:119" s="16" customFormat="1" ht="16.5" customHeight="1" x14ac:dyDescent="0.15">
      <c r="A362" s="160" t="s">
        <v>471</v>
      </c>
      <c r="B362" s="236">
        <f t="shared" ref="B362:AG362" si="666">(B328/B110)*1000</f>
        <v>100.66666148267379</v>
      </c>
      <c r="C362" s="237">
        <f t="shared" si="666"/>
        <v>112.39246172834957</v>
      </c>
      <c r="D362" s="237">
        <f t="shared" si="666"/>
        <v>111.04558460563965</v>
      </c>
      <c r="E362" s="237">
        <f t="shared" si="666"/>
        <v>153.01780061238256</v>
      </c>
      <c r="F362" s="237">
        <f t="shared" si="666"/>
        <v>143.72028526148969</v>
      </c>
      <c r="G362" s="237">
        <f t="shared" si="666"/>
        <v>89.587626985719226</v>
      </c>
      <c r="H362" s="237">
        <f t="shared" si="666"/>
        <v>78.392175061578556</v>
      </c>
      <c r="I362" s="237">
        <f t="shared" si="666"/>
        <v>117.86895226271621</v>
      </c>
      <c r="J362" s="237">
        <f t="shared" si="666"/>
        <v>140.84775482198674</v>
      </c>
      <c r="K362" s="237">
        <f t="shared" si="666"/>
        <v>114.99319566889534</v>
      </c>
      <c r="L362" s="237">
        <f t="shared" si="666"/>
        <v>83.970233939096573</v>
      </c>
      <c r="M362" s="237">
        <f t="shared" si="666"/>
        <v>88.694665153234965</v>
      </c>
      <c r="N362" s="237">
        <f t="shared" si="666"/>
        <v>82.63779346677488</v>
      </c>
      <c r="O362" s="236">
        <f t="shared" si="666"/>
        <v>108.70972754584066</v>
      </c>
      <c r="P362" s="237">
        <f t="shared" si="666"/>
        <v>119.79461622682825</v>
      </c>
      <c r="Q362" s="237">
        <f t="shared" si="666"/>
        <v>70.436136457696932</v>
      </c>
      <c r="R362" s="237">
        <f t="shared" si="666"/>
        <v>99.80033277870217</v>
      </c>
      <c r="S362" s="237">
        <f t="shared" si="666"/>
        <v>122.78260869565217</v>
      </c>
      <c r="T362" s="237">
        <f t="shared" si="666"/>
        <v>87.461455288134232</v>
      </c>
      <c r="U362" s="237">
        <f t="shared" si="666"/>
        <v>112.42569730224052</v>
      </c>
      <c r="V362" s="237">
        <f t="shared" si="666"/>
        <v>152.24312590448625</v>
      </c>
      <c r="W362" s="237">
        <f t="shared" si="666"/>
        <v>96.341554280605024</v>
      </c>
      <c r="X362" s="236">
        <f t="shared" si="666"/>
        <v>117.28926443603741</v>
      </c>
      <c r="Y362" s="237">
        <f t="shared" si="666"/>
        <v>124.83234079081495</v>
      </c>
      <c r="Z362" s="237">
        <f t="shared" si="666"/>
        <v>120.59350526464134</v>
      </c>
      <c r="AA362" s="237">
        <f t="shared" si="666"/>
        <v>122.91033024871115</v>
      </c>
      <c r="AB362" s="237">
        <f t="shared" si="666"/>
        <v>100.97309541420118</v>
      </c>
      <c r="AC362" s="236">
        <f t="shared" si="666"/>
        <v>105.82228444371243</v>
      </c>
      <c r="AD362" s="237">
        <f t="shared" si="666"/>
        <v>112.83807281774163</v>
      </c>
      <c r="AE362" s="237">
        <f t="shared" si="666"/>
        <v>100.64561568259185</v>
      </c>
      <c r="AF362" s="237">
        <f t="shared" si="666"/>
        <v>110.28154190238126</v>
      </c>
      <c r="AG362" s="237">
        <f t="shared" si="666"/>
        <v>99.020674646354735</v>
      </c>
      <c r="AH362" s="237">
        <f t="shared" ref="AH362:BM362" si="667">(AH328/AH110)*1000</f>
        <v>117.7750543981192</v>
      </c>
      <c r="AI362" s="237">
        <f t="shared" si="667"/>
        <v>102.45216422069478</v>
      </c>
      <c r="AJ362" s="236">
        <f t="shared" si="667"/>
        <v>48.027997716498298</v>
      </c>
      <c r="AK362" s="237">
        <f t="shared" si="667"/>
        <v>44.21160235113723</v>
      </c>
      <c r="AL362" s="237">
        <f t="shared" si="667"/>
        <v>51.630959274271376</v>
      </c>
      <c r="AM362" s="236">
        <f t="shared" si="667"/>
        <v>99.183083772986492</v>
      </c>
      <c r="AN362" s="237">
        <f t="shared" si="667"/>
        <v>91.603337803606024</v>
      </c>
      <c r="AO362" s="237">
        <f t="shared" si="667"/>
        <v>113.18709348297411</v>
      </c>
      <c r="AP362" s="237">
        <f t="shared" si="667"/>
        <v>106.70786404863949</v>
      </c>
      <c r="AQ362" s="237">
        <f t="shared" si="667"/>
        <v>101.83847341936126</v>
      </c>
      <c r="AR362" s="237">
        <f t="shared" si="667"/>
        <v>97.255101735039403</v>
      </c>
      <c r="AS362" s="237">
        <f t="shared" si="667"/>
        <v>111.1870106668068</v>
      </c>
      <c r="AT362" s="237">
        <f t="shared" si="667"/>
        <v>87.700092946400915</v>
      </c>
      <c r="AU362" s="237">
        <f t="shared" si="667"/>
        <v>92.651120128413481</v>
      </c>
      <c r="AV362" s="237">
        <f t="shared" si="667"/>
        <v>94.908310573546629</v>
      </c>
      <c r="AW362" s="237">
        <f t="shared" si="667"/>
        <v>130.65665318698248</v>
      </c>
      <c r="AX362" s="236">
        <f t="shared" si="667"/>
        <v>99.428868664962152</v>
      </c>
      <c r="AY362" s="237">
        <f t="shared" si="667"/>
        <v>115.78065623340007</v>
      </c>
      <c r="AZ362" s="237">
        <f t="shared" si="667"/>
        <v>100.21702140666551</v>
      </c>
      <c r="BA362" s="237">
        <f t="shared" si="667"/>
        <v>105.5670980090631</v>
      </c>
      <c r="BB362" s="237">
        <f t="shared" si="667"/>
        <v>88.492459362713447</v>
      </c>
      <c r="BC362" s="237">
        <f t="shared" si="667"/>
        <v>98.926035329329608</v>
      </c>
      <c r="BD362" s="236">
        <f t="shared" si="667"/>
        <v>75.609029069916375</v>
      </c>
      <c r="BE362" s="237">
        <f t="shared" si="667"/>
        <v>41.702078787182728</v>
      </c>
      <c r="BF362" s="237">
        <f t="shared" si="667"/>
        <v>108.77883340217841</v>
      </c>
      <c r="BG362" s="237">
        <f t="shared" si="667"/>
        <v>78.832415126150593</v>
      </c>
      <c r="BH362" s="237">
        <f t="shared" si="667"/>
        <v>88.755379436703734</v>
      </c>
      <c r="BI362" s="237">
        <f t="shared" si="667"/>
        <v>86.020802523102574</v>
      </c>
      <c r="BJ362" s="237">
        <f t="shared" si="667"/>
        <v>71.943219701043134</v>
      </c>
      <c r="BK362" s="237">
        <f t="shared" si="667"/>
        <v>66.438028393683211</v>
      </c>
      <c r="BL362" s="237">
        <f t="shared" si="667"/>
        <v>91.515208086088037</v>
      </c>
      <c r="BM362" s="236">
        <f t="shared" si="667"/>
        <v>101.24687390475286</v>
      </c>
      <c r="BN362" s="237">
        <f t="shared" ref="BN362:CS362" si="668">(BN328/BN110)*1000</f>
        <v>107.80210269434316</v>
      </c>
      <c r="BO362" s="237">
        <f t="shared" si="668"/>
        <v>93.859665762467515</v>
      </c>
      <c r="BP362" s="237">
        <f t="shared" si="668"/>
        <v>97.108556246207328</v>
      </c>
      <c r="BQ362" s="237">
        <f t="shared" si="668"/>
        <v>129.85057983942909</v>
      </c>
      <c r="BR362" s="237">
        <f t="shared" si="668"/>
        <v>93.990860689820721</v>
      </c>
      <c r="BS362" s="236">
        <f t="shared" si="668"/>
        <v>102.99711948647197</v>
      </c>
      <c r="BT362" s="237">
        <f t="shared" si="668"/>
        <v>118.30629386721895</v>
      </c>
      <c r="BU362" s="237">
        <f t="shared" si="668"/>
        <v>100.2625533311454</v>
      </c>
      <c r="BV362" s="237">
        <f t="shared" si="668"/>
        <v>110.40864944108485</v>
      </c>
      <c r="BW362" s="237">
        <f t="shared" si="668"/>
        <v>148.99847721682087</v>
      </c>
      <c r="BX362" s="237">
        <f t="shared" si="668"/>
        <v>102.65988724015081</v>
      </c>
      <c r="BY362" s="237">
        <f t="shared" si="668"/>
        <v>95.267960522688426</v>
      </c>
      <c r="BZ362" s="237">
        <f t="shared" si="668"/>
        <v>92.197429598197061</v>
      </c>
      <c r="CA362" s="237">
        <f t="shared" si="668"/>
        <v>96.226722153767469</v>
      </c>
      <c r="CB362" s="237">
        <f t="shared" si="668"/>
        <v>92.328926340258604</v>
      </c>
      <c r="CC362" s="237">
        <f t="shared" si="668"/>
        <v>136.36046592732092</v>
      </c>
      <c r="CD362" s="237">
        <f t="shared" si="668"/>
        <v>117.16151031270792</v>
      </c>
      <c r="CE362" s="237">
        <f t="shared" si="668"/>
        <v>86.915394430023312</v>
      </c>
      <c r="CF362" s="236">
        <f t="shared" si="668"/>
        <v>93.244584844512588</v>
      </c>
      <c r="CG362" s="237">
        <f t="shared" si="668"/>
        <v>107.31781223170547</v>
      </c>
      <c r="CH362" s="237">
        <f t="shared" si="668"/>
        <v>90.147688766702899</v>
      </c>
      <c r="CI362" s="237">
        <f t="shared" si="668"/>
        <v>133.15671699374985</v>
      </c>
      <c r="CJ362" s="237">
        <f t="shared" si="668"/>
        <v>79.84659161202525</v>
      </c>
      <c r="CK362" s="237">
        <f t="shared" si="668"/>
        <v>92.692447349310086</v>
      </c>
      <c r="CL362" s="237">
        <f t="shared" si="668"/>
        <v>106.25680291258492</v>
      </c>
      <c r="CM362" s="237">
        <f t="shared" si="668"/>
        <v>82.801009402770035</v>
      </c>
      <c r="CN362" s="237">
        <f t="shared" si="668"/>
        <v>93.003412969283275</v>
      </c>
      <c r="CO362" s="237">
        <f t="shared" si="668"/>
        <v>169.09924937447875</v>
      </c>
      <c r="CP362" s="237">
        <f t="shared" si="668"/>
        <v>94.817221770917953</v>
      </c>
      <c r="CQ362" s="237">
        <f t="shared" si="668"/>
        <v>69.327152189065217</v>
      </c>
      <c r="CR362" s="237">
        <f t="shared" si="668"/>
        <v>110.44061694554678</v>
      </c>
      <c r="CS362" s="237">
        <f t="shared" si="668"/>
        <v>101.60660008684324</v>
      </c>
      <c r="CT362" s="236">
        <f t="shared" ref="CT362:CZ362" si="669">(CT328/CT110)*1000</f>
        <v>124.59364708382024</v>
      </c>
      <c r="CU362" s="237">
        <f t="shared" si="669"/>
        <v>125.6952816462274</v>
      </c>
      <c r="CV362" s="237">
        <f t="shared" si="669"/>
        <v>122.78970212259945</v>
      </c>
      <c r="CW362" s="237">
        <f t="shared" si="669"/>
        <v>131.35667268596725</v>
      </c>
      <c r="CX362" s="237">
        <f t="shared" si="669"/>
        <v>109.95313472945956</v>
      </c>
      <c r="CY362" s="237">
        <f t="shared" si="669"/>
        <v>133.45487693710118</v>
      </c>
      <c r="CZ362" s="236">
        <f t="shared" si="669"/>
        <v>80.004891474710732</v>
      </c>
      <c r="DA362" s="237">
        <v>98.818935136679684</v>
      </c>
      <c r="DB362" s="237">
        <v>88.717796861119325</v>
      </c>
      <c r="DC362" s="237">
        <v>84.412735628546571</v>
      </c>
      <c r="DD362" s="237">
        <v>79.11452569796181</v>
      </c>
      <c r="DE362" s="237">
        <v>73.941283823592812</v>
      </c>
      <c r="DF362" s="237">
        <v>76.223363934978522</v>
      </c>
      <c r="DG362" s="236">
        <f t="shared" ref="DG362:DO362" si="670">(DG328/DG110)*1000</f>
        <v>97.273670718809299</v>
      </c>
      <c r="DH362" s="236">
        <f t="shared" si="670"/>
        <v>39.88422354546266</v>
      </c>
      <c r="DI362" s="237">
        <f t="shared" si="670"/>
        <v>38.077677290953261</v>
      </c>
      <c r="DJ362" s="237">
        <f t="shared" si="670"/>
        <v>42.576047370765323</v>
      </c>
      <c r="DK362" s="237">
        <f t="shared" si="670"/>
        <v>33.152798293123261</v>
      </c>
      <c r="DL362" s="236">
        <f t="shared" si="670"/>
        <v>29.520764066834673</v>
      </c>
      <c r="DM362" s="238">
        <f t="shared" si="670"/>
        <v>31.132749687332502</v>
      </c>
      <c r="DN362" s="239">
        <f t="shared" si="670"/>
        <v>0</v>
      </c>
      <c r="DO362" s="236">
        <f t="shared" si="670"/>
        <v>96.065512142710105</v>
      </c>
    </row>
    <row r="363" spans="1:119" s="16" customFormat="1" ht="24" customHeight="1" x14ac:dyDescent="0.15">
      <c r="A363" s="117" t="s">
        <v>472</v>
      </c>
      <c r="B363" s="243">
        <f t="shared" ref="B363:AG363" si="671">((B345+B333+B338)/B110)*1000</f>
        <v>23.789343265863664</v>
      </c>
      <c r="C363" s="245">
        <f t="shared" si="671"/>
        <v>27.282943094523148</v>
      </c>
      <c r="D363" s="245">
        <f t="shared" si="671"/>
        <v>16.709258895223119</v>
      </c>
      <c r="E363" s="245">
        <f t="shared" si="671"/>
        <v>16.139913851263685</v>
      </c>
      <c r="F363" s="245">
        <f t="shared" si="671"/>
        <v>14.213549920760698</v>
      </c>
      <c r="G363" s="245">
        <f t="shared" si="671"/>
        <v>16.50586368527604</v>
      </c>
      <c r="H363" s="245">
        <f t="shared" si="671"/>
        <v>25.497090636490199</v>
      </c>
      <c r="I363" s="245">
        <f t="shared" si="671"/>
        <v>26.691814589774506</v>
      </c>
      <c r="J363" s="245">
        <f t="shared" si="671"/>
        <v>10.444461385987649</v>
      </c>
      <c r="K363" s="245">
        <f t="shared" si="671"/>
        <v>17.439796461747825</v>
      </c>
      <c r="L363" s="245">
        <f t="shared" si="671"/>
        <v>35.383366986846823</v>
      </c>
      <c r="M363" s="245">
        <f t="shared" si="671"/>
        <v>24.494892167990919</v>
      </c>
      <c r="N363" s="245">
        <f t="shared" si="671"/>
        <v>16.019112669801064</v>
      </c>
      <c r="O363" s="243">
        <f t="shared" si="671"/>
        <v>20.84844089920232</v>
      </c>
      <c r="P363" s="245">
        <f t="shared" si="671"/>
        <v>10.646732359270587</v>
      </c>
      <c r="Q363" s="245">
        <f t="shared" si="671"/>
        <v>21.323978636605506</v>
      </c>
      <c r="R363" s="245">
        <f t="shared" si="671"/>
        <v>29.517470881863563</v>
      </c>
      <c r="S363" s="245">
        <f t="shared" si="671"/>
        <v>18.191304347826087</v>
      </c>
      <c r="T363" s="245">
        <f t="shared" si="671"/>
        <v>19.502623042729567</v>
      </c>
      <c r="U363" s="245">
        <f t="shared" si="671"/>
        <v>36.136831275720162</v>
      </c>
      <c r="V363" s="245">
        <f t="shared" si="671"/>
        <v>3.2890409156689908</v>
      </c>
      <c r="W363" s="245">
        <f t="shared" si="671"/>
        <v>18.10595335667983</v>
      </c>
      <c r="X363" s="243">
        <f t="shared" si="671"/>
        <v>16.030287927870784</v>
      </c>
      <c r="Y363" s="245">
        <f t="shared" si="671"/>
        <v>15.558774612371908</v>
      </c>
      <c r="Z363" s="245">
        <f t="shared" si="671"/>
        <v>9.3515330877171792</v>
      </c>
      <c r="AA363" s="245">
        <f t="shared" si="671"/>
        <v>17.720399490929484</v>
      </c>
      <c r="AB363" s="245">
        <f t="shared" si="671"/>
        <v>22.293361686390533</v>
      </c>
      <c r="AC363" s="243">
        <f t="shared" si="671"/>
        <v>20.111783851136277</v>
      </c>
      <c r="AD363" s="245">
        <f t="shared" si="671"/>
        <v>25.627992830582382</v>
      </c>
      <c r="AE363" s="245">
        <f t="shared" si="671"/>
        <v>14.320929686582932</v>
      </c>
      <c r="AF363" s="245">
        <f t="shared" si="671"/>
        <v>14.405999210630181</v>
      </c>
      <c r="AG363" s="245">
        <f t="shared" si="671"/>
        <v>27.514378983367017</v>
      </c>
      <c r="AH363" s="245">
        <f t="shared" ref="AH363:BM363" si="672">((AH345+AH333+AH338)/AH110)*1000</f>
        <v>15.331515894255057</v>
      </c>
      <c r="AI363" s="245">
        <f t="shared" si="672"/>
        <v>19.01046504427519</v>
      </c>
      <c r="AJ363" s="243">
        <f t="shared" si="672"/>
        <v>5.3116235200675126</v>
      </c>
      <c r="AK363" s="245">
        <f t="shared" si="672"/>
        <v>7.8711985688729884</v>
      </c>
      <c r="AL363" s="245">
        <f t="shared" si="672"/>
        <v>2.8951939779965259</v>
      </c>
      <c r="AM363" s="243">
        <f t="shared" si="672"/>
        <v>28.254704034643652</v>
      </c>
      <c r="AN363" s="245">
        <f t="shared" si="672"/>
        <v>18.626136194307854</v>
      </c>
      <c r="AO363" s="245">
        <f t="shared" si="672"/>
        <v>19.289631424563193</v>
      </c>
      <c r="AP363" s="245">
        <f t="shared" si="672"/>
        <v>48.38034486195555</v>
      </c>
      <c r="AQ363" s="245">
        <f t="shared" si="672"/>
        <v>15.245877136166609</v>
      </c>
      <c r="AR363" s="245">
        <f t="shared" si="672"/>
        <v>42.372119504959393</v>
      </c>
      <c r="AS363" s="245">
        <f t="shared" si="672"/>
        <v>28.795123745467922</v>
      </c>
      <c r="AT363" s="245">
        <f t="shared" si="672"/>
        <v>29.453681710213775</v>
      </c>
      <c r="AU363" s="245">
        <f t="shared" si="672"/>
        <v>17.198233317713683</v>
      </c>
      <c r="AV363" s="245">
        <f t="shared" si="672"/>
        <v>31.227356334652473</v>
      </c>
      <c r="AW363" s="245">
        <f t="shared" si="672"/>
        <v>19.064124783362217</v>
      </c>
      <c r="AX363" s="243">
        <f t="shared" si="672"/>
        <v>31.774030828088001</v>
      </c>
      <c r="AY363" s="245">
        <f t="shared" si="672"/>
        <v>14.383197809831243</v>
      </c>
      <c r="AZ363" s="245">
        <f t="shared" si="672"/>
        <v>31.845089508594249</v>
      </c>
      <c r="BA363" s="245">
        <f t="shared" si="672"/>
        <v>55.245636134605</v>
      </c>
      <c r="BB363" s="245">
        <f t="shared" si="672"/>
        <v>33.515806416457785</v>
      </c>
      <c r="BC363" s="245">
        <f t="shared" si="672"/>
        <v>16.021440169017392</v>
      </c>
      <c r="BD363" s="243">
        <f t="shared" si="672"/>
        <v>36.120238558217849</v>
      </c>
      <c r="BE363" s="245">
        <f t="shared" si="672"/>
        <v>45.222234983346731</v>
      </c>
      <c r="BF363" s="245">
        <f t="shared" si="672"/>
        <v>26.947409613670455</v>
      </c>
      <c r="BG363" s="245">
        <f t="shared" si="672"/>
        <v>25.323785113974065</v>
      </c>
      <c r="BH363" s="245">
        <f t="shared" si="672"/>
        <v>37.933018023776043</v>
      </c>
      <c r="BI363" s="245">
        <f t="shared" si="672"/>
        <v>30.174280368333758</v>
      </c>
      <c r="BJ363" s="245">
        <f t="shared" si="672"/>
        <v>38.200045405121216</v>
      </c>
      <c r="BK363" s="245">
        <f t="shared" si="672"/>
        <v>42.640373265273567</v>
      </c>
      <c r="BL363" s="245">
        <f t="shared" si="672"/>
        <v>39.537023455522515</v>
      </c>
      <c r="BM363" s="243">
        <f t="shared" si="672"/>
        <v>42.565388111036533</v>
      </c>
      <c r="BN363" s="245">
        <f t="shared" ref="BN363:CS363" si="673">((BN345+BN333+BN338)/BN110)*1000</f>
        <v>36.860997999460849</v>
      </c>
      <c r="BO363" s="245">
        <f t="shared" si="673"/>
        <v>43.382590056338564</v>
      </c>
      <c r="BP363" s="245">
        <f t="shared" si="673"/>
        <v>31.390943532383183</v>
      </c>
      <c r="BQ363" s="245">
        <f t="shared" si="673"/>
        <v>33.731043710972344</v>
      </c>
      <c r="BR363" s="245">
        <f t="shared" si="673"/>
        <v>54.201424909335643</v>
      </c>
      <c r="BS363" s="243">
        <f t="shared" si="673"/>
        <v>22.423556712635584</v>
      </c>
      <c r="BT363" s="244">
        <f t="shared" si="673"/>
        <v>22.897250028765392</v>
      </c>
      <c r="BU363" s="245">
        <f t="shared" si="673"/>
        <v>16.843265038210884</v>
      </c>
      <c r="BV363" s="245">
        <f t="shared" si="673"/>
        <v>23.08960967564596</v>
      </c>
      <c r="BW363" s="245">
        <f t="shared" si="673"/>
        <v>14.232165866229355</v>
      </c>
      <c r="BX363" s="245">
        <f t="shared" si="673"/>
        <v>23.50316488533776</v>
      </c>
      <c r="BY363" s="245">
        <f t="shared" si="673"/>
        <v>33.805204829905719</v>
      </c>
      <c r="BZ363" s="245">
        <f t="shared" si="673"/>
        <v>9.2177126266420313</v>
      </c>
      <c r="CA363" s="245">
        <f t="shared" si="673"/>
        <v>20.900657940622605</v>
      </c>
      <c r="CB363" s="245">
        <f t="shared" si="673"/>
        <v>12.167659450820862</v>
      </c>
      <c r="CC363" s="245">
        <f t="shared" si="673"/>
        <v>21.041129013508172</v>
      </c>
      <c r="CD363" s="245">
        <f t="shared" si="673"/>
        <v>32.43512974051896</v>
      </c>
      <c r="CE363" s="245">
        <f t="shared" si="673"/>
        <v>22.438294689603591</v>
      </c>
      <c r="CF363" s="243">
        <f t="shared" si="673"/>
        <v>14.311234218502237</v>
      </c>
      <c r="CG363" s="245">
        <f t="shared" si="673"/>
        <v>6.8683399828291503</v>
      </c>
      <c r="CH363" s="245">
        <f t="shared" si="673"/>
        <v>11.039362359610426</v>
      </c>
      <c r="CI363" s="245">
        <f t="shared" si="673"/>
        <v>21.039635793101677</v>
      </c>
      <c r="CJ363" s="245">
        <f t="shared" si="673"/>
        <v>16.268712111839665</v>
      </c>
      <c r="CK363" s="245">
        <f t="shared" si="673"/>
        <v>15.150689905591866</v>
      </c>
      <c r="CL363" s="245">
        <f t="shared" si="673"/>
        <v>11.522726419697483</v>
      </c>
      <c r="CM363" s="245">
        <f t="shared" si="673"/>
        <v>9.9108027750247771</v>
      </c>
      <c r="CN363" s="245">
        <f t="shared" si="673"/>
        <v>30.367669872789328</v>
      </c>
      <c r="CO363" s="245">
        <f t="shared" si="673"/>
        <v>23.874061718098417</v>
      </c>
      <c r="CP363" s="245">
        <f t="shared" si="673"/>
        <v>14.394800974817221</v>
      </c>
      <c r="CQ363" s="245">
        <f t="shared" si="673"/>
        <v>15.609550516266026</v>
      </c>
      <c r="CR363" s="245">
        <f t="shared" si="673"/>
        <v>12.662111852063985</v>
      </c>
      <c r="CS363" s="245">
        <f t="shared" si="673"/>
        <v>10.095527572731219</v>
      </c>
      <c r="CT363" s="243">
        <f t="shared" ref="CT363:CZ363" si="674">((CT345+CT333+CT338)/CT110)*1000</f>
        <v>28.112716455965153</v>
      </c>
      <c r="CU363" s="245">
        <f t="shared" si="674"/>
        <v>17.726044481396801</v>
      </c>
      <c r="CV363" s="245">
        <f t="shared" si="674"/>
        <v>43.795707235864199</v>
      </c>
      <c r="CW363" s="245">
        <f t="shared" si="674"/>
        <v>19.135550766004542</v>
      </c>
      <c r="CX363" s="245">
        <f t="shared" si="674"/>
        <v>39.507750794743224</v>
      </c>
      <c r="CY363" s="245">
        <f t="shared" si="674"/>
        <v>22.164344315666103</v>
      </c>
      <c r="CZ363" s="243">
        <f t="shared" si="674"/>
        <v>16.729187980751014</v>
      </c>
      <c r="DA363" s="245">
        <v>17.906467282598342</v>
      </c>
      <c r="DB363" s="245">
        <v>11.3710393840687</v>
      </c>
      <c r="DC363" s="245">
        <v>11.816488424444236</v>
      </c>
      <c r="DD363" s="245">
        <v>18.739061974426345</v>
      </c>
      <c r="DE363" s="245">
        <v>16.195088304186005</v>
      </c>
      <c r="DF363" s="245">
        <v>22.504842920912996</v>
      </c>
      <c r="DG363" s="243">
        <f t="shared" ref="DG363:DO363" si="675">((DG345+DG333+DG338)/DG110)*1000</f>
        <v>25.083356167716197</v>
      </c>
      <c r="DH363" s="243">
        <f t="shared" si="675"/>
        <v>9.1677611026814745</v>
      </c>
      <c r="DI363" s="244">
        <f t="shared" si="675"/>
        <v>9.4242982995287843</v>
      </c>
      <c r="DJ363" s="245">
        <f t="shared" si="675"/>
        <v>7.3623811145754186</v>
      </c>
      <c r="DK363" s="245">
        <f t="shared" si="675"/>
        <v>19.038240603971769</v>
      </c>
      <c r="DL363" s="243">
        <f t="shared" si="675"/>
        <v>5.124838525232418</v>
      </c>
      <c r="DM363" s="245">
        <f t="shared" si="675"/>
        <v>5.4046810791495439</v>
      </c>
      <c r="DN363" s="246">
        <f t="shared" si="675"/>
        <v>0</v>
      </c>
      <c r="DO363" s="243">
        <f t="shared" si="675"/>
        <v>24.739642170374498</v>
      </c>
    </row>
    <row r="364" spans="1:119" s="16" customFormat="1" ht="16.5" customHeight="1" x14ac:dyDescent="0.15">
      <c r="A364" s="117" t="s">
        <v>473</v>
      </c>
      <c r="B364" s="243">
        <f t="shared" ref="B364:AG364" si="676">B341/B110*1000</f>
        <v>0.62207914401909781</v>
      </c>
      <c r="C364" s="245">
        <f t="shared" si="676"/>
        <v>1.3632260560396441</v>
      </c>
      <c r="D364" s="245">
        <f t="shared" si="676"/>
        <v>0</v>
      </c>
      <c r="E364" s="245">
        <f t="shared" si="676"/>
        <v>0</v>
      </c>
      <c r="F364" s="245">
        <f t="shared" si="676"/>
        <v>0.74286846275752771</v>
      </c>
      <c r="G364" s="245">
        <f t="shared" si="676"/>
        <v>0.31005489795546154</v>
      </c>
      <c r="H364" s="245">
        <f t="shared" si="676"/>
        <v>0.39267482954342625</v>
      </c>
      <c r="I364" s="245">
        <f t="shared" si="676"/>
        <v>0.88336059018037272</v>
      </c>
      <c r="J364" s="245">
        <f t="shared" si="676"/>
        <v>0</v>
      </c>
      <c r="K364" s="245">
        <f t="shared" si="676"/>
        <v>0.22188036210875095</v>
      </c>
      <c r="L364" s="245">
        <f t="shared" si="676"/>
        <v>1.0819447327533607</v>
      </c>
      <c r="M364" s="245">
        <f t="shared" si="676"/>
        <v>1.0215664018161181</v>
      </c>
      <c r="N364" s="245">
        <f t="shared" si="676"/>
        <v>0.36755134232813147</v>
      </c>
      <c r="O364" s="243">
        <f t="shared" si="676"/>
        <v>0.50502434476328606</v>
      </c>
      <c r="P364" s="245">
        <f t="shared" si="676"/>
        <v>1.4157888775625778</v>
      </c>
      <c r="Q364" s="245">
        <f t="shared" si="676"/>
        <v>0.88685678248359312</v>
      </c>
      <c r="R364" s="245">
        <f t="shared" si="676"/>
        <v>0</v>
      </c>
      <c r="S364" s="245">
        <f t="shared" si="676"/>
        <v>0.20869565217391306</v>
      </c>
      <c r="T364" s="245">
        <f t="shared" si="676"/>
        <v>0.80092907773016697</v>
      </c>
      <c r="U364" s="245">
        <f t="shared" si="676"/>
        <v>0</v>
      </c>
      <c r="V364" s="245">
        <f t="shared" si="676"/>
        <v>0.26312327325351931</v>
      </c>
      <c r="W364" s="245">
        <f t="shared" si="676"/>
        <v>0</v>
      </c>
      <c r="X364" s="243">
        <f t="shared" si="676"/>
        <v>0.4842217339102462</v>
      </c>
      <c r="Y364" s="245">
        <f t="shared" si="676"/>
        <v>0.53650946939213473</v>
      </c>
      <c r="Z364" s="245">
        <f t="shared" si="676"/>
        <v>0.59390791407461085</v>
      </c>
      <c r="AA364" s="245">
        <f t="shared" si="676"/>
        <v>0.64712353588300009</v>
      </c>
      <c r="AB364" s="245">
        <f t="shared" si="676"/>
        <v>0.13868343195266272</v>
      </c>
      <c r="AC364" s="243">
        <f t="shared" si="676"/>
        <v>0.71968462775118247</v>
      </c>
      <c r="AD364" s="245">
        <f t="shared" si="676"/>
        <v>0.2675155827826971</v>
      </c>
      <c r="AE364" s="245">
        <f t="shared" si="676"/>
        <v>0</v>
      </c>
      <c r="AF364" s="245">
        <f t="shared" si="676"/>
        <v>0</v>
      </c>
      <c r="AG364" s="245">
        <f t="shared" si="676"/>
        <v>1.8187470853412095</v>
      </c>
      <c r="AH364" s="245">
        <f t="shared" ref="AH364:BM364" si="677">AH341/AH110*1000</f>
        <v>0.35014881324562941</v>
      </c>
      <c r="AI364" s="245">
        <f t="shared" si="677"/>
        <v>0.92885008359650745</v>
      </c>
      <c r="AJ364" s="243">
        <f t="shared" si="677"/>
        <v>0.67015810767206929</v>
      </c>
      <c r="AK364" s="245">
        <f t="shared" si="677"/>
        <v>1.3800153335037055</v>
      </c>
      <c r="AL364" s="245">
        <f t="shared" si="677"/>
        <v>0</v>
      </c>
      <c r="AM364" s="243">
        <f t="shared" si="677"/>
        <v>0.64041962733676927</v>
      </c>
      <c r="AN364" s="245">
        <f t="shared" si="677"/>
        <v>0.37252272388615704</v>
      </c>
      <c r="AO364" s="245">
        <f t="shared" si="677"/>
        <v>0.31883688305063129</v>
      </c>
      <c r="AP364" s="245">
        <f t="shared" si="677"/>
        <v>0</v>
      </c>
      <c r="AQ364" s="245">
        <f t="shared" si="677"/>
        <v>0</v>
      </c>
      <c r="AR364" s="245">
        <f t="shared" si="677"/>
        <v>0.55437355787959608</v>
      </c>
      <c r="AS364" s="245">
        <f t="shared" si="677"/>
        <v>0.63055015501024636</v>
      </c>
      <c r="AT364" s="245">
        <f t="shared" si="677"/>
        <v>0</v>
      </c>
      <c r="AU364" s="245">
        <f t="shared" si="677"/>
        <v>0.87735914896162559</v>
      </c>
      <c r="AV364" s="245">
        <f t="shared" si="677"/>
        <v>2.4942868290507776</v>
      </c>
      <c r="AW364" s="245">
        <f t="shared" si="677"/>
        <v>0</v>
      </c>
      <c r="AX364" s="243">
        <f t="shared" si="677"/>
        <v>0.50338421009578982</v>
      </c>
      <c r="AY364" s="245">
        <f t="shared" si="677"/>
        <v>0.28602950190005311</v>
      </c>
      <c r="AZ364" s="245">
        <f t="shared" si="677"/>
        <v>0.98321904897755397</v>
      </c>
      <c r="BA364" s="245">
        <f t="shared" si="677"/>
        <v>0</v>
      </c>
      <c r="BB364" s="245">
        <f t="shared" si="677"/>
        <v>0</v>
      </c>
      <c r="BC364" s="245">
        <f t="shared" si="677"/>
        <v>0.64555253428275206</v>
      </c>
      <c r="BD364" s="243">
        <f t="shared" si="677"/>
        <v>0.83020309119658697</v>
      </c>
      <c r="BE364" s="245">
        <f t="shared" si="677"/>
        <v>2.2051223153784312</v>
      </c>
      <c r="BF364" s="245">
        <f t="shared" si="677"/>
        <v>0.19566493466965237</v>
      </c>
      <c r="BG364" s="245">
        <f t="shared" si="677"/>
        <v>0.55347882730609088</v>
      </c>
      <c r="BH364" s="245">
        <f t="shared" si="677"/>
        <v>0.41544164642720183</v>
      </c>
      <c r="BI364" s="245">
        <f t="shared" si="677"/>
        <v>0.69450685927656897</v>
      </c>
      <c r="BJ364" s="245">
        <f t="shared" si="677"/>
        <v>0.69302553440632797</v>
      </c>
      <c r="BK364" s="245">
        <f t="shared" si="677"/>
        <v>0.44863614611580799</v>
      </c>
      <c r="BL364" s="245">
        <f t="shared" si="677"/>
        <v>0.25335697998479861</v>
      </c>
      <c r="BM364" s="243">
        <f t="shared" si="677"/>
        <v>8.9104852650275332E-2</v>
      </c>
      <c r="BN364" s="245">
        <f t="shared" ref="BN364:CS364" si="678">BN341/BN110*1000</f>
        <v>0</v>
      </c>
      <c r="BO364" s="245">
        <f t="shared" si="678"/>
        <v>0</v>
      </c>
      <c r="BP364" s="245">
        <f t="shared" si="678"/>
        <v>0.19680842340052154</v>
      </c>
      <c r="BQ364" s="245">
        <f t="shared" si="678"/>
        <v>0.50178412132024974</v>
      </c>
      <c r="BR364" s="245">
        <f t="shared" si="678"/>
        <v>0</v>
      </c>
      <c r="BS364" s="243">
        <f t="shared" si="678"/>
        <v>0.46613520518607887</v>
      </c>
      <c r="BT364" s="244">
        <f t="shared" si="678"/>
        <v>0</v>
      </c>
      <c r="BU364" s="245">
        <f t="shared" si="678"/>
        <v>0.46884523418819446</v>
      </c>
      <c r="BV364" s="245">
        <f t="shared" si="678"/>
        <v>0.30541811740272434</v>
      </c>
      <c r="BW364" s="245">
        <f t="shared" si="678"/>
        <v>0.35141150286986061</v>
      </c>
      <c r="BX364" s="245">
        <f t="shared" si="678"/>
        <v>0.41506692954238872</v>
      </c>
      <c r="BY364" s="245">
        <f t="shared" si="678"/>
        <v>9.6487842531840992E-2</v>
      </c>
      <c r="BZ364" s="245">
        <f t="shared" si="678"/>
        <v>0</v>
      </c>
      <c r="CA364" s="245">
        <f t="shared" si="678"/>
        <v>1.2321856183014437</v>
      </c>
      <c r="CB364" s="245">
        <f t="shared" si="678"/>
        <v>0.77485592522640312</v>
      </c>
      <c r="CC364" s="245">
        <f t="shared" si="678"/>
        <v>0</v>
      </c>
      <c r="CD364" s="245">
        <f t="shared" si="678"/>
        <v>1.1227544910179641</v>
      </c>
      <c r="CE364" s="245">
        <f t="shared" si="678"/>
        <v>1.275903031369616</v>
      </c>
      <c r="CF364" s="243">
        <f t="shared" si="678"/>
        <v>0.75964259742184714</v>
      </c>
      <c r="CG364" s="245">
        <f t="shared" si="678"/>
        <v>1.2625624968435936</v>
      </c>
      <c r="CH364" s="245">
        <f t="shared" si="678"/>
        <v>0.25573812416085928</v>
      </c>
      <c r="CI364" s="245">
        <f t="shared" si="678"/>
        <v>0.30864991383523238</v>
      </c>
      <c r="CJ364" s="245">
        <f t="shared" si="678"/>
        <v>0.49486576766052209</v>
      </c>
      <c r="CK364" s="245">
        <f t="shared" si="678"/>
        <v>0.66267247639796656</v>
      </c>
      <c r="CL364" s="245">
        <f t="shared" si="678"/>
        <v>0.37533310813346843</v>
      </c>
      <c r="CM364" s="245">
        <f t="shared" si="678"/>
        <v>0.45806231313139723</v>
      </c>
      <c r="CN364" s="245">
        <f t="shared" si="678"/>
        <v>1.3962147067949118</v>
      </c>
      <c r="CO364" s="245">
        <f t="shared" si="678"/>
        <v>0</v>
      </c>
      <c r="CP364" s="245">
        <f t="shared" si="678"/>
        <v>0</v>
      </c>
      <c r="CQ364" s="245">
        <f t="shared" si="678"/>
        <v>1.5074643800755354</v>
      </c>
      <c r="CR364" s="245">
        <f t="shared" si="678"/>
        <v>1.6773718446999142</v>
      </c>
      <c r="CS364" s="245">
        <f t="shared" si="678"/>
        <v>1.9539730785931393</v>
      </c>
      <c r="CT364" s="243">
        <f t="shared" ref="CT364:CZ364" si="679">CT341/CT110*1000</f>
        <v>0.58429831084670136</v>
      </c>
      <c r="CU364" s="245">
        <f t="shared" si="679"/>
        <v>0.81479941800041567</v>
      </c>
      <c r="CV364" s="245">
        <f t="shared" si="679"/>
        <v>0.49943516261371068</v>
      </c>
      <c r="CW364" s="245">
        <f t="shared" si="679"/>
        <v>0.29125648045669017</v>
      </c>
      <c r="CX364" s="245">
        <f t="shared" si="679"/>
        <v>0.52436666338937499</v>
      </c>
      <c r="CY364" s="245">
        <f t="shared" si="679"/>
        <v>0.49485610105482492</v>
      </c>
      <c r="CZ364" s="243">
        <f t="shared" si="679"/>
        <v>0.52359447607827736</v>
      </c>
      <c r="DA364" s="245">
        <v>1.0953424135631966</v>
      </c>
      <c r="DB364" s="245">
        <v>0.59224163458691137</v>
      </c>
      <c r="DC364" s="245">
        <v>0.6976259142855088</v>
      </c>
      <c r="DD364" s="245">
        <v>0.27786850482369974</v>
      </c>
      <c r="DE364" s="245">
        <v>0.66102401241575537</v>
      </c>
      <c r="DF364" s="245">
        <v>0.28636401920323423</v>
      </c>
      <c r="DG364" s="243">
        <f t="shared" ref="DG364:DO364" si="680">DG341/DG110*1000</f>
        <v>0.5910797376649517</v>
      </c>
      <c r="DH364" s="243">
        <f t="shared" si="680"/>
        <v>1.2240682418044806</v>
      </c>
      <c r="DI364" s="244">
        <f t="shared" si="680"/>
        <v>0.64389615711066228</v>
      </c>
      <c r="DJ364" s="245">
        <f t="shared" si="680"/>
        <v>1.6768412502947572</v>
      </c>
      <c r="DK364" s="245">
        <f t="shared" si="680"/>
        <v>1.6412276382734285</v>
      </c>
      <c r="DL364" s="243">
        <f t="shared" si="680"/>
        <v>0</v>
      </c>
      <c r="DM364" s="245">
        <f t="shared" si="680"/>
        <v>0</v>
      </c>
      <c r="DN364" s="246">
        <f t="shared" si="680"/>
        <v>0</v>
      </c>
      <c r="DO364" s="243">
        <f t="shared" si="680"/>
        <v>0.59448946393336455</v>
      </c>
    </row>
    <row r="365" spans="1:119" ht="22.5" customHeight="1" x14ac:dyDescent="0.2">
      <c r="A365" s="105" t="s">
        <v>474</v>
      </c>
      <c r="B365" s="247">
        <f t="shared" ref="B365:AG365" si="681">(B350/B110)*1000</f>
        <v>17.064408519373877</v>
      </c>
      <c r="C365" s="248">
        <f t="shared" si="681"/>
        <v>16.469244514857319</v>
      </c>
      <c r="D365" s="249">
        <f t="shared" si="681"/>
        <v>18.696896227857501</v>
      </c>
      <c r="E365" s="249">
        <f t="shared" si="681"/>
        <v>16.373449582230528</v>
      </c>
      <c r="F365" s="249">
        <f t="shared" si="681"/>
        <v>24.415610142630744</v>
      </c>
      <c r="G365" s="249">
        <f t="shared" si="681"/>
        <v>16.39643254482117</v>
      </c>
      <c r="H365" s="249">
        <f t="shared" si="681"/>
        <v>16.269232142219682</v>
      </c>
      <c r="I365" s="249">
        <f t="shared" si="681"/>
        <v>17.679149108880161</v>
      </c>
      <c r="J365" s="249">
        <f t="shared" si="681"/>
        <v>19.859724022261187</v>
      </c>
      <c r="K365" s="249">
        <f t="shared" si="681"/>
        <v>16.596651085734571</v>
      </c>
      <c r="L365" s="249">
        <f t="shared" si="681"/>
        <v>16.273203625772929</v>
      </c>
      <c r="M365" s="249">
        <f t="shared" si="681"/>
        <v>18.615209988649262</v>
      </c>
      <c r="N365" s="250">
        <f t="shared" si="681"/>
        <v>15.927224834219031</v>
      </c>
      <c r="O365" s="247">
        <f t="shared" si="681"/>
        <v>21.058867709520356</v>
      </c>
      <c r="P365" s="248">
        <f t="shared" si="681"/>
        <v>20.123079246422773</v>
      </c>
      <c r="Q365" s="249">
        <f t="shared" si="681"/>
        <v>21.461934136102954</v>
      </c>
      <c r="R365" s="249">
        <f t="shared" si="681"/>
        <v>23.261231281198004</v>
      </c>
      <c r="S365" s="249">
        <f t="shared" si="681"/>
        <v>23.756521739130434</v>
      </c>
      <c r="T365" s="249">
        <f t="shared" si="681"/>
        <v>24.26815105522406</v>
      </c>
      <c r="U365" s="249">
        <f t="shared" si="681"/>
        <v>18.861454046639231</v>
      </c>
      <c r="V365" s="249">
        <f t="shared" si="681"/>
        <v>20.18155505854493</v>
      </c>
      <c r="W365" s="250">
        <f t="shared" si="681"/>
        <v>20.490276432456596</v>
      </c>
      <c r="X365" s="247">
        <f t="shared" si="681"/>
        <v>18.980925628072402</v>
      </c>
      <c r="Y365" s="248">
        <f t="shared" si="681"/>
        <v>24.116100649176456</v>
      </c>
      <c r="Z365" s="249">
        <f t="shared" si="681"/>
        <v>18.58227134545308</v>
      </c>
      <c r="AA365" s="249">
        <f t="shared" si="681"/>
        <v>18.518518518518519</v>
      </c>
      <c r="AB365" s="250">
        <f t="shared" si="681"/>
        <v>15.509430473372781</v>
      </c>
      <c r="AC365" s="247">
        <f t="shared" si="681"/>
        <v>20.337356644909036</v>
      </c>
      <c r="AD365" s="248">
        <f t="shared" si="681"/>
        <v>20.732457665659023</v>
      </c>
      <c r="AE365" s="249">
        <f t="shared" si="681"/>
        <v>16.316469069139568</v>
      </c>
      <c r="AF365" s="249">
        <f t="shared" si="681"/>
        <v>23.385080910406526</v>
      </c>
      <c r="AG365" s="249">
        <f t="shared" si="681"/>
        <v>21.824965024094514</v>
      </c>
      <c r="AH365" s="249">
        <f t="shared" ref="AH365:BM365" si="682">(AH350/AH110)*1000</f>
        <v>20.283620538728961</v>
      </c>
      <c r="AI365" s="250">
        <f t="shared" si="682"/>
        <v>19.877391788965262</v>
      </c>
      <c r="AJ365" s="247">
        <f t="shared" si="682"/>
        <v>14.048499590458935</v>
      </c>
      <c r="AK365" s="248">
        <f t="shared" si="682"/>
        <v>16.202402248913877</v>
      </c>
      <c r="AL365" s="250">
        <f t="shared" si="682"/>
        <v>12.015055008685582</v>
      </c>
      <c r="AM365" s="247">
        <f t="shared" si="682"/>
        <v>18.974337470647434</v>
      </c>
      <c r="AN365" s="248">
        <f t="shared" si="682"/>
        <v>22.872895246610042</v>
      </c>
      <c r="AO365" s="249">
        <f t="shared" si="682"/>
        <v>21.138885346256856</v>
      </c>
      <c r="AP365" s="249">
        <f t="shared" si="682"/>
        <v>19.874414432373168</v>
      </c>
      <c r="AQ365" s="249">
        <f t="shared" si="682"/>
        <v>23.117931343729758</v>
      </c>
      <c r="AR365" s="249">
        <f t="shared" si="682"/>
        <v>20.796499955050791</v>
      </c>
      <c r="AS365" s="249">
        <f t="shared" si="682"/>
        <v>29.268036361725606</v>
      </c>
      <c r="AT365" s="249">
        <f t="shared" si="682"/>
        <v>18.000619642672728</v>
      </c>
      <c r="AU365" s="249">
        <f t="shared" si="682"/>
        <v>13.509336895943211</v>
      </c>
      <c r="AV365" s="249">
        <f t="shared" si="682"/>
        <v>18.630511119781506</v>
      </c>
      <c r="AW365" s="250">
        <f t="shared" si="682"/>
        <v>20.147313691507797</v>
      </c>
      <c r="AX365" s="247">
        <f t="shared" si="682"/>
        <v>28.206295239034091</v>
      </c>
      <c r="AY365" s="248">
        <f t="shared" si="682"/>
        <v>28.296490009398113</v>
      </c>
      <c r="AZ365" s="249">
        <f t="shared" si="682"/>
        <v>28.951470753054092</v>
      </c>
      <c r="BA365" s="249">
        <f t="shared" si="682"/>
        <v>22.821339179086166</v>
      </c>
      <c r="BB365" s="249">
        <f t="shared" si="682"/>
        <v>29.902671707730097</v>
      </c>
      <c r="BC365" s="250">
        <f t="shared" si="682"/>
        <v>27.739196776149768</v>
      </c>
      <c r="BD365" s="247">
        <f t="shared" si="682"/>
        <v>21.104391343531752</v>
      </c>
      <c r="BE365" s="248">
        <f t="shared" si="682"/>
        <v>30.475479499253474</v>
      </c>
      <c r="BF365" s="249">
        <f t="shared" si="682"/>
        <v>19.468660999630412</v>
      </c>
      <c r="BG365" s="249">
        <f t="shared" si="682"/>
        <v>15.565527635623599</v>
      </c>
      <c r="BH365" s="249">
        <f t="shared" si="682"/>
        <v>17.065064553240443</v>
      </c>
      <c r="BI365" s="249">
        <f t="shared" si="682"/>
        <v>18.980463930581998</v>
      </c>
      <c r="BJ365" s="249">
        <f t="shared" si="682"/>
        <v>23.921329653128772</v>
      </c>
      <c r="BK365" s="249">
        <f t="shared" si="682"/>
        <v>18.404051682884031</v>
      </c>
      <c r="BL365" s="250">
        <f t="shared" si="682"/>
        <v>19.015108076753833</v>
      </c>
      <c r="BM365" s="247">
        <f t="shared" si="682"/>
        <v>19.849591008726335</v>
      </c>
      <c r="BN365" s="248">
        <f t="shared" ref="BN365:CS365" si="683">(BN350/BN110)*1000</f>
        <v>17.380570650246163</v>
      </c>
      <c r="BO365" s="249">
        <f t="shared" si="683"/>
        <v>19.253751161864297</v>
      </c>
      <c r="BP365" s="249">
        <f t="shared" si="683"/>
        <v>21.255309727256329</v>
      </c>
      <c r="BQ365" s="249">
        <f t="shared" si="683"/>
        <v>20.768287243532559</v>
      </c>
      <c r="BR365" s="250">
        <f t="shared" si="683"/>
        <v>20.593455019333156</v>
      </c>
      <c r="BS365" s="247">
        <f t="shared" si="683"/>
        <v>20.527266744788811</v>
      </c>
      <c r="BT365" s="248">
        <f t="shared" si="683"/>
        <v>20.480957312162005</v>
      </c>
      <c r="BU365" s="249">
        <f t="shared" si="683"/>
        <v>18.519386750433682</v>
      </c>
      <c r="BV365" s="249">
        <f t="shared" si="683"/>
        <v>25.960539979231569</v>
      </c>
      <c r="BW365" s="249">
        <f t="shared" si="683"/>
        <v>34.731170200304554</v>
      </c>
      <c r="BX365" s="249">
        <f t="shared" si="683"/>
        <v>20.960879941890628</v>
      </c>
      <c r="BY365" s="249">
        <f t="shared" si="683"/>
        <v>18.022550587197443</v>
      </c>
      <c r="BZ365" s="249">
        <f t="shared" si="683"/>
        <v>18.618155239274763</v>
      </c>
      <c r="CA365" s="249">
        <f t="shared" si="683"/>
        <v>22.458326552437633</v>
      </c>
      <c r="CB365" s="249">
        <f t="shared" si="683"/>
        <v>17.918543270860575</v>
      </c>
      <c r="CC365" s="249">
        <f t="shared" si="683"/>
        <v>20.645881286182604</v>
      </c>
      <c r="CD365" s="249">
        <f t="shared" si="683"/>
        <v>19.232368596141054</v>
      </c>
      <c r="CE365" s="250">
        <f t="shared" si="683"/>
        <v>28.773813190197544</v>
      </c>
      <c r="CF365" s="247">
        <f t="shared" si="683"/>
        <v>19.438821751099706</v>
      </c>
      <c r="CG365" s="248">
        <f t="shared" si="683"/>
        <v>22.928134942679662</v>
      </c>
      <c r="CH365" s="249">
        <f t="shared" si="683"/>
        <v>20.757411077723077</v>
      </c>
      <c r="CI365" s="249">
        <f t="shared" si="683"/>
        <v>23.560276756089404</v>
      </c>
      <c r="CJ365" s="249">
        <f t="shared" si="683"/>
        <v>16.342941976988744</v>
      </c>
      <c r="CK365" s="249">
        <f t="shared" si="683"/>
        <v>18.990559186637618</v>
      </c>
      <c r="CL365" s="249">
        <f t="shared" si="683"/>
        <v>23.458319258341778</v>
      </c>
      <c r="CM365" s="249">
        <f t="shared" si="683"/>
        <v>14.699636048671202</v>
      </c>
      <c r="CN365" s="249">
        <f t="shared" si="683"/>
        <v>22.6497052435619</v>
      </c>
      <c r="CO365" s="249">
        <f t="shared" si="683"/>
        <v>31.380316930775649</v>
      </c>
      <c r="CP365" s="249">
        <f t="shared" si="683"/>
        <v>22.258326563769295</v>
      </c>
      <c r="CQ365" s="249">
        <f t="shared" si="683"/>
        <v>18.138200444134668</v>
      </c>
      <c r="CR365" s="249">
        <f t="shared" si="683"/>
        <v>22.419506607208607</v>
      </c>
      <c r="CS365" s="250">
        <f t="shared" si="683"/>
        <v>23.809523809523807</v>
      </c>
      <c r="CT365" s="247">
        <f t="shared" ref="CT365:CZ365" si="684">(CT350/CT110)*1000</f>
        <v>18.495697439711037</v>
      </c>
      <c r="CU365" s="248">
        <f t="shared" si="684"/>
        <v>18.474329661193099</v>
      </c>
      <c r="CV365" s="249">
        <f t="shared" si="684"/>
        <v>17.575361198644391</v>
      </c>
      <c r="CW365" s="249">
        <f t="shared" si="684"/>
        <v>19.659812430826584</v>
      </c>
      <c r="CX365" s="249">
        <f t="shared" si="684"/>
        <v>20.057024874643595</v>
      </c>
      <c r="CY365" s="250">
        <f t="shared" si="684"/>
        <v>17.775752051048315</v>
      </c>
      <c r="CZ365" s="247">
        <f t="shared" si="684"/>
        <v>17.431906882856069</v>
      </c>
      <c r="DA365" s="248">
        <v>24.383274597580719</v>
      </c>
      <c r="DB365" s="249">
        <v>30.204323363932485</v>
      </c>
      <c r="DC365" s="249">
        <v>18.950972001467175</v>
      </c>
      <c r="DD365" s="249">
        <v>16.150497482121356</v>
      </c>
      <c r="DE365" s="249">
        <v>14.247941485004814</v>
      </c>
      <c r="DF365" s="250">
        <v>18.293607344394847</v>
      </c>
      <c r="DG365" s="247">
        <f t="shared" ref="DG365:DO365" si="685">(DG350/DG110)*1000</f>
        <v>19.963706135577336</v>
      </c>
      <c r="DH365" s="247">
        <f t="shared" si="685"/>
        <v>16.550422686064749</v>
      </c>
      <c r="DI365" s="248">
        <f t="shared" si="685"/>
        <v>20.751017063248163</v>
      </c>
      <c r="DJ365" s="249">
        <f t="shared" si="685"/>
        <v>12.261901642780412</v>
      </c>
      <c r="DK365" s="250">
        <f t="shared" si="685"/>
        <v>19.858854423108486</v>
      </c>
      <c r="DL365" s="251">
        <f t="shared" si="685"/>
        <v>12.261493826899049</v>
      </c>
      <c r="DM365" s="248">
        <f t="shared" si="685"/>
        <v>12.037698767196712</v>
      </c>
      <c r="DN365" s="250">
        <f t="shared" si="685"/>
        <v>16.359918200408998</v>
      </c>
      <c r="DO365" s="247">
        <f t="shared" si="685"/>
        <v>19.864640287589182</v>
      </c>
    </row>
    <row r="366" spans="1:119" s="4" customFormat="1" ht="16.5" customHeight="1" x14ac:dyDescent="0.15">
      <c r="A366" s="106" t="s">
        <v>414</v>
      </c>
    </row>
    <row r="367" spans="1:119" s="4" customFormat="1" ht="16.5" customHeight="1" x14ac:dyDescent="0.15">
      <c r="A367" s="106"/>
    </row>
    <row r="368" spans="1:119" ht="16.5" customHeight="1" x14ac:dyDescent="0.2">
      <c r="A368" s="100" t="s">
        <v>332</v>
      </c>
    </row>
    <row r="369" spans="1:129" ht="16.5" customHeight="1" x14ac:dyDescent="0.2">
      <c r="A369" s="122" t="s">
        <v>324</v>
      </c>
    </row>
    <row r="370" spans="1:129" s="123" customFormat="1" ht="16.5" customHeight="1" x14ac:dyDescent="0.2">
      <c r="A370" s="101" t="s">
        <v>517</v>
      </c>
      <c r="B370" s="383"/>
      <c r="C370" s="283"/>
      <c r="D370" s="283"/>
    </row>
    <row r="371" spans="1:129" ht="16.5" customHeight="1" x14ac:dyDescent="0.2">
      <c r="A371" s="101" t="s">
        <v>367</v>
      </c>
    </row>
    <row r="372" spans="1:129" ht="32.25" customHeight="1" x14ac:dyDescent="0.2">
      <c r="A372" s="233"/>
      <c r="B372" s="220" t="s">
        <v>577</v>
      </c>
      <c r="C372" s="234" t="s">
        <v>578</v>
      </c>
      <c r="D372" s="234" t="s">
        <v>579</v>
      </c>
      <c r="E372" s="234" t="s">
        <v>580</v>
      </c>
      <c r="F372" s="234" t="s">
        <v>581</v>
      </c>
      <c r="G372" s="234" t="s">
        <v>582</v>
      </c>
      <c r="H372" s="234" t="s">
        <v>583</v>
      </c>
      <c r="I372" s="234" t="s">
        <v>584</v>
      </c>
      <c r="J372" s="234" t="s">
        <v>585</v>
      </c>
      <c r="K372" s="234" t="s">
        <v>586</v>
      </c>
      <c r="L372" s="234" t="s">
        <v>587</v>
      </c>
      <c r="M372" s="234" t="s">
        <v>588</v>
      </c>
      <c r="N372" s="234" t="s">
        <v>589</v>
      </c>
      <c r="O372" s="220" t="s">
        <v>590</v>
      </c>
      <c r="P372" s="234" t="s">
        <v>591</v>
      </c>
      <c r="Q372" s="234" t="s">
        <v>592</v>
      </c>
      <c r="R372" s="234" t="s">
        <v>593</v>
      </c>
      <c r="S372" s="234" t="s">
        <v>594</v>
      </c>
      <c r="T372" s="234" t="s">
        <v>595</v>
      </c>
      <c r="U372" s="234" t="s">
        <v>596</v>
      </c>
      <c r="V372" s="234" t="s">
        <v>597</v>
      </c>
      <c r="W372" s="234" t="s">
        <v>598</v>
      </c>
      <c r="X372" s="220" t="s">
        <v>599</v>
      </c>
      <c r="Y372" s="234" t="s">
        <v>600</v>
      </c>
      <c r="Z372" s="234" t="s">
        <v>601</v>
      </c>
      <c r="AA372" s="234" t="s">
        <v>602</v>
      </c>
      <c r="AB372" s="234" t="s">
        <v>603</v>
      </c>
      <c r="AC372" s="220" t="s">
        <v>604</v>
      </c>
      <c r="AD372" s="234" t="s">
        <v>605</v>
      </c>
      <c r="AE372" s="234" t="s">
        <v>606</v>
      </c>
      <c r="AF372" s="234" t="s">
        <v>607</v>
      </c>
      <c r="AG372" s="234" t="s">
        <v>608</v>
      </c>
      <c r="AH372" s="234" t="s">
        <v>609</v>
      </c>
      <c r="AI372" s="234" t="s">
        <v>610</v>
      </c>
      <c r="AJ372" s="220" t="s">
        <v>611</v>
      </c>
      <c r="AK372" s="234" t="s">
        <v>612</v>
      </c>
      <c r="AL372" s="234" t="s">
        <v>613</v>
      </c>
      <c r="AM372" s="220" t="s">
        <v>614</v>
      </c>
      <c r="AN372" s="234" t="s">
        <v>615</v>
      </c>
      <c r="AO372" s="234" t="s">
        <v>616</v>
      </c>
      <c r="AP372" s="234" t="s">
        <v>617</v>
      </c>
      <c r="AQ372" s="234" t="s">
        <v>618</v>
      </c>
      <c r="AR372" s="234" t="s">
        <v>619</v>
      </c>
      <c r="AS372" s="234" t="s">
        <v>620</v>
      </c>
      <c r="AT372" s="234" t="s">
        <v>621</v>
      </c>
      <c r="AU372" s="234" t="s">
        <v>622</v>
      </c>
      <c r="AV372" s="234" t="s">
        <v>623</v>
      </c>
      <c r="AW372" s="234" t="s">
        <v>624</v>
      </c>
      <c r="AX372" s="220" t="s">
        <v>625</v>
      </c>
      <c r="AY372" s="234" t="s">
        <v>626</v>
      </c>
      <c r="AZ372" s="234" t="s">
        <v>627</v>
      </c>
      <c r="BA372" s="234" t="s">
        <v>628</v>
      </c>
      <c r="BB372" s="234" t="s">
        <v>629</v>
      </c>
      <c r="BC372" s="234" t="s">
        <v>630</v>
      </c>
      <c r="BD372" s="221" t="s">
        <v>631</v>
      </c>
      <c r="BE372" s="234" t="s">
        <v>632</v>
      </c>
      <c r="BF372" s="234" t="s">
        <v>633</v>
      </c>
      <c r="BG372" s="234" t="s">
        <v>634</v>
      </c>
      <c r="BH372" s="234" t="s">
        <v>635</v>
      </c>
      <c r="BI372" s="234" t="s">
        <v>636</v>
      </c>
      <c r="BJ372" s="234" t="s">
        <v>637</v>
      </c>
      <c r="BK372" s="234" t="s">
        <v>638</v>
      </c>
      <c r="BL372" s="234" t="s">
        <v>639</v>
      </c>
      <c r="BM372" s="220" t="s">
        <v>640</v>
      </c>
      <c r="BN372" s="234" t="s">
        <v>641</v>
      </c>
      <c r="BO372" s="234" t="s">
        <v>642</v>
      </c>
      <c r="BP372" s="234" t="s">
        <v>643</v>
      </c>
      <c r="BQ372" s="234" t="s">
        <v>644</v>
      </c>
      <c r="BR372" s="234" t="s">
        <v>645</v>
      </c>
      <c r="BS372" s="220" t="s">
        <v>646</v>
      </c>
      <c r="BT372" s="234" t="s">
        <v>647</v>
      </c>
      <c r="BU372" s="234" t="s">
        <v>648</v>
      </c>
      <c r="BV372" s="234" t="s">
        <v>649</v>
      </c>
      <c r="BW372" s="234" t="s">
        <v>650</v>
      </c>
      <c r="BX372" s="234" t="s">
        <v>651</v>
      </c>
      <c r="BY372" s="234" t="s">
        <v>652</v>
      </c>
      <c r="BZ372" s="234" t="s">
        <v>653</v>
      </c>
      <c r="CA372" s="234" t="s">
        <v>654</v>
      </c>
      <c r="CB372" s="234" t="s">
        <v>655</v>
      </c>
      <c r="CC372" s="234" t="s">
        <v>656</v>
      </c>
      <c r="CD372" s="234" t="s">
        <v>657</v>
      </c>
      <c r="CE372" s="234" t="s">
        <v>658</v>
      </c>
      <c r="CF372" s="220" t="s">
        <v>659</v>
      </c>
      <c r="CG372" s="234" t="s">
        <v>660</v>
      </c>
      <c r="CH372" s="234" t="s">
        <v>661</v>
      </c>
      <c r="CI372" s="234" t="s">
        <v>662</v>
      </c>
      <c r="CJ372" s="234" t="s">
        <v>663</v>
      </c>
      <c r="CK372" s="234" t="s">
        <v>664</v>
      </c>
      <c r="CL372" s="234" t="s">
        <v>665</v>
      </c>
      <c r="CM372" s="234" t="s">
        <v>666</v>
      </c>
      <c r="CN372" s="234" t="s">
        <v>667</v>
      </c>
      <c r="CO372" s="234" t="s">
        <v>668</v>
      </c>
      <c r="CP372" s="234" t="s">
        <v>669</v>
      </c>
      <c r="CQ372" s="234" t="s">
        <v>670</v>
      </c>
      <c r="CR372" s="234" t="s">
        <v>671</v>
      </c>
      <c r="CS372" s="234" t="s">
        <v>672</v>
      </c>
      <c r="CT372" s="220" t="s">
        <v>673</v>
      </c>
      <c r="CU372" s="234" t="s">
        <v>674</v>
      </c>
      <c r="CV372" s="234" t="s">
        <v>675</v>
      </c>
      <c r="CW372" s="234" t="s">
        <v>676</v>
      </c>
      <c r="CX372" s="234" t="s">
        <v>677</v>
      </c>
      <c r="CY372" s="234" t="s">
        <v>678</v>
      </c>
      <c r="CZ372" s="220" t="s">
        <v>679</v>
      </c>
      <c r="DA372" s="234" t="s">
        <v>680</v>
      </c>
      <c r="DB372" s="234" t="s">
        <v>681</v>
      </c>
      <c r="DC372" s="234" t="s">
        <v>682</v>
      </c>
      <c r="DD372" s="234" t="s">
        <v>683</v>
      </c>
      <c r="DE372" s="234" t="s">
        <v>684</v>
      </c>
      <c r="DF372" s="234" t="s">
        <v>685</v>
      </c>
      <c r="DG372" s="220" t="s">
        <v>686</v>
      </c>
      <c r="DH372" s="220" t="s">
        <v>687</v>
      </c>
      <c r="DI372" s="234" t="s">
        <v>688</v>
      </c>
      <c r="DJ372" s="234" t="s">
        <v>689</v>
      </c>
      <c r="DK372" s="234" t="s">
        <v>690</v>
      </c>
      <c r="DL372" s="220" t="s">
        <v>691</v>
      </c>
      <c r="DM372" s="234" t="s">
        <v>692</v>
      </c>
      <c r="DN372" s="235" t="s">
        <v>693</v>
      </c>
      <c r="DO372" s="220" t="s">
        <v>694</v>
      </c>
    </row>
    <row r="373" spans="1:129" s="4" customFormat="1" ht="16.5" customHeight="1" x14ac:dyDescent="0.2">
      <c r="A373" s="187" t="s">
        <v>258</v>
      </c>
      <c r="B373" s="252">
        <f t="shared" ref="B373" si="686">SUM(C373:N373)</f>
        <v>2102</v>
      </c>
      <c r="C373" s="280">
        <v>143</v>
      </c>
      <c r="D373" s="280">
        <v>148</v>
      </c>
      <c r="E373" s="280">
        <v>81</v>
      </c>
      <c r="F373" s="280">
        <v>65</v>
      </c>
      <c r="G373" s="280">
        <v>148</v>
      </c>
      <c r="H373" s="280">
        <v>215</v>
      </c>
      <c r="I373" s="280">
        <v>228</v>
      </c>
      <c r="J373" s="280">
        <v>134</v>
      </c>
      <c r="K373" s="280">
        <v>167</v>
      </c>
      <c r="L373" s="280">
        <v>458</v>
      </c>
      <c r="M373" s="280">
        <v>94</v>
      </c>
      <c r="N373" s="280">
        <v>221</v>
      </c>
      <c r="O373" s="252">
        <f t="shared" ref="O373" si="687">SUM(P373:W373)</f>
        <v>888</v>
      </c>
      <c r="P373" s="280">
        <v>163</v>
      </c>
      <c r="Q373" s="280">
        <v>153</v>
      </c>
      <c r="R373" s="280">
        <v>93</v>
      </c>
      <c r="S373" s="280">
        <v>39</v>
      </c>
      <c r="T373" s="280">
        <v>21</v>
      </c>
      <c r="U373" s="280">
        <v>270</v>
      </c>
      <c r="V373" s="280">
        <v>122</v>
      </c>
      <c r="W373" s="280">
        <v>27</v>
      </c>
      <c r="X373" s="252">
        <f t="shared" ref="X373" si="688">SUM(Y373:AB373)</f>
        <v>1177</v>
      </c>
      <c r="Y373" s="280">
        <v>353</v>
      </c>
      <c r="Z373" s="280">
        <v>345</v>
      </c>
      <c r="AA373" s="280">
        <v>311</v>
      </c>
      <c r="AB373" s="280">
        <v>168</v>
      </c>
      <c r="AC373" s="252">
        <f t="shared" ref="AC373" si="689">SUM(AD373:AI373)</f>
        <v>905</v>
      </c>
      <c r="AD373" s="280">
        <v>86</v>
      </c>
      <c r="AE373" s="280">
        <v>105</v>
      </c>
      <c r="AF373" s="280">
        <v>84</v>
      </c>
      <c r="AG373" s="280">
        <v>259</v>
      </c>
      <c r="AH373" s="280">
        <v>129</v>
      </c>
      <c r="AI373" s="280">
        <v>242</v>
      </c>
      <c r="AJ373" s="252">
        <f t="shared" ref="AJ373" si="690">SUM(AK373:AL373)</f>
        <v>71</v>
      </c>
      <c r="AK373" s="280">
        <v>55</v>
      </c>
      <c r="AL373" s="280">
        <v>16</v>
      </c>
      <c r="AM373" s="252">
        <f t="shared" ref="AM373" si="691">SUM(AN373:AW373)</f>
        <v>1287</v>
      </c>
      <c r="AN373" s="280">
        <v>48</v>
      </c>
      <c r="AO373" s="280">
        <v>48</v>
      </c>
      <c r="AP373" s="280">
        <v>117</v>
      </c>
      <c r="AQ373" s="280">
        <v>43</v>
      </c>
      <c r="AR373" s="280">
        <v>111</v>
      </c>
      <c r="AS373" s="280">
        <v>51</v>
      </c>
      <c r="AT373" s="280">
        <v>239</v>
      </c>
      <c r="AU373" s="280">
        <v>316</v>
      </c>
      <c r="AV373" s="274">
        <v>205</v>
      </c>
      <c r="AW373" s="280">
        <v>109</v>
      </c>
      <c r="AX373" s="252">
        <f t="shared" ref="AX373" si="692">SUM(AY373:BC373)</f>
        <v>1440</v>
      </c>
      <c r="AY373" s="280">
        <v>189</v>
      </c>
      <c r="AZ373" s="280">
        <v>572</v>
      </c>
      <c r="BA373" s="280">
        <v>261</v>
      </c>
      <c r="BB373" s="280">
        <v>213</v>
      </c>
      <c r="BC373" s="280">
        <v>205</v>
      </c>
      <c r="BD373" s="252">
        <f t="shared" ref="BD373" si="693">SUM(BE373:BL373)</f>
        <v>1635</v>
      </c>
      <c r="BE373" s="280">
        <v>241</v>
      </c>
      <c r="BF373" s="280">
        <v>253</v>
      </c>
      <c r="BG373" s="280">
        <v>110</v>
      </c>
      <c r="BH373" s="280">
        <v>284</v>
      </c>
      <c r="BI373" s="280">
        <v>262</v>
      </c>
      <c r="BJ373" s="280">
        <v>232</v>
      </c>
      <c r="BK373" s="280">
        <v>189</v>
      </c>
      <c r="BL373" s="280">
        <v>64</v>
      </c>
      <c r="BM373" s="252">
        <f t="shared" ref="BM373" si="694">SUM(BN373:BR373)</f>
        <v>734</v>
      </c>
      <c r="BN373" s="280">
        <v>182</v>
      </c>
      <c r="BO373" s="280">
        <v>90</v>
      </c>
      <c r="BP373" s="280">
        <v>184</v>
      </c>
      <c r="BQ373" s="280">
        <v>109</v>
      </c>
      <c r="BR373" s="280">
        <v>169</v>
      </c>
      <c r="BS373" s="252">
        <f t="shared" ref="BS373" si="695">SUM(BT373:CE373)</f>
        <v>1897</v>
      </c>
      <c r="BT373" s="280">
        <v>132</v>
      </c>
      <c r="BU373" s="280">
        <v>204</v>
      </c>
      <c r="BV373" s="280">
        <v>69</v>
      </c>
      <c r="BW373" s="280">
        <v>36</v>
      </c>
      <c r="BX373" s="280">
        <v>107</v>
      </c>
      <c r="BY373" s="280">
        <v>352</v>
      </c>
      <c r="BZ373" s="280">
        <v>120</v>
      </c>
      <c r="CA373" s="280">
        <v>227</v>
      </c>
      <c r="CB373" s="280">
        <v>220</v>
      </c>
      <c r="CC373" s="280">
        <v>135</v>
      </c>
      <c r="CD373" s="280">
        <v>150</v>
      </c>
      <c r="CE373" s="280">
        <v>145</v>
      </c>
      <c r="CF373" s="252">
        <f t="shared" ref="CF373" si="696">SUM(CG373:CS373)</f>
        <v>1853</v>
      </c>
      <c r="CG373" s="280">
        <v>55</v>
      </c>
      <c r="CH373" s="280">
        <v>69</v>
      </c>
      <c r="CI373" s="280">
        <v>133</v>
      </c>
      <c r="CJ373" s="280">
        <v>297</v>
      </c>
      <c r="CK373" s="280">
        <v>300</v>
      </c>
      <c r="CL373" s="280">
        <v>81</v>
      </c>
      <c r="CM373" s="280">
        <v>226</v>
      </c>
      <c r="CN373" s="280">
        <v>110</v>
      </c>
      <c r="CO373" s="280">
        <v>8</v>
      </c>
      <c r="CP373" s="280">
        <v>62</v>
      </c>
      <c r="CQ373" s="280">
        <v>246</v>
      </c>
      <c r="CR373" s="280">
        <v>184</v>
      </c>
      <c r="CS373" s="280">
        <v>82</v>
      </c>
      <c r="CT373" s="252">
        <f t="shared" ref="CT373" si="697">SUM(CU373:CY373)</f>
        <v>2114</v>
      </c>
      <c r="CU373" s="280">
        <v>588</v>
      </c>
      <c r="CV373" s="280">
        <v>504</v>
      </c>
      <c r="CW373" s="280">
        <v>182</v>
      </c>
      <c r="CX373" s="280">
        <v>298</v>
      </c>
      <c r="CY373" s="280">
        <v>542</v>
      </c>
      <c r="CZ373" s="252">
        <f t="shared" ref="CZ373" si="698">SUM(DA373:DF373)</f>
        <v>916</v>
      </c>
      <c r="DA373" s="280">
        <v>41</v>
      </c>
      <c r="DB373" s="280">
        <v>32</v>
      </c>
      <c r="DC373" s="280">
        <v>201</v>
      </c>
      <c r="DD373" s="280">
        <v>285</v>
      </c>
      <c r="DE373" s="280">
        <v>251</v>
      </c>
      <c r="DF373" s="280">
        <v>106</v>
      </c>
      <c r="DG373" s="252">
        <f t="shared" ref="DG373" si="699">AM373+BS373+B373+O373+X373+AC373+AJ373+BD373+CF373+AX373+BM373+CT373+CZ373</f>
        <v>17019</v>
      </c>
      <c r="DH373" s="252">
        <f t="shared" ref="DH373" si="700">SUM(DI373:DK373)</f>
        <v>123</v>
      </c>
      <c r="DI373" s="280">
        <v>71</v>
      </c>
      <c r="DJ373" s="280">
        <v>52</v>
      </c>
      <c r="DK373" s="253">
        <v>0</v>
      </c>
      <c r="DL373" s="254">
        <f t="shared" ref="DL373" si="701">SUM(DM373:DN373)</f>
        <v>16</v>
      </c>
      <c r="DM373" s="280">
        <v>16</v>
      </c>
      <c r="DN373" s="255">
        <v>0</v>
      </c>
      <c r="DO373" s="252">
        <f t="shared" ref="DO373" si="702">DG373+DH373+DL373</f>
        <v>17158</v>
      </c>
      <c r="DP373" s="28"/>
      <c r="DQ373" s="28"/>
      <c r="DR373" s="28"/>
      <c r="DS373" s="28"/>
      <c r="DT373" s="28"/>
      <c r="DU373" s="28"/>
      <c r="DV373" s="28"/>
      <c r="DW373" s="28"/>
      <c r="DX373" s="28"/>
      <c r="DY373" s="28"/>
    </row>
    <row r="374" spans="1:129" s="4" customFormat="1" ht="16.5" customHeight="1" x14ac:dyDescent="0.15">
      <c r="A374" s="187" t="s">
        <v>259</v>
      </c>
      <c r="B374" s="222">
        <f t="shared" ref="B374" si="703">SUM(C374:N374)</f>
        <v>1789</v>
      </c>
      <c r="C374" s="280">
        <v>126</v>
      </c>
      <c r="D374" s="280">
        <v>94</v>
      </c>
      <c r="E374" s="280">
        <v>85</v>
      </c>
      <c r="F374" s="280">
        <v>37</v>
      </c>
      <c r="G374" s="280">
        <v>140</v>
      </c>
      <c r="H374" s="280">
        <v>238</v>
      </c>
      <c r="I374" s="280">
        <v>211</v>
      </c>
      <c r="J374" s="280">
        <v>77</v>
      </c>
      <c r="K374" s="280">
        <v>132</v>
      </c>
      <c r="L374" s="280">
        <v>398</v>
      </c>
      <c r="M374" s="280">
        <v>110</v>
      </c>
      <c r="N374" s="280">
        <v>141</v>
      </c>
      <c r="O374" s="222">
        <f t="shared" ref="O374" si="704">SUM(P374:W374)</f>
        <v>857</v>
      </c>
      <c r="P374" s="280">
        <v>144</v>
      </c>
      <c r="Q374" s="280">
        <v>148</v>
      </c>
      <c r="R374" s="280">
        <v>112</v>
      </c>
      <c r="S374" s="280">
        <v>73</v>
      </c>
      <c r="T374" s="280">
        <v>46</v>
      </c>
      <c r="U374" s="280">
        <v>142</v>
      </c>
      <c r="V374" s="280">
        <v>107</v>
      </c>
      <c r="W374" s="280">
        <v>85</v>
      </c>
      <c r="X374" s="222">
        <f t="shared" ref="X374" si="705">SUM(Y374:AB374)</f>
        <v>870</v>
      </c>
      <c r="Y374" s="280">
        <v>180</v>
      </c>
      <c r="Z374" s="280">
        <v>260</v>
      </c>
      <c r="AA374" s="280">
        <v>278</v>
      </c>
      <c r="AB374" s="280">
        <v>152</v>
      </c>
      <c r="AC374" s="222">
        <f t="shared" ref="AC374" si="706">SUM(AD374:AI374)</f>
        <v>580</v>
      </c>
      <c r="AD374" s="280">
        <v>90</v>
      </c>
      <c r="AE374" s="280">
        <v>55</v>
      </c>
      <c r="AF374" s="280">
        <v>46</v>
      </c>
      <c r="AG374" s="280">
        <v>170</v>
      </c>
      <c r="AH374" s="280">
        <v>96</v>
      </c>
      <c r="AI374" s="280">
        <v>123</v>
      </c>
      <c r="AJ374" s="222">
        <f t="shared" ref="AJ374" si="707">SUM(AK374:AL374)</f>
        <v>33</v>
      </c>
      <c r="AK374" s="280">
        <v>27</v>
      </c>
      <c r="AL374" s="280">
        <v>6</v>
      </c>
      <c r="AM374" s="222">
        <f t="shared" ref="AM374" si="708">SUM(AN374:AW374)</f>
        <v>1519</v>
      </c>
      <c r="AN374" s="280">
        <v>60</v>
      </c>
      <c r="AO374" s="280">
        <v>82</v>
      </c>
      <c r="AP374" s="280">
        <v>132</v>
      </c>
      <c r="AQ374" s="280">
        <v>99</v>
      </c>
      <c r="AR374" s="280">
        <v>253</v>
      </c>
      <c r="AS374" s="280">
        <v>63</v>
      </c>
      <c r="AT374" s="280">
        <v>196</v>
      </c>
      <c r="AU374" s="280">
        <v>254</v>
      </c>
      <c r="AV374" s="280">
        <v>234</v>
      </c>
      <c r="AW374" s="280">
        <v>146</v>
      </c>
      <c r="AX374" s="222">
        <f t="shared" ref="AX374" si="709">SUM(AY374:BC374)</f>
        <v>1365</v>
      </c>
      <c r="AY374" s="280">
        <v>114</v>
      </c>
      <c r="AZ374" s="280">
        <v>696</v>
      </c>
      <c r="BA374" s="280">
        <v>127</v>
      </c>
      <c r="BB374" s="280">
        <v>284</v>
      </c>
      <c r="BC374" s="280">
        <v>144</v>
      </c>
      <c r="BD374" s="222">
        <f t="shared" ref="BD374" si="710">SUM(BE374:BL374)</f>
        <v>2372</v>
      </c>
      <c r="BE374" s="280">
        <v>469</v>
      </c>
      <c r="BF374" s="280">
        <v>517</v>
      </c>
      <c r="BG374" s="280">
        <v>163</v>
      </c>
      <c r="BH374" s="280">
        <v>225</v>
      </c>
      <c r="BI374" s="280">
        <v>323</v>
      </c>
      <c r="BJ374" s="280">
        <v>161</v>
      </c>
      <c r="BK374" s="280">
        <v>258</v>
      </c>
      <c r="BL374" s="280">
        <v>256</v>
      </c>
      <c r="BM374" s="222">
        <f t="shared" ref="BM374" si="711">SUM(BN374:BR374)</f>
        <v>824</v>
      </c>
      <c r="BN374" s="280">
        <v>180</v>
      </c>
      <c r="BO374" s="280">
        <v>173</v>
      </c>
      <c r="BP374" s="280">
        <v>105</v>
      </c>
      <c r="BQ374" s="280">
        <v>69</v>
      </c>
      <c r="BR374" s="280">
        <v>297</v>
      </c>
      <c r="BS374" s="222">
        <f t="shared" ref="BS374" si="712">SUM(BT374:CE374)</f>
        <v>1759</v>
      </c>
      <c r="BT374" s="280">
        <v>128</v>
      </c>
      <c r="BU374" s="280">
        <v>200</v>
      </c>
      <c r="BV374" s="280">
        <v>57</v>
      </c>
      <c r="BW374" s="280">
        <v>39</v>
      </c>
      <c r="BX374" s="280">
        <v>94</v>
      </c>
      <c r="BY374" s="280">
        <v>361</v>
      </c>
      <c r="BZ374" s="280">
        <v>128</v>
      </c>
      <c r="CA374" s="280">
        <v>118</v>
      </c>
      <c r="CB374" s="280">
        <v>205</v>
      </c>
      <c r="CC374" s="280">
        <v>136</v>
      </c>
      <c r="CD374" s="280">
        <v>135</v>
      </c>
      <c r="CE374" s="280">
        <v>158</v>
      </c>
      <c r="CF374" s="222">
        <f t="shared" ref="CF374" si="713">SUM(CG374:CS374)</f>
        <v>1663</v>
      </c>
      <c r="CG374" s="280">
        <v>78</v>
      </c>
      <c r="CH374" s="280">
        <v>129</v>
      </c>
      <c r="CI374" s="280">
        <v>110</v>
      </c>
      <c r="CJ374" s="280">
        <v>357</v>
      </c>
      <c r="CK374" s="280">
        <v>134</v>
      </c>
      <c r="CL374" s="280">
        <v>39</v>
      </c>
      <c r="CM374" s="280">
        <v>233</v>
      </c>
      <c r="CN374" s="280">
        <v>58</v>
      </c>
      <c r="CO374" s="280">
        <v>17</v>
      </c>
      <c r="CP374" s="280">
        <v>96</v>
      </c>
      <c r="CQ374" s="280">
        <v>206</v>
      </c>
      <c r="CR374" s="280">
        <v>118</v>
      </c>
      <c r="CS374" s="280">
        <v>88</v>
      </c>
      <c r="CT374" s="222">
        <f t="shared" ref="CT374" si="714">SUM(CU374:CY374)</f>
        <v>857</v>
      </c>
      <c r="CU374" s="280">
        <v>270</v>
      </c>
      <c r="CV374" s="280">
        <v>251</v>
      </c>
      <c r="CW374" s="280">
        <v>54</v>
      </c>
      <c r="CX374" s="280">
        <v>132</v>
      </c>
      <c r="CY374" s="280">
        <v>150</v>
      </c>
      <c r="CZ374" s="222">
        <f t="shared" ref="CZ374" si="715">SUM(DA374:DF374)</f>
        <v>1191</v>
      </c>
      <c r="DA374" s="280">
        <v>67</v>
      </c>
      <c r="DB374" s="280">
        <v>29</v>
      </c>
      <c r="DC374" s="280">
        <v>330</v>
      </c>
      <c r="DD374" s="280">
        <v>385</v>
      </c>
      <c r="DE374" s="280">
        <v>256</v>
      </c>
      <c r="DF374" s="280">
        <v>124</v>
      </c>
      <c r="DG374" s="222">
        <f t="shared" ref="DG374" si="716">AM374+BS374+B374+O374+X374+AC374+AJ374+BD374+CF374+AX374+BM374+CT374+CZ374</f>
        <v>15679</v>
      </c>
      <c r="DH374" s="222">
        <f t="shared" ref="DH374" si="717">SUM(DI374:DK374)</f>
        <v>180</v>
      </c>
      <c r="DI374" s="280">
        <v>88</v>
      </c>
      <c r="DJ374" s="280">
        <v>82</v>
      </c>
      <c r="DK374" s="280">
        <v>10</v>
      </c>
      <c r="DL374" s="226">
        <f t="shared" ref="DL374" si="718">SUM(DM374:DN374)</f>
        <v>68</v>
      </c>
      <c r="DM374" s="280">
        <v>68</v>
      </c>
      <c r="DN374" s="228">
        <v>0</v>
      </c>
      <c r="DO374" s="222">
        <f t="shared" ref="DO374" si="719">DG374+DH374+DL374</f>
        <v>15927</v>
      </c>
      <c r="DP374" s="28"/>
      <c r="DQ374" s="28"/>
      <c r="DR374" s="28"/>
      <c r="DS374" s="28"/>
      <c r="DT374" s="28"/>
      <c r="DU374" s="28"/>
      <c r="DV374" s="28"/>
      <c r="DW374" s="28"/>
      <c r="DX374" s="28"/>
      <c r="DY374" s="28"/>
    </row>
    <row r="375" spans="1:129" s="4" customFormat="1" ht="16.5" customHeight="1" x14ac:dyDescent="0.15">
      <c r="A375" s="107" t="s">
        <v>260</v>
      </c>
      <c r="B375" s="223">
        <f t="shared" ref="B375" si="720">SUM(C375:N375)</f>
        <v>16</v>
      </c>
      <c r="C375" s="229">
        <v>0</v>
      </c>
      <c r="D375" s="279">
        <v>4</v>
      </c>
      <c r="E375" s="229">
        <v>0</v>
      </c>
      <c r="F375" s="229">
        <v>0</v>
      </c>
      <c r="G375" s="279">
        <v>6</v>
      </c>
      <c r="H375" s="229">
        <v>0</v>
      </c>
      <c r="I375" s="229">
        <v>0</v>
      </c>
      <c r="J375" s="229">
        <v>0</v>
      </c>
      <c r="K375" s="279">
        <v>4</v>
      </c>
      <c r="L375" s="279">
        <v>2</v>
      </c>
      <c r="M375" s="229">
        <v>0</v>
      </c>
      <c r="N375" s="229">
        <v>0</v>
      </c>
      <c r="O375" s="223">
        <f t="shared" ref="O375" si="721">SUM(P375:W375)</f>
        <v>0</v>
      </c>
      <c r="P375" s="229">
        <v>0</v>
      </c>
      <c r="Q375" s="229">
        <v>0</v>
      </c>
      <c r="R375" s="229">
        <v>0</v>
      </c>
      <c r="S375" s="229">
        <v>0</v>
      </c>
      <c r="T375" s="229">
        <v>0</v>
      </c>
      <c r="U375" s="229">
        <v>0</v>
      </c>
      <c r="V375" s="229">
        <v>0</v>
      </c>
      <c r="W375" s="229">
        <v>0</v>
      </c>
      <c r="X375" s="223">
        <f t="shared" ref="X375" si="722">SUM(Y375:AB375)</f>
        <v>23</v>
      </c>
      <c r="Y375" s="229">
        <v>0</v>
      </c>
      <c r="Z375" s="279">
        <v>7</v>
      </c>
      <c r="AA375" s="279">
        <v>10</v>
      </c>
      <c r="AB375" s="279">
        <v>6</v>
      </c>
      <c r="AC375" s="223">
        <f t="shared" ref="AC375" si="723">SUM(AD375:AI375)</f>
        <v>2</v>
      </c>
      <c r="AD375" s="229">
        <v>0</v>
      </c>
      <c r="AE375" s="229">
        <v>0</v>
      </c>
      <c r="AF375" s="229">
        <v>0</v>
      </c>
      <c r="AG375" s="229">
        <v>0</v>
      </c>
      <c r="AH375" s="229">
        <v>0</v>
      </c>
      <c r="AI375" s="279">
        <v>2</v>
      </c>
      <c r="AJ375" s="223">
        <f t="shared" ref="AJ375" si="724">SUM(AK375:AL375)</f>
        <v>0</v>
      </c>
      <c r="AK375" s="229">
        <v>0</v>
      </c>
      <c r="AL375" s="229">
        <v>0</v>
      </c>
      <c r="AM375" s="223">
        <f t="shared" ref="AM375" si="725">SUM(AN375:AW375)</f>
        <v>3</v>
      </c>
      <c r="AN375" s="229">
        <v>0</v>
      </c>
      <c r="AO375" s="229">
        <v>0</v>
      </c>
      <c r="AP375" s="229">
        <v>0</v>
      </c>
      <c r="AQ375" s="229">
        <v>0</v>
      </c>
      <c r="AR375" s="229">
        <v>0</v>
      </c>
      <c r="AS375" s="229">
        <v>0</v>
      </c>
      <c r="AT375" s="229">
        <v>0</v>
      </c>
      <c r="AU375" s="229">
        <v>0</v>
      </c>
      <c r="AV375" s="229">
        <v>0</v>
      </c>
      <c r="AW375" s="279">
        <v>3</v>
      </c>
      <c r="AX375" s="223">
        <f t="shared" ref="AX375" si="726">SUM(AY375:BC375)</f>
        <v>7</v>
      </c>
      <c r="AY375" s="279">
        <v>1</v>
      </c>
      <c r="AZ375" s="279">
        <v>4</v>
      </c>
      <c r="BA375" s="229">
        <v>0</v>
      </c>
      <c r="BB375" s="279">
        <v>2</v>
      </c>
      <c r="BC375" s="229">
        <v>0</v>
      </c>
      <c r="BD375" s="223">
        <f t="shared" ref="BD375" si="727">SUM(BE375:BL375)</f>
        <v>14</v>
      </c>
      <c r="BE375" s="229">
        <v>0</v>
      </c>
      <c r="BF375" s="229">
        <v>0</v>
      </c>
      <c r="BG375" s="229">
        <v>0</v>
      </c>
      <c r="BH375" s="279">
        <v>7</v>
      </c>
      <c r="BI375" s="279">
        <v>2</v>
      </c>
      <c r="BJ375" s="229">
        <v>0</v>
      </c>
      <c r="BK375" s="279">
        <v>5</v>
      </c>
      <c r="BL375" s="229">
        <v>0</v>
      </c>
      <c r="BM375" s="223">
        <f t="shared" ref="BM375" si="728">SUM(BN375:BR375)</f>
        <v>8</v>
      </c>
      <c r="BN375" s="279">
        <v>2</v>
      </c>
      <c r="BO375" s="279">
        <v>4</v>
      </c>
      <c r="BP375" s="229">
        <v>0</v>
      </c>
      <c r="BQ375" s="279">
        <v>2</v>
      </c>
      <c r="BR375" s="229">
        <v>0</v>
      </c>
      <c r="BS375" s="223">
        <f t="shared" ref="BS375" si="729">SUM(BT375:CE375)</f>
        <v>11</v>
      </c>
      <c r="BT375" s="229">
        <v>0</v>
      </c>
      <c r="BU375" s="229">
        <v>0</v>
      </c>
      <c r="BV375" s="229">
        <v>0</v>
      </c>
      <c r="BW375" s="279">
        <v>2</v>
      </c>
      <c r="BX375" s="229">
        <v>0</v>
      </c>
      <c r="BY375" s="229">
        <v>0</v>
      </c>
      <c r="BZ375" s="229">
        <v>0</v>
      </c>
      <c r="CA375" s="229">
        <v>0</v>
      </c>
      <c r="CB375" s="229">
        <v>0</v>
      </c>
      <c r="CC375" s="279">
        <v>3</v>
      </c>
      <c r="CD375" s="229">
        <v>0</v>
      </c>
      <c r="CE375" s="279">
        <v>6</v>
      </c>
      <c r="CF375" s="223">
        <f t="shared" ref="CF375" si="730">SUM(CG375:CS375)</f>
        <v>0</v>
      </c>
      <c r="CG375" s="229">
        <v>0</v>
      </c>
      <c r="CH375" s="229">
        <v>0</v>
      </c>
      <c r="CI375" s="229">
        <v>0</v>
      </c>
      <c r="CJ375" s="229">
        <v>0</v>
      </c>
      <c r="CK375" s="229">
        <v>0</v>
      </c>
      <c r="CL375" s="229">
        <v>0</v>
      </c>
      <c r="CM375" s="229">
        <v>0</v>
      </c>
      <c r="CN375" s="229">
        <v>0</v>
      </c>
      <c r="CO375" s="229">
        <v>0</v>
      </c>
      <c r="CP375" s="229">
        <v>0</v>
      </c>
      <c r="CQ375" s="229">
        <v>0</v>
      </c>
      <c r="CR375" s="229">
        <v>0</v>
      </c>
      <c r="CS375" s="229">
        <v>0</v>
      </c>
      <c r="CT375" s="223">
        <f t="shared" ref="CT375" si="731">SUM(CU375:CY375)</f>
        <v>3</v>
      </c>
      <c r="CU375" s="229">
        <v>0</v>
      </c>
      <c r="CV375" s="279">
        <v>3</v>
      </c>
      <c r="CW375" s="229">
        <v>0</v>
      </c>
      <c r="CX375" s="229">
        <v>0</v>
      </c>
      <c r="CY375" s="229">
        <v>0</v>
      </c>
      <c r="CZ375" s="223">
        <f t="shared" ref="CZ375" si="732">SUM(DA375:DF375)</f>
        <v>0</v>
      </c>
      <c r="DA375" s="229">
        <v>0</v>
      </c>
      <c r="DB375" s="229">
        <v>0</v>
      </c>
      <c r="DC375" s="229">
        <v>0</v>
      </c>
      <c r="DD375" s="229">
        <v>0</v>
      </c>
      <c r="DE375" s="229">
        <v>0</v>
      </c>
      <c r="DF375" s="229">
        <v>0</v>
      </c>
      <c r="DG375" s="223">
        <f t="shared" ref="DG375" si="733">AM375+BS375+B375+O375+X375+AC375+AJ375+BD375+CF375+AX375+BM375+CT375+CZ375</f>
        <v>87</v>
      </c>
      <c r="DH375" s="223">
        <f t="shared" ref="DH375" si="734">SUM(DI375:DK375)</f>
        <v>0</v>
      </c>
      <c r="DI375" s="230">
        <v>0</v>
      </c>
      <c r="DJ375" s="229">
        <v>0</v>
      </c>
      <c r="DK375" s="229">
        <v>0</v>
      </c>
      <c r="DL375" s="231">
        <f t="shared" ref="DL375" si="735">SUM(DM375:DN375)</f>
        <v>0</v>
      </c>
      <c r="DM375" s="230">
        <v>0</v>
      </c>
      <c r="DN375" s="232">
        <v>0</v>
      </c>
      <c r="DO375" s="223">
        <f t="shared" ref="DO375" si="736">DG375+DH375+DL375</f>
        <v>87</v>
      </c>
    </row>
    <row r="376" spans="1:129" ht="16.5" customHeight="1" x14ac:dyDescent="0.2">
      <c r="A376" s="102" t="s">
        <v>755</v>
      </c>
    </row>
    <row r="377" spans="1:129" ht="15.95" customHeight="1" x14ac:dyDescent="0.2">
      <c r="A377" s="147" t="s">
        <v>754</v>
      </c>
    </row>
    <row r="378" spans="1:129" s="4" customFormat="1" ht="16.5" customHeight="1" x14ac:dyDescent="0.15">
      <c r="A378" s="106" t="s">
        <v>414</v>
      </c>
    </row>
    <row r="380" spans="1:129" ht="16.5" customHeight="1" x14ac:dyDescent="0.2">
      <c r="A380" s="100" t="s">
        <v>333</v>
      </c>
      <c r="B380" s="145"/>
      <c r="C380" s="145"/>
      <c r="D380" s="145"/>
      <c r="E380" s="145"/>
      <c r="F380" s="145"/>
      <c r="G380" s="145"/>
      <c r="H380" s="145"/>
      <c r="I380" s="145"/>
    </row>
    <row r="381" spans="1:129" s="123" customFormat="1" ht="16.5" customHeight="1" x14ac:dyDescent="0.2">
      <c r="A381" s="122" t="s">
        <v>325</v>
      </c>
    </row>
    <row r="382" spans="1:129" ht="16.5" customHeight="1" x14ac:dyDescent="0.2">
      <c r="A382" s="101" t="s">
        <v>520</v>
      </c>
      <c r="B382" s="383"/>
      <c r="C382" s="283"/>
      <c r="D382" s="283"/>
    </row>
    <row r="383" spans="1:129" ht="16.5" customHeight="1" x14ac:dyDescent="0.2">
      <c r="A383" s="186" t="s">
        <v>367</v>
      </c>
    </row>
    <row r="384" spans="1:129" ht="32.25" customHeight="1" x14ac:dyDescent="0.2">
      <c r="A384" s="233"/>
      <c r="B384" s="220" t="s">
        <v>577</v>
      </c>
      <c r="C384" s="234" t="s">
        <v>578</v>
      </c>
      <c r="D384" s="234" t="s">
        <v>579</v>
      </c>
      <c r="E384" s="234" t="s">
        <v>580</v>
      </c>
      <c r="F384" s="234" t="s">
        <v>581</v>
      </c>
      <c r="G384" s="234" t="s">
        <v>582</v>
      </c>
      <c r="H384" s="234" t="s">
        <v>583</v>
      </c>
      <c r="I384" s="234" t="s">
        <v>584</v>
      </c>
      <c r="J384" s="234" t="s">
        <v>585</v>
      </c>
      <c r="K384" s="234" t="s">
        <v>586</v>
      </c>
      <c r="L384" s="234" t="s">
        <v>587</v>
      </c>
      <c r="M384" s="234" t="s">
        <v>588</v>
      </c>
      <c r="N384" s="234" t="s">
        <v>589</v>
      </c>
      <c r="O384" s="220" t="s">
        <v>590</v>
      </c>
      <c r="P384" s="234" t="s">
        <v>591</v>
      </c>
      <c r="Q384" s="234" t="s">
        <v>592</v>
      </c>
      <c r="R384" s="234" t="s">
        <v>593</v>
      </c>
      <c r="S384" s="234" t="s">
        <v>594</v>
      </c>
      <c r="T384" s="234" t="s">
        <v>595</v>
      </c>
      <c r="U384" s="234" t="s">
        <v>596</v>
      </c>
      <c r="V384" s="234" t="s">
        <v>597</v>
      </c>
      <c r="W384" s="234" t="s">
        <v>598</v>
      </c>
      <c r="X384" s="220" t="s">
        <v>599</v>
      </c>
      <c r="Y384" s="234" t="s">
        <v>600</v>
      </c>
      <c r="Z384" s="234" t="s">
        <v>601</v>
      </c>
      <c r="AA384" s="234" t="s">
        <v>602</v>
      </c>
      <c r="AB384" s="234" t="s">
        <v>603</v>
      </c>
      <c r="AC384" s="220" t="s">
        <v>604</v>
      </c>
      <c r="AD384" s="234" t="s">
        <v>605</v>
      </c>
      <c r="AE384" s="234" t="s">
        <v>606</v>
      </c>
      <c r="AF384" s="234" t="s">
        <v>607</v>
      </c>
      <c r="AG384" s="234" t="s">
        <v>608</v>
      </c>
      <c r="AH384" s="234" t="s">
        <v>609</v>
      </c>
      <c r="AI384" s="234" t="s">
        <v>610</v>
      </c>
      <c r="AJ384" s="220" t="s">
        <v>611</v>
      </c>
      <c r="AK384" s="234" t="s">
        <v>612</v>
      </c>
      <c r="AL384" s="234" t="s">
        <v>613</v>
      </c>
      <c r="AM384" s="220" t="s">
        <v>614</v>
      </c>
      <c r="AN384" s="234" t="s">
        <v>615</v>
      </c>
      <c r="AO384" s="234" t="s">
        <v>616</v>
      </c>
      <c r="AP384" s="234" t="s">
        <v>617</v>
      </c>
      <c r="AQ384" s="234" t="s">
        <v>618</v>
      </c>
      <c r="AR384" s="234" t="s">
        <v>619</v>
      </c>
      <c r="AS384" s="234" t="s">
        <v>620</v>
      </c>
      <c r="AT384" s="234" t="s">
        <v>621</v>
      </c>
      <c r="AU384" s="234" t="s">
        <v>622</v>
      </c>
      <c r="AV384" s="234" t="s">
        <v>623</v>
      </c>
      <c r="AW384" s="234" t="s">
        <v>624</v>
      </c>
      <c r="AX384" s="220" t="s">
        <v>625</v>
      </c>
      <c r="AY384" s="234" t="s">
        <v>626</v>
      </c>
      <c r="AZ384" s="234" t="s">
        <v>627</v>
      </c>
      <c r="BA384" s="234" t="s">
        <v>628</v>
      </c>
      <c r="BB384" s="234" t="s">
        <v>629</v>
      </c>
      <c r="BC384" s="234" t="s">
        <v>630</v>
      </c>
      <c r="BD384" s="221" t="s">
        <v>631</v>
      </c>
      <c r="BE384" s="234" t="s">
        <v>632</v>
      </c>
      <c r="BF384" s="234" t="s">
        <v>633</v>
      </c>
      <c r="BG384" s="234" t="s">
        <v>634</v>
      </c>
      <c r="BH384" s="234" t="s">
        <v>635</v>
      </c>
      <c r="BI384" s="234" t="s">
        <v>636</v>
      </c>
      <c r="BJ384" s="234" t="s">
        <v>637</v>
      </c>
      <c r="BK384" s="234" t="s">
        <v>638</v>
      </c>
      <c r="BL384" s="234" t="s">
        <v>639</v>
      </c>
      <c r="BM384" s="220" t="s">
        <v>640</v>
      </c>
      <c r="BN384" s="234" t="s">
        <v>641</v>
      </c>
      <c r="BO384" s="234" t="s">
        <v>642</v>
      </c>
      <c r="BP384" s="234" t="s">
        <v>643</v>
      </c>
      <c r="BQ384" s="234" t="s">
        <v>644</v>
      </c>
      <c r="BR384" s="234" t="s">
        <v>645</v>
      </c>
      <c r="BS384" s="220" t="s">
        <v>646</v>
      </c>
      <c r="BT384" s="234" t="s">
        <v>647</v>
      </c>
      <c r="BU384" s="234" t="s">
        <v>648</v>
      </c>
      <c r="BV384" s="234" t="s">
        <v>649</v>
      </c>
      <c r="BW384" s="234" t="s">
        <v>650</v>
      </c>
      <c r="BX384" s="234" t="s">
        <v>651</v>
      </c>
      <c r="BY384" s="234" t="s">
        <v>652</v>
      </c>
      <c r="BZ384" s="234" t="s">
        <v>653</v>
      </c>
      <c r="CA384" s="234" t="s">
        <v>654</v>
      </c>
      <c r="CB384" s="234" t="s">
        <v>655</v>
      </c>
      <c r="CC384" s="234" t="s">
        <v>656</v>
      </c>
      <c r="CD384" s="234" t="s">
        <v>657</v>
      </c>
      <c r="CE384" s="234" t="s">
        <v>658</v>
      </c>
      <c r="CF384" s="220" t="s">
        <v>659</v>
      </c>
      <c r="CG384" s="234" t="s">
        <v>660</v>
      </c>
      <c r="CH384" s="234" t="s">
        <v>661</v>
      </c>
      <c r="CI384" s="234" t="s">
        <v>662</v>
      </c>
      <c r="CJ384" s="234" t="s">
        <v>663</v>
      </c>
      <c r="CK384" s="234" t="s">
        <v>664</v>
      </c>
      <c r="CL384" s="234" t="s">
        <v>665</v>
      </c>
      <c r="CM384" s="234" t="s">
        <v>666</v>
      </c>
      <c r="CN384" s="234" t="s">
        <v>667</v>
      </c>
      <c r="CO384" s="234" t="s">
        <v>668</v>
      </c>
      <c r="CP384" s="234" t="s">
        <v>669</v>
      </c>
      <c r="CQ384" s="234" t="s">
        <v>670</v>
      </c>
      <c r="CR384" s="234" t="s">
        <v>671</v>
      </c>
      <c r="CS384" s="234" t="s">
        <v>672</v>
      </c>
      <c r="CT384" s="220" t="s">
        <v>673</v>
      </c>
      <c r="CU384" s="234" t="s">
        <v>674</v>
      </c>
      <c r="CV384" s="234" t="s">
        <v>675</v>
      </c>
      <c r="CW384" s="234" t="s">
        <v>676</v>
      </c>
      <c r="CX384" s="234" t="s">
        <v>677</v>
      </c>
      <c r="CY384" s="234" t="s">
        <v>678</v>
      </c>
      <c r="CZ384" s="220" t="s">
        <v>679</v>
      </c>
      <c r="DA384" s="234" t="s">
        <v>680</v>
      </c>
      <c r="DB384" s="234" t="s">
        <v>681</v>
      </c>
      <c r="DC384" s="234" t="s">
        <v>682</v>
      </c>
      <c r="DD384" s="234" t="s">
        <v>683</v>
      </c>
      <c r="DE384" s="234" t="s">
        <v>684</v>
      </c>
      <c r="DF384" s="234" t="s">
        <v>685</v>
      </c>
      <c r="DG384" s="220" t="s">
        <v>686</v>
      </c>
      <c r="DH384" s="220" t="s">
        <v>687</v>
      </c>
      <c r="DI384" s="234" t="s">
        <v>688</v>
      </c>
      <c r="DJ384" s="234" t="s">
        <v>689</v>
      </c>
      <c r="DK384" s="234" t="s">
        <v>690</v>
      </c>
      <c r="DL384" s="220" t="s">
        <v>691</v>
      </c>
      <c r="DM384" s="234" t="s">
        <v>692</v>
      </c>
      <c r="DN384" s="235" t="s">
        <v>693</v>
      </c>
      <c r="DO384" s="220" t="s">
        <v>694</v>
      </c>
    </row>
    <row r="385" spans="1:119" s="4" customFormat="1" ht="16.5" customHeight="1" x14ac:dyDescent="0.15">
      <c r="A385" s="53" t="s">
        <v>261</v>
      </c>
      <c r="B385" s="222"/>
      <c r="C385" s="224"/>
      <c r="D385" s="224"/>
      <c r="E385" s="224"/>
      <c r="F385" s="224"/>
      <c r="G385" s="224"/>
      <c r="H385" s="224"/>
      <c r="I385" s="224"/>
      <c r="J385" s="224"/>
      <c r="K385" s="224"/>
      <c r="L385" s="224"/>
      <c r="M385" s="224"/>
      <c r="N385" s="224"/>
      <c r="O385" s="222"/>
      <c r="P385" s="224"/>
      <c r="Q385" s="224"/>
      <c r="R385" s="224"/>
      <c r="S385" s="224"/>
      <c r="T385" s="224"/>
      <c r="U385" s="224"/>
      <c r="V385" s="224"/>
      <c r="W385" s="224"/>
      <c r="X385" s="222"/>
      <c r="Y385" s="224"/>
      <c r="Z385" s="224"/>
      <c r="AA385" s="224"/>
      <c r="AB385" s="224"/>
      <c r="AC385" s="222"/>
      <c r="AD385" s="224"/>
      <c r="AE385" s="224"/>
      <c r="AF385" s="224"/>
      <c r="AG385" s="224"/>
      <c r="AH385" s="224"/>
      <c r="AI385" s="224"/>
      <c r="AJ385" s="222"/>
      <c r="AK385" s="224"/>
      <c r="AL385" s="224"/>
      <c r="AM385" s="222"/>
      <c r="AN385" s="224"/>
      <c r="AO385" s="224"/>
      <c r="AP385" s="224"/>
      <c r="AQ385" s="224"/>
      <c r="AR385" s="224"/>
      <c r="AS385" s="224"/>
      <c r="AT385" s="224"/>
      <c r="AU385" s="224"/>
      <c r="AV385" s="224"/>
      <c r="AW385" s="224"/>
      <c r="AX385" s="222"/>
      <c r="AY385" s="224"/>
      <c r="AZ385" s="224"/>
      <c r="BA385" s="224"/>
      <c r="BB385" s="224"/>
      <c r="BC385" s="224"/>
      <c r="BD385" s="222"/>
      <c r="BE385" s="224"/>
      <c r="BF385" s="224"/>
      <c r="BG385" s="224"/>
      <c r="BH385" s="224"/>
      <c r="BI385" s="224"/>
      <c r="BJ385" s="224"/>
      <c r="BK385" s="224"/>
      <c r="BL385" s="224"/>
      <c r="BM385" s="222"/>
      <c r="BN385" s="224"/>
      <c r="BO385" s="224"/>
      <c r="BP385" s="224"/>
      <c r="BQ385" s="224"/>
      <c r="BR385" s="224"/>
      <c r="BS385" s="222"/>
      <c r="BT385" s="225"/>
      <c r="BU385" s="224"/>
      <c r="BV385" s="224"/>
      <c r="BW385" s="224"/>
      <c r="BX385" s="224"/>
      <c r="BY385" s="224"/>
      <c r="BZ385" s="224"/>
      <c r="CA385" s="224"/>
      <c r="CB385" s="224"/>
      <c r="CC385" s="224"/>
      <c r="CD385" s="224"/>
      <c r="CE385" s="224"/>
      <c r="CF385" s="222"/>
      <c r="CG385" s="224"/>
      <c r="CH385" s="224"/>
      <c r="CI385" s="224"/>
      <c r="CJ385" s="224"/>
      <c r="CK385" s="224"/>
      <c r="CL385" s="224"/>
      <c r="CM385" s="224"/>
      <c r="CN385" s="224"/>
      <c r="CO385" s="224"/>
      <c r="CP385" s="224"/>
      <c r="CQ385" s="224"/>
      <c r="CR385" s="224"/>
      <c r="CS385" s="224"/>
      <c r="CT385" s="222"/>
      <c r="CU385" s="224"/>
      <c r="CV385" s="224"/>
      <c r="CW385" s="224"/>
      <c r="CX385" s="224"/>
      <c r="CY385" s="224"/>
      <c r="CZ385" s="222"/>
      <c r="DA385" s="224"/>
      <c r="DB385" s="224"/>
      <c r="DC385" s="224"/>
      <c r="DD385" s="224"/>
      <c r="DE385" s="224"/>
      <c r="DF385" s="224"/>
      <c r="DG385" s="222"/>
      <c r="DH385" s="222"/>
      <c r="DI385" s="224"/>
      <c r="DJ385" s="224"/>
      <c r="DK385" s="224"/>
      <c r="DL385" s="226"/>
      <c r="DM385" s="224"/>
      <c r="DN385" s="227"/>
      <c r="DO385" s="222"/>
    </row>
    <row r="386" spans="1:119" s="4" customFormat="1" ht="16.5" customHeight="1" x14ac:dyDescent="0.15">
      <c r="A386" s="153" t="s">
        <v>251</v>
      </c>
      <c r="B386" s="222">
        <f t="shared" ref="B386" si="737">SUM(C386:N386)</f>
        <v>65</v>
      </c>
      <c r="C386" s="281">
        <v>4</v>
      </c>
      <c r="D386" s="277">
        <v>2</v>
      </c>
      <c r="E386" s="277">
        <v>4</v>
      </c>
      <c r="F386" s="277">
        <v>4</v>
      </c>
      <c r="G386" s="277">
        <v>10</v>
      </c>
      <c r="H386" s="277">
        <v>8</v>
      </c>
      <c r="I386" s="277">
        <v>6</v>
      </c>
      <c r="J386" s="277">
        <v>3</v>
      </c>
      <c r="K386" s="277">
        <v>4</v>
      </c>
      <c r="L386" s="277">
        <v>14</v>
      </c>
      <c r="M386" s="277">
        <v>4</v>
      </c>
      <c r="N386" s="277">
        <v>2</v>
      </c>
      <c r="O386" s="222">
        <f t="shared" ref="O386" si="738">SUM(P386:W386)</f>
        <v>31</v>
      </c>
      <c r="P386" s="277">
        <v>5</v>
      </c>
      <c r="Q386" s="277">
        <v>7</v>
      </c>
      <c r="R386" s="277">
        <v>5</v>
      </c>
      <c r="S386" s="277">
        <v>2</v>
      </c>
      <c r="T386" s="277">
        <v>6</v>
      </c>
      <c r="U386" s="277">
        <v>3</v>
      </c>
      <c r="V386" s="277">
        <v>2</v>
      </c>
      <c r="W386" s="277">
        <v>1</v>
      </c>
      <c r="X386" s="222">
        <f t="shared" ref="X386" si="739">SUM(Y386:AB386)</f>
        <v>28</v>
      </c>
      <c r="Y386" s="277">
        <v>9</v>
      </c>
      <c r="Z386" s="277">
        <v>7</v>
      </c>
      <c r="AA386" s="277">
        <v>5</v>
      </c>
      <c r="AB386" s="277">
        <v>7</v>
      </c>
      <c r="AC386" s="222">
        <f t="shared" ref="AC386" si="740">SUM(AD386:AI386)</f>
        <v>29</v>
      </c>
      <c r="AD386" s="277">
        <v>3</v>
      </c>
      <c r="AE386" s="277">
        <v>3</v>
      </c>
      <c r="AF386" s="277">
        <v>6</v>
      </c>
      <c r="AG386" s="277">
        <v>7</v>
      </c>
      <c r="AH386" s="277">
        <v>5</v>
      </c>
      <c r="AI386" s="277">
        <v>5</v>
      </c>
      <c r="AJ386" s="222">
        <f t="shared" ref="AJ386" si="741">SUM(AK386:AL386)</f>
        <v>4</v>
      </c>
      <c r="AK386" s="277">
        <v>3</v>
      </c>
      <c r="AL386" s="277">
        <v>1</v>
      </c>
      <c r="AM386" s="222">
        <f t="shared" ref="AM386" si="742">SUM(AN386:AW386)</f>
        <v>73</v>
      </c>
      <c r="AN386" s="277">
        <v>3</v>
      </c>
      <c r="AO386" s="277">
        <v>2</v>
      </c>
      <c r="AP386" s="277">
        <v>5</v>
      </c>
      <c r="AQ386" s="277">
        <v>2</v>
      </c>
      <c r="AR386" s="277">
        <v>11</v>
      </c>
      <c r="AS386" s="277">
        <v>4</v>
      </c>
      <c r="AT386" s="277">
        <v>16</v>
      </c>
      <c r="AU386" s="277">
        <v>12</v>
      </c>
      <c r="AV386" s="277">
        <v>9</v>
      </c>
      <c r="AW386" s="277">
        <v>9</v>
      </c>
      <c r="AX386" s="222">
        <f t="shared" ref="AX386" si="743">SUM(AY386:BC386)</f>
        <v>64</v>
      </c>
      <c r="AY386" s="277">
        <v>8</v>
      </c>
      <c r="AZ386" s="277">
        <v>27</v>
      </c>
      <c r="BA386" s="277">
        <v>10</v>
      </c>
      <c r="BB386" s="277">
        <v>12</v>
      </c>
      <c r="BC386" s="277">
        <v>7</v>
      </c>
      <c r="BD386" s="222">
        <f t="shared" ref="BD386" si="744">SUM(BE386:BL386)</f>
        <v>105</v>
      </c>
      <c r="BE386" s="277">
        <v>15</v>
      </c>
      <c r="BF386" s="277">
        <v>17</v>
      </c>
      <c r="BG386" s="277">
        <v>12</v>
      </c>
      <c r="BH386" s="277">
        <v>15</v>
      </c>
      <c r="BI386" s="277">
        <v>8</v>
      </c>
      <c r="BJ386" s="277">
        <v>13</v>
      </c>
      <c r="BK386" s="277">
        <v>13</v>
      </c>
      <c r="BL386" s="277">
        <v>12</v>
      </c>
      <c r="BM386" s="222">
        <f t="shared" ref="BM386" si="745">SUM(BN386:BR386)</f>
        <v>46</v>
      </c>
      <c r="BN386" s="277">
        <v>10</v>
      </c>
      <c r="BO386" s="277">
        <v>10</v>
      </c>
      <c r="BP386" s="277">
        <v>8</v>
      </c>
      <c r="BQ386" s="277">
        <v>7</v>
      </c>
      <c r="BR386" s="277">
        <v>11</v>
      </c>
      <c r="BS386" s="222">
        <f t="shared" ref="BS386" si="746">SUM(BT386:CE386)</f>
        <v>71</v>
      </c>
      <c r="BT386" s="277">
        <v>4</v>
      </c>
      <c r="BU386" s="277">
        <v>9</v>
      </c>
      <c r="BV386" s="277">
        <v>11</v>
      </c>
      <c r="BW386" s="277">
        <v>4</v>
      </c>
      <c r="BX386" s="277">
        <v>4</v>
      </c>
      <c r="BY386" s="277">
        <v>11</v>
      </c>
      <c r="BZ386" s="277">
        <v>3</v>
      </c>
      <c r="CA386" s="277">
        <v>4</v>
      </c>
      <c r="CB386" s="277">
        <v>6</v>
      </c>
      <c r="CC386" s="277">
        <v>5</v>
      </c>
      <c r="CD386" s="277">
        <v>6</v>
      </c>
      <c r="CE386" s="277">
        <v>4</v>
      </c>
      <c r="CF386" s="222">
        <f t="shared" ref="CF386" si="747">SUM(CG386:CS386)</f>
        <v>85</v>
      </c>
      <c r="CG386" s="277">
        <v>3</v>
      </c>
      <c r="CH386" s="277">
        <v>5</v>
      </c>
      <c r="CI386" s="277">
        <v>6</v>
      </c>
      <c r="CJ386" s="277">
        <v>5</v>
      </c>
      <c r="CK386" s="277">
        <v>15</v>
      </c>
      <c r="CL386" s="277">
        <v>4</v>
      </c>
      <c r="CM386" s="277">
        <v>13</v>
      </c>
      <c r="CN386" s="277">
        <v>2</v>
      </c>
      <c r="CO386" s="277">
        <v>8</v>
      </c>
      <c r="CP386" s="277">
        <v>6</v>
      </c>
      <c r="CQ386" s="277">
        <v>11</v>
      </c>
      <c r="CR386" s="277">
        <v>4</v>
      </c>
      <c r="CS386" s="277">
        <v>3</v>
      </c>
      <c r="CT386" s="222">
        <f t="shared" ref="CT386" si="748">SUM(CU386:CY386)</f>
        <v>46</v>
      </c>
      <c r="CU386" s="277">
        <v>13</v>
      </c>
      <c r="CV386" s="277">
        <v>11</v>
      </c>
      <c r="CW386" s="277">
        <v>6</v>
      </c>
      <c r="CX386" s="277">
        <v>10</v>
      </c>
      <c r="CY386" s="277">
        <v>6</v>
      </c>
      <c r="CZ386" s="222">
        <f t="shared" ref="CZ386" si="749">SUM(DA386:DF386)</f>
        <v>51</v>
      </c>
      <c r="DA386" s="277">
        <v>2</v>
      </c>
      <c r="DB386" s="277">
        <v>5</v>
      </c>
      <c r="DC386" s="277">
        <v>7</v>
      </c>
      <c r="DD386" s="277">
        <v>20</v>
      </c>
      <c r="DE386" s="277">
        <v>11</v>
      </c>
      <c r="DF386" s="277">
        <v>6</v>
      </c>
      <c r="DG386" s="222">
        <f t="shared" ref="DG386" si="750">AM386+BS386+B386+O386+X386+AC386+AJ386+BD386+CF386+AX386+BM386+CT386+CZ386</f>
        <v>698</v>
      </c>
      <c r="DH386" s="222">
        <f t="shared" ref="DH386" si="751">SUM(DI386:DK386)</f>
        <v>12</v>
      </c>
      <c r="DI386" s="277">
        <v>6</v>
      </c>
      <c r="DJ386" s="277">
        <v>4</v>
      </c>
      <c r="DK386" s="277">
        <v>2</v>
      </c>
      <c r="DL386" s="226">
        <f t="shared" ref="DL386" si="752">SUM(DM386:DN386)</f>
        <v>5</v>
      </c>
      <c r="DM386" s="277">
        <v>4</v>
      </c>
      <c r="DN386" s="277">
        <v>1</v>
      </c>
      <c r="DO386" s="222">
        <f t="shared" ref="DO386" si="753">DG386+DH386+DL386</f>
        <v>715</v>
      </c>
    </row>
    <row r="387" spans="1:119" s="4" customFormat="1" ht="16.5" customHeight="1" x14ac:dyDescent="0.15">
      <c r="A387" s="153" t="s">
        <v>252</v>
      </c>
      <c r="B387" s="222">
        <f t="shared" ref="B387:B389" si="754">SUM(C387:N387)</f>
        <v>2783</v>
      </c>
      <c r="C387" s="281">
        <v>182</v>
      </c>
      <c r="D387" s="277">
        <v>135</v>
      </c>
      <c r="E387" s="277">
        <v>289</v>
      </c>
      <c r="F387" s="277">
        <v>124</v>
      </c>
      <c r="G387" s="277">
        <v>356</v>
      </c>
      <c r="H387" s="277">
        <v>351</v>
      </c>
      <c r="I387" s="277">
        <v>242</v>
      </c>
      <c r="J387" s="277">
        <v>117</v>
      </c>
      <c r="K387" s="277">
        <v>200</v>
      </c>
      <c r="L387" s="277">
        <v>492</v>
      </c>
      <c r="M387" s="277">
        <v>164</v>
      </c>
      <c r="N387" s="277">
        <v>131</v>
      </c>
      <c r="O387" s="222">
        <f t="shared" ref="O387:O389" si="755">SUM(P387:W387)</f>
        <v>1269</v>
      </c>
      <c r="P387" s="277">
        <v>146</v>
      </c>
      <c r="Q387" s="277">
        <v>276</v>
      </c>
      <c r="R387" s="277">
        <v>139</v>
      </c>
      <c r="S387" s="277">
        <v>104</v>
      </c>
      <c r="T387" s="277">
        <v>259</v>
      </c>
      <c r="U387" s="277">
        <v>174</v>
      </c>
      <c r="V387" s="277">
        <v>86</v>
      </c>
      <c r="W387" s="277">
        <v>85</v>
      </c>
      <c r="X387" s="222">
        <f t="shared" ref="X387:X389" si="756">SUM(Y387:AB387)</f>
        <v>1285</v>
      </c>
      <c r="Y387" s="277">
        <v>419</v>
      </c>
      <c r="Z387" s="277">
        <v>242</v>
      </c>
      <c r="AA387" s="277">
        <v>388</v>
      </c>
      <c r="AB387" s="277">
        <v>236</v>
      </c>
      <c r="AC387" s="222">
        <f t="shared" ref="AC387:AC389" si="757">SUM(AD387:AI387)</f>
        <v>917</v>
      </c>
      <c r="AD387" s="277">
        <v>99</v>
      </c>
      <c r="AE387" s="277">
        <v>99</v>
      </c>
      <c r="AF387" s="277">
        <v>189</v>
      </c>
      <c r="AG387" s="277">
        <v>199</v>
      </c>
      <c r="AH387" s="277">
        <v>148</v>
      </c>
      <c r="AI387" s="277">
        <v>183</v>
      </c>
      <c r="AJ387" s="222">
        <f t="shared" ref="AJ387:AJ389" si="758">SUM(AK387:AL387)</f>
        <v>77</v>
      </c>
      <c r="AK387" s="277">
        <v>41</v>
      </c>
      <c r="AL387" s="277">
        <v>36</v>
      </c>
      <c r="AM387" s="222">
        <f t="shared" ref="AM387:AM389" si="759">SUM(AN387:AW387)</f>
        <v>3234</v>
      </c>
      <c r="AN387" s="277">
        <v>168</v>
      </c>
      <c r="AO387" s="277">
        <v>128</v>
      </c>
      <c r="AP387" s="277">
        <v>297</v>
      </c>
      <c r="AQ387" s="277">
        <v>141</v>
      </c>
      <c r="AR387" s="277">
        <v>502</v>
      </c>
      <c r="AS387" s="277">
        <v>151</v>
      </c>
      <c r="AT387" s="277">
        <v>680</v>
      </c>
      <c r="AU387" s="277">
        <v>459</v>
      </c>
      <c r="AV387" s="277">
        <v>441</v>
      </c>
      <c r="AW387" s="277">
        <v>267</v>
      </c>
      <c r="AX387" s="222">
        <f t="shared" ref="AX387:AX389" si="760">SUM(AY387:BC387)</f>
        <v>3014</v>
      </c>
      <c r="AY387" s="277">
        <v>242</v>
      </c>
      <c r="AZ387" s="277">
        <v>1392</v>
      </c>
      <c r="BA387" s="277">
        <v>427</v>
      </c>
      <c r="BB387" s="277">
        <v>703</v>
      </c>
      <c r="BC387" s="277">
        <v>250</v>
      </c>
      <c r="BD387" s="222">
        <f t="shared" ref="BD387:BD389" si="761">SUM(BE387:BL387)</f>
        <v>4174</v>
      </c>
      <c r="BE387" s="277">
        <v>452</v>
      </c>
      <c r="BF387" s="277">
        <v>640</v>
      </c>
      <c r="BG387" s="277">
        <v>462</v>
      </c>
      <c r="BH387" s="277">
        <v>721</v>
      </c>
      <c r="BI387" s="277">
        <v>313</v>
      </c>
      <c r="BJ387" s="277">
        <v>519</v>
      </c>
      <c r="BK387" s="277">
        <v>590</v>
      </c>
      <c r="BL387" s="277">
        <v>477</v>
      </c>
      <c r="BM387" s="222">
        <f t="shared" ref="BM387:BM389" si="762">SUM(BN387:BR387)</f>
        <v>1744</v>
      </c>
      <c r="BN387" s="277">
        <v>379</v>
      </c>
      <c r="BO387" s="277">
        <v>347</v>
      </c>
      <c r="BP387" s="277">
        <v>356</v>
      </c>
      <c r="BQ387" s="277">
        <v>216</v>
      </c>
      <c r="BR387" s="277">
        <v>446</v>
      </c>
      <c r="BS387" s="222">
        <f t="shared" ref="BS387:BS389" si="763">SUM(BT387:CE387)</f>
        <v>3059</v>
      </c>
      <c r="BT387" s="277">
        <v>125</v>
      </c>
      <c r="BU387" s="277">
        <v>258</v>
      </c>
      <c r="BV387" s="277">
        <v>460</v>
      </c>
      <c r="BW387" s="277">
        <v>184</v>
      </c>
      <c r="BX387" s="277">
        <v>271</v>
      </c>
      <c r="BY387" s="277">
        <v>523</v>
      </c>
      <c r="BZ387" s="277">
        <v>142</v>
      </c>
      <c r="CA387" s="277">
        <v>162</v>
      </c>
      <c r="CB387" s="277">
        <v>314</v>
      </c>
      <c r="CC387" s="277">
        <v>188</v>
      </c>
      <c r="CD387" s="277">
        <v>280</v>
      </c>
      <c r="CE387" s="277">
        <v>152</v>
      </c>
      <c r="CF387" s="222">
        <f t="shared" ref="CF387:CF389" si="764">SUM(CG387:CS387)</f>
        <v>3721</v>
      </c>
      <c r="CG387" s="277">
        <v>99</v>
      </c>
      <c r="CH387" s="277">
        <v>226</v>
      </c>
      <c r="CI387" s="277">
        <v>232</v>
      </c>
      <c r="CJ387" s="277">
        <v>235</v>
      </c>
      <c r="CK387" s="277">
        <v>751</v>
      </c>
      <c r="CL387" s="277">
        <v>171</v>
      </c>
      <c r="CM387" s="277">
        <v>457</v>
      </c>
      <c r="CN387" s="277">
        <v>107</v>
      </c>
      <c r="CO387" s="277">
        <v>406</v>
      </c>
      <c r="CP387" s="277">
        <v>288</v>
      </c>
      <c r="CQ387" s="277">
        <v>416</v>
      </c>
      <c r="CR387" s="277">
        <v>201</v>
      </c>
      <c r="CS387" s="277">
        <v>132</v>
      </c>
      <c r="CT387" s="222">
        <f t="shared" ref="CT387:CT389" si="765">SUM(CU387:CY387)</f>
        <v>1913</v>
      </c>
      <c r="CU387" s="277">
        <v>599</v>
      </c>
      <c r="CV387" s="277">
        <v>472</v>
      </c>
      <c r="CW387" s="277">
        <v>142</v>
      </c>
      <c r="CX387" s="277">
        <v>412</v>
      </c>
      <c r="CY387" s="277">
        <v>288</v>
      </c>
      <c r="CZ387" s="222">
        <f t="shared" ref="CZ387:CZ389" si="766">SUM(DA387:DF387)</f>
        <v>2087</v>
      </c>
      <c r="DA387" s="277">
        <v>75</v>
      </c>
      <c r="DB387" s="277">
        <v>104</v>
      </c>
      <c r="DC387" s="277">
        <v>376</v>
      </c>
      <c r="DD387" s="277">
        <v>742</v>
      </c>
      <c r="DE387" s="277">
        <v>532</v>
      </c>
      <c r="DF387" s="277">
        <v>258</v>
      </c>
      <c r="DG387" s="222">
        <f t="shared" ref="DG387:DG389" si="767">AM387+BS387+B387+O387+X387+AC387+AJ387+BD387+CF387+AX387+BM387+CT387+CZ387</f>
        <v>29277</v>
      </c>
      <c r="DH387" s="222">
        <f t="shared" ref="DH387:DH389" si="768">SUM(DI387:DK387)</f>
        <v>470</v>
      </c>
      <c r="DI387" s="277">
        <v>211</v>
      </c>
      <c r="DJ387" s="277">
        <v>157</v>
      </c>
      <c r="DK387" s="277">
        <v>102</v>
      </c>
      <c r="DL387" s="226">
        <f t="shared" ref="DL387:DL389" si="769">SUM(DM387:DN387)</f>
        <v>233</v>
      </c>
      <c r="DM387" s="277">
        <v>223</v>
      </c>
      <c r="DN387" s="277">
        <v>10</v>
      </c>
      <c r="DO387" s="222">
        <f t="shared" ref="DO387:DO389" si="770">DG387+DH387+DL387</f>
        <v>29980</v>
      </c>
    </row>
    <row r="388" spans="1:119" s="4" customFormat="1" ht="16.5" customHeight="1" x14ac:dyDescent="0.15">
      <c r="A388" s="155" t="s">
        <v>421</v>
      </c>
      <c r="B388" s="222">
        <f t="shared" si="754"/>
        <v>66</v>
      </c>
      <c r="C388" s="281">
        <v>7</v>
      </c>
      <c r="D388" s="277">
        <v>4</v>
      </c>
      <c r="E388" s="277">
        <v>4</v>
      </c>
      <c r="F388" s="277">
        <v>12</v>
      </c>
      <c r="G388" s="277">
        <v>6</v>
      </c>
      <c r="H388" s="277">
        <v>13</v>
      </c>
      <c r="I388" s="277">
        <v>4</v>
      </c>
      <c r="J388" s="277">
        <v>4</v>
      </c>
      <c r="K388" s="277">
        <v>3</v>
      </c>
      <c r="L388" s="277">
        <v>1</v>
      </c>
      <c r="M388" s="277">
        <v>6</v>
      </c>
      <c r="N388" s="277">
        <v>2</v>
      </c>
      <c r="O388" s="222">
        <f t="shared" si="755"/>
        <v>29</v>
      </c>
      <c r="P388" s="277">
        <v>3</v>
      </c>
      <c r="Q388" s="277">
        <v>6</v>
      </c>
      <c r="R388" s="277">
        <v>8</v>
      </c>
      <c r="S388" s="277">
        <v>2</v>
      </c>
      <c r="T388" s="277">
        <v>4</v>
      </c>
      <c r="U388" s="277">
        <v>6</v>
      </c>
      <c r="V388" s="277">
        <v>0</v>
      </c>
      <c r="W388" s="277">
        <v>0</v>
      </c>
      <c r="X388" s="222">
        <f t="shared" si="756"/>
        <v>30</v>
      </c>
      <c r="Y388" s="277">
        <v>13</v>
      </c>
      <c r="Z388" s="277">
        <v>9</v>
      </c>
      <c r="AA388" s="277">
        <v>5</v>
      </c>
      <c r="AB388" s="277">
        <v>3</v>
      </c>
      <c r="AC388" s="222">
        <f t="shared" si="757"/>
        <v>53</v>
      </c>
      <c r="AD388" s="277">
        <v>3</v>
      </c>
      <c r="AE388" s="277">
        <v>5</v>
      </c>
      <c r="AF388" s="277">
        <v>3</v>
      </c>
      <c r="AG388" s="277">
        <v>22</v>
      </c>
      <c r="AH388" s="277">
        <v>7</v>
      </c>
      <c r="AI388" s="277">
        <v>13</v>
      </c>
      <c r="AJ388" s="222">
        <f t="shared" si="758"/>
        <v>0</v>
      </c>
      <c r="AK388" s="277">
        <v>0</v>
      </c>
      <c r="AL388" s="277">
        <v>0</v>
      </c>
      <c r="AM388" s="222">
        <f t="shared" si="759"/>
        <v>138</v>
      </c>
      <c r="AN388" s="277">
        <v>6</v>
      </c>
      <c r="AO388" s="277">
        <v>4</v>
      </c>
      <c r="AP388" s="277">
        <v>7</v>
      </c>
      <c r="AQ388" s="277">
        <v>2</v>
      </c>
      <c r="AR388" s="277">
        <v>28</v>
      </c>
      <c r="AS388" s="277">
        <v>7</v>
      </c>
      <c r="AT388" s="277">
        <v>34</v>
      </c>
      <c r="AU388" s="277">
        <v>25</v>
      </c>
      <c r="AV388" s="277">
        <v>16</v>
      </c>
      <c r="AW388" s="277">
        <v>9</v>
      </c>
      <c r="AX388" s="222">
        <f t="shared" si="760"/>
        <v>104</v>
      </c>
      <c r="AY388" s="277">
        <v>9</v>
      </c>
      <c r="AZ388" s="277">
        <v>44</v>
      </c>
      <c r="BA388" s="277">
        <v>14</v>
      </c>
      <c r="BB388" s="277">
        <v>22</v>
      </c>
      <c r="BC388" s="277">
        <v>15</v>
      </c>
      <c r="BD388" s="222">
        <f t="shared" si="761"/>
        <v>166</v>
      </c>
      <c r="BE388" s="277">
        <v>6</v>
      </c>
      <c r="BF388" s="277">
        <v>43</v>
      </c>
      <c r="BG388" s="277">
        <v>5</v>
      </c>
      <c r="BH388" s="277">
        <v>35</v>
      </c>
      <c r="BI388" s="277">
        <v>23</v>
      </c>
      <c r="BJ388" s="277">
        <v>19</v>
      </c>
      <c r="BK388" s="277">
        <v>16</v>
      </c>
      <c r="BL388" s="277">
        <v>19</v>
      </c>
      <c r="BM388" s="222">
        <f t="shared" si="762"/>
        <v>41</v>
      </c>
      <c r="BN388" s="277">
        <v>7</v>
      </c>
      <c r="BO388" s="277">
        <v>7</v>
      </c>
      <c r="BP388" s="277">
        <v>5</v>
      </c>
      <c r="BQ388" s="277">
        <v>2</v>
      </c>
      <c r="BR388" s="443">
        <v>20</v>
      </c>
      <c r="BS388" s="222">
        <f t="shared" si="763"/>
        <v>89</v>
      </c>
      <c r="BT388" s="443">
        <v>11</v>
      </c>
      <c r="BU388" s="277">
        <f>15+1</f>
        <v>16</v>
      </c>
      <c r="BV388" s="277">
        <v>4</v>
      </c>
      <c r="BW388" s="277">
        <v>2</v>
      </c>
      <c r="BX388" s="277">
        <v>2</v>
      </c>
      <c r="BY388" s="277">
        <v>19</v>
      </c>
      <c r="BZ388" s="277">
        <v>4</v>
      </c>
      <c r="CA388" s="277">
        <v>2</v>
      </c>
      <c r="CB388" s="277">
        <v>7</v>
      </c>
      <c r="CC388" s="277">
        <v>14</v>
      </c>
      <c r="CD388" s="277">
        <v>4</v>
      </c>
      <c r="CE388" s="277">
        <v>4</v>
      </c>
      <c r="CF388" s="222">
        <f t="shared" si="764"/>
        <v>99</v>
      </c>
      <c r="CG388" s="277">
        <v>0</v>
      </c>
      <c r="CH388" s="277">
        <v>4</v>
      </c>
      <c r="CI388" s="277">
        <v>5</v>
      </c>
      <c r="CJ388" s="277">
        <v>18</v>
      </c>
      <c r="CK388" s="277">
        <v>29</v>
      </c>
      <c r="CL388" s="277">
        <v>3</v>
      </c>
      <c r="CM388" s="277">
        <v>9</v>
      </c>
      <c r="CN388" s="277">
        <v>4</v>
      </c>
      <c r="CO388" s="277">
        <v>1</v>
      </c>
      <c r="CP388" s="277">
        <v>6</v>
      </c>
      <c r="CQ388" s="277">
        <v>12</v>
      </c>
      <c r="CR388" s="277">
        <v>4</v>
      </c>
      <c r="CS388" s="277">
        <v>4</v>
      </c>
      <c r="CT388" s="222">
        <f t="shared" si="765"/>
        <v>101</v>
      </c>
      <c r="CU388" s="277">
        <v>27</v>
      </c>
      <c r="CV388" s="277">
        <v>27</v>
      </c>
      <c r="CW388" s="277">
        <v>3</v>
      </c>
      <c r="CX388" s="277">
        <v>36</v>
      </c>
      <c r="CY388" s="277">
        <v>8</v>
      </c>
      <c r="CZ388" s="222">
        <f t="shared" si="766"/>
        <v>62</v>
      </c>
      <c r="DA388" s="277">
        <v>2</v>
      </c>
      <c r="DB388" s="277">
        <v>1</v>
      </c>
      <c r="DC388" s="277">
        <v>26</v>
      </c>
      <c r="DD388" s="277">
        <v>12</v>
      </c>
      <c r="DE388" s="277">
        <v>16</v>
      </c>
      <c r="DF388" s="277">
        <v>5</v>
      </c>
      <c r="DG388" s="222">
        <f t="shared" si="767"/>
        <v>978</v>
      </c>
      <c r="DH388" s="222">
        <f t="shared" si="768"/>
        <v>17</v>
      </c>
      <c r="DI388" s="277">
        <v>10</v>
      </c>
      <c r="DJ388" s="443">
        <v>7</v>
      </c>
      <c r="DK388" s="277">
        <v>0</v>
      </c>
      <c r="DL388" s="226">
        <f t="shared" si="769"/>
        <v>15</v>
      </c>
      <c r="DM388" s="277">
        <v>15</v>
      </c>
      <c r="DN388" s="277">
        <v>0</v>
      </c>
      <c r="DO388" s="222">
        <f t="shared" si="770"/>
        <v>1010</v>
      </c>
    </row>
    <row r="389" spans="1:119" s="4" customFormat="1" ht="16.5" customHeight="1" x14ac:dyDescent="0.15">
      <c r="A389" s="155" t="s">
        <v>719</v>
      </c>
      <c r="B389" s="222">
        <f t="shared" si="754"/>
        <v>149</v>
      </c>
      <c r="C389" s="281">
        <v>0</v>
      </c>
      <c r="D389" s="277">
        <v>2</v>
      </c>
      <c r="E389" s="277">
        <v>8</v>
      </c>
      <c r="F389" s="277">
        <v>7</v>
      </c>
      <c r="G389" s="277">
        <v>9</v>
      </c>
      <c r="H389" s="277">
        <v>29</v>
      </c>
      <c r="I389" s="277">
        <v>30</v>
      </c>
      <c r="J389" s="277">
        <v>0</v>
      </c>
      <c r="K389" s="277">
        <v>12</v>
      </c>
      <c r="L389" s="277">
        <v>34</v>
      </c>
      <c r="M389" s="277">
        <v>16</v>
      </c>
      <c r="N389" s="277">
        <v>2</v>
      </c>
      <c r="O389" s="222">
        <f t="shared" si="755"/>
        <v>69</v>
      </c>
      <c r="P389" s="277">
        <v>10</v>
      </c>
      <c r="Q389" s="277">
        <v>10</v>
      </c>
      <c r="R389" s="277">
        <v>12</v>
      </c>
      <c r="S389" s="277">
        <v>8</v>
      </c>
      <c r="T389" s="277">
        <v>7</v>
      </c>
      <c r="U389" s="277">
        <v>5</v>
      </c>
      <c r="V389" s="277">
        <v>8</v>
      </c>
      <c r="W389" s="277">
        <v>9</v>
      </c>
      <c r="X389" s="222">
        <f t="shared" si="756"/>
        <v>45</v>
      </c>
      <c r="Y389" s="277">
        <v>10</v>
      </c>
      <c r="Z389" s="277">
        <v>6</v>
      </c>
      <c r="AA389" s="277">
        <v>21</v>
      </c>
      <c r="AB389" s="277">
        <v>8</v>
      </c>
      <c r="AC389" s="222">
        <f t="shared" si="757"/>
        <v>115</v>
      </c>
      <c r="AD389" s="277">
        <v>3</v>
      </c>
      <c r="AE389" s="277">
        <v>7</v>
      </c>
      <c r="AF389" s="277">
        <v>9</v>
      </c>
      <c r="AG389" s="277">
        <v>70</v>
      </c>
      <c r="AH389" s="277">
        <v>3</v>
      </c>
      <c r="AI389" s="277">
        <v>23</v>
      </c>
      <c r="AJ389" s="222">
        <f t="shared" si="758"/>
        <v>0</v>
      </c>
      <c r="AK389" s="277">
        <v>0</v>
      </c>
      <c r="AL389" s="277">
        <v>0</v>
      </c>
      <c r="AM389" s="222">
        <f t="shared" si="759"/>
        <v>293</v>
      </c>
      <c r="AN389" s="277">
        <v>13</v>
      </c>
      <c r="AO389" s="277">
        <v>12</v>
      </c>
      <c r="AP389" s="277">
        <v>17</v>
      </c>
      <c r="AQ389" s="277">
        <v>12</v>
      </c>
      <c r="AR389" s="277">
        <v>44</v>
      </c>
      <c r="AS389" s="277">
        <v>9</v>
      </c>
      <c r="AT389" s="277">
        <v>44</v>
      </c>
      <c r="AU389" s="277">
        <v>54</v>
      </c>
      <c r="AV389" s="277">
        <v>59</v>
      </c>
      <c r="AW389" s="277">
        <v>29</v>
      </c>
      <c r="AX389" s="222">
        <f t="shared" si="760"/>
        <v>270</v>
      </c>
      <c r="AY389" s="277">
        <v>13</v>
      </c>
      <c r="AZ389" s="277">
        <v>197</v>
      </c>
      <c r="BA389" s="277">
        <v>19</v>
      </c>
      <c r="BB389" s="277">
        <v>41</v>
      </c>
      <c r="BC389" s="277">
        <v>0</v>
      </c>
      <c r="BD389" s="222">
        <f t="shared" si="761"/>
        <v>471</v>
      </c>
      <c r="BE389" s="277">
        <v>99</v>
      </c>
      <c r="BF389" s="277">
        <v>49</v>
      </c>
      <c r="BG389" s="277">
        <v>38</v>
      </c>
      <c r="BH389" s="277">
        <v>46</v>
      </c>
      <c r="BI389" s="277">
        <v>53</v>
      </c>
      <c r="BJ389" s="277">
        <v>62</v>
      </c>
      <c r="BK389" s="277">
        <v>70</v>
      </c>
      <c r="BL389" s="277">
        <v>54</v>
      </c>
      <c r="BM389" s="222">
        <f t="shared" si="762"/>
        <v>121</v>
      </c>
      <c r="BN389" s="277">
        <v>32</v>
      </c>
      <c r="BO389" s="277">
        <v>21</v>
      </c>
      <c r="BP389" s="277">
        <v>19</v>
      </c>
      <c r="BQ389" s="277">
        <v>11</v>
      </c>
      <c r="BR389" s="443">
        <v>38</v>
      </c>
      <c r="BS389" s="222">
        <f t="shared" si="763"/>
        <v>204</v>
      </c>
      <c r="BT389" s="443">
        <v>12</v>
      </c>
      <c r="BU389" s="277">
        <v>16</v>
      </c>
      <c r="BV389" s="277">
        <v>8</v>
      </c>
      <c r="BW389" s="277">
        <v>4</v>
      </c>
      <c r="BX389" s="277">
        <v>9</v>
      </c>
      <c r="BY389" s="277">
        <v>41</v>
      </c>
      <c r="BZ389" s="277">
        <v>4</v>
      </c>
      <c r="CA389" s="277">
        <v>28</v>
      </c>
      <c r="CB389" s="277">
        <v>28</v>
      </c>
      <c r="CC389" s="277">
        <v>14</v>
      </c>
      <c r="CD389" s="277">
        <v>33</v>
      </c>
      <c r="CE389" s="277">
        <v>7</v>
      </c>
      <c r="CF389" s="222">
        <f t="shared" si="764"/>
        <v>185</v>
      </c>
      <c r="CG389" s="277">
        <v>12</v>
      </c>
      <c r="CH389" s="277">
        <v>25</v>
      </c>
      <c r="CI389" s="277">
        <v>3</v>
      </c>
      <c r="CJ389" s="277">
        <v>8</v>
      </c>
      <c r="CK389" s="277">
        <v>31</v>
      </c>
      <c r="CL389" s="277">
        <v>3</v>
      </c>
      <c r="CM389" s="277">
        <v>32</v>
      </c>
      <c r="CN389" s="277">
        <v>0</v>
      </c>
      <c r="CO389" s="277">
        <v>8</v>
      </c>
      <c r="CP389" s="277">
        <v>13</v>
      </c>
      <c r="CQ389" s="277">
        <v>20</v>
      </c>
      <c r="CR389" s="277">
        <v>16</v>
      </c>
      <c r="CS389" s="277">
        <v>14</v>
      </c>
      <c r="CT389" s="222">
        <f t="shared" si="765"/>
        <v>108</v>
      </c>
      <c r="CU389" s="277">
        <v>38</v>
      </c>
      <c r="CV389" s="277">
        <v>25</v>
      </c>
      <c r="CW389" s="277">
        <v>1</v>
      </c>
      <c r="CX389" s="277">
        <v>37</v>
      </c>
      <c r="CY389" s="277">
        <v>7</v>
      </c>
      <c r="CZ389" s="222">
        <f t="shared" si="766"/>
        <v>153</v>
      </c>
      <c r="DA389" s="277">
        <v>4</v>
      </c>
      <c r="DB389" s="277">
        <v>1</v>
      </c>
      <c r="DC389" s="277">
        <v>64</v>
      </c>
      <c r="DD389" s="277">
        <v>54</v>
      </c>
      <c r="DE389" s="277">
        <v>8</v>
      </c>
      <c r="DF389" s="277">
        <v>22</v>
      </c>
      <c r="DG389" s="222">
        <f t="shared" si="767"/>
        <v>2183</v>
      </c>
      <c r="DH389" s="222">
        <f t="shared" si="768"/>
        <v>52</v>
      </c>
      <c r="DI389" s="277">
        <v>25</v>
      </c>
      <c r="DJ389" s="277">
        <v>15</v>
      </c>
      <c r="DK389" s="277">
        <v>12</v>
      </c>
      <c r="DL389" s="226">
        <f t="shared" si="769"/>
        <v>26</v>
      </c>
      <c r="DM389" s="277">
        <v>26</v>
      </c>
      <c r="DN389" s="277">
        <v>0</v>
      </c>
      <c r="DO389" s="222">
        <f t="shared" si="770"/>
        <v>2261</v>
      </c>
    </row>
    <row r="390" spans="1:119" s="4" customFormat="1" ht="16.5" customHeight="1" x14ac:dyDescent="0.15">
      <c r="A390" s="158" t="s">
        <v>571</v>
      </c>
      <c r="B390" s="222"/>
      <c r="C390" s="281"/>
      <c r="D390" s="277"/>
      <c r="E390" s="277"/>
      <c r="F390" s="277"/>
      <c r="G390" s="277"/>
      <c r="H390" s="277"/>
      <c r="I390" s="277"/>
      <c r="J390" s="277"/>
      <c r="K390" s="277"/>
      <c r="L390" s="277"/>
      <c r="M390" s="277"/>
      <c r="N390" s="277"/>
      <c r="O390" s="222"/>
      <c r="P390" s="277"/>
      <c r="Q390" s="277"/>
      <c r="R390" s="277"/>
      <c r="S390" s="277"/>
      <c r="T390" s="277"/>
      <c r="U390" s="277"/>
      <c r="V390" s="277"/>
      <c r="W390" s="277"/>
      <c r="X390" s="222"/>
      <c r="Y390" s="277"/>
      <c r="Z390" s="277"/>
      <c r="AA390" s="277"/>
      <c r="AB390" s="277"/>
      <c r="AC390" s="222"/>
      <c r="AD390" s="277"/>
      <c r="AE390" s="277"/>
      <c r="AF390" s="277"/>
      <c r="AG390" s="277"/>
      <c r="AH390" s="277"/>
      <c r="AI390" s="277"/>
      <c r="AJ390" s="222"/>
      <c r="AK390" s="277"/>
      <c r="AL390" s="277"/>
      <c r="AM390" s="222"/>
      <c r="AN390" s="277"/>
      <c r="AO390" s="277"/>
      <c r="AP390" s="277"/>
      <c r="AQ390" s="277"/>
      <c r="AR390" s="277"/>
      <c r="AS390" s="277"/>
      <c r="AT390" s="277"/>
      <c r="AU390" s="277"/>
      <c r="AV390" s="277"/>
      <c r="AW390" s="277"/>
      <c r="AX390" s="222"/>
      <c r="AY390" s="277"/>
      <c r="AZ390" s="277"/>
      <c r="BA390" s="277"/>
      <c r="BB390" s="277"/>
      <c r="BC390" s="277"/>
      <c r="BD390" s="222"/>
      <c r="BE390" s="277"/>
      <c r="BF390" s="277"/>
      <c r="BG390" s="277"/>
      <c r="BH390" s="277"/>
      <c r="BI390" s="277"/>
      <c r="BJ390" s="277"/>
      <c r="BK390" s="277"/>
      <c r="BL390" s="277"/>
      <c r="BM390" s="222"/>
      <c r="BN390" s="277"/>
      <c r="BO390" s="277"/>
      <c r="BP390" s="277"/>
      <c r="BQ390" s="277"/>
      <c r="BR390" s="443"/>
      <c r="BS390" s="222"/>
      <c r="BT390" s="443"/>
      <c r="BU390" s="277"/>
      <c r="BV390" s="277"/>
      <c r="BW390" s="277"/>
      <c r="BX390" s="277"/>
      <c r="BY390" s="277"/>
      <c r="BZ390" s="277"/>
      <c r="CA390" s="277"/>
      <c r="CB390" s="277"/>
      <c r="CC390" s="277"/>
      <c r="CD390" s="277"/>
      <c r="CE390" s="277"/>
      <c r="CF390" s="222"/>
      <c r="CG390" s="277"/>
      <c r="CH390" s="277"/>
      <c r="CI390" s="277"/>
      <c r="CJ390" s="277"/>
      <c r="CK390" s="277"/>
      <c r="CL390" s="277"/>
      <c r="CM390" s="277"/>
      <c r="CN390" s="277"/>
      <c r="CO390" s="277"/>
      <c r="CP390" s="277"/>
      <c r="CQ390" s="277"/>
      <c r="CR390" s="277"/>
      <c r="CS390" s="277"/>
      <c r="CT390" s="222"/>
      <c r="CU390" s="277"/>
      <c r="CV390" s="277"/>
      <c r="CW390" s="277"/>
      <c r="CX390" s="277"/>
      <c r="CY390" s="277"/>
      <c r="CZ390" s="222"/>
      <c r="DA390" s="277"/>
      <c r="DB390" s="277"/>
      <c r="DC390" s="277"/>
      <c r="DD390" s="277"/>
      <c r="DE390" s="277"/>
      <c r="DF390" s="277"/>
      <c r="DG390" s="222"/>
      <c r="DH390" s="222"/>
      <c r="DI390" s="277"/>
      <c r="DJ390" s="277"/>
      <c r="DK390" s="277"/>
      <c r="DL390" s="226"/>
      <c r="DM390" s="277"/>
      <c r="DN390" s="277"/>
      <c r="DO390" s="222"/>
    </row>
    <row r="391" spans="1:119" s="4" customFormat="1" ht="16.5" customHeight="1" x14ac:dyDescent="0.15">
      <c r="A391" s="153" t="s">
        <v>251</v>
      </c>
      <c r="B391" s="222">
        <f t="shared" ref="B391:B394" si="771">SUM(C391:N391)</f>
        <v>143</v>
      </c>
      <c r="C391" s="281">
        <v>9</v>
      </c>
      <c r="D391" s="277">
        <v>8</v>
      </c>
      <c r="E391" s="277">
        <v>3</v>
      </c>
      <c r="F391" s="277">
        <v>6</v>
      </c>
      <c r="G391" s="277">
        <v>8</v>
      </c>
      <c r="H391" s="277">
        <v>18</v>
      </c>
      <c r="I391" s="277">
        <v>15</v>
      </c>
      <c r="J391" s="277">
        <v>8</v>
      </c>
      <c r="K391" s="277">
        <v>11</v>
      </c>
      <c r="L391" s="277">
        <v>39</v>
      </c>
      <c r="M391" s="277">
        <v>6</v>
      </c>
      <c r="N391" s="277">
        <v>12</v>
      </c>
      <c r="O391" s="222">
        <f t="shared" ref="O391:O394" si="772">SUM(P391:W391)</f>
        <v>49</v>
      </c>
      <c r="P391" s="277">
        <v>8</v>
      </c>
      <c r="Q391" s="277">
        <v>8</v>
      </c>
      <c r="R391" s="277">
        <v>5</v>
      </c>
      <c r="S391" s="277">
        <v>3</v>
      </c>
      <c r="T391" s="277">
        <v>2</v>
      </c>
      <c r="U391" s="277">
        <v>10</v>
      </c>
      <c r="V391" s="277">
        <v>11</v>
      </c>
      <c r="W391" s="277">
        <v>2</v>
      </c>
      <c r="X391" s="222">
        <f t="shared" ref="X391:X394" si="773">SUM(Y391:AB391)</f>
        <v>77</v>
      </c>
      <c r="Y391" s="277">
        <v>13</v>
      </c>
      <c r="Z391" s="277">
        <v>32</v>
      </c>
      <c r="AA391" s="277">
        <v>16</v>
      </c>
      <c r="AB391" s="277">
        <v>16</v>
      </c>
      <c r="AC391" s="222">
        <f t="shared" ref="AC391:AC394" si="774">SUM(AD391:AI391)</f>
        <v>58</v>
      </c>
      <c r="AD391" s="277">
        <v>6</v>
      </c>
      <c r="AE391" s="277">
        <v>11</v>
      </c>
      <c r="AF391" s="277">
        <v>5</v>
      </c>
      <c r="AG391" s="277">
        <v>11</v>
      </c>
      <c r="AH391" s="277">
        <v>11</v>
      </c>
      <c r="AI391" s="277">
        <v>14</v>
      </c>
      <c r="AJ391" s="222">
        <f t="shared" ref="AJ391:AJ394" si="775">SUM(AK391:AL391)</f>
        <v>5</v>
      </c>
      <c r="AK391" s="277">
        <v>3</v>
      </c>
      <c r="AL391" s="277">
        <v>2</v>
      </c>
      <c r="AM391" s="222">
        <f t="shared" ref="AM391:AM394" si="776">SUM(AN391:AW391)</f>
        <v>89</v>
      </c>
      <c r="AN391" s="277">
        <v>6</v>
      </c>
      <c r="AO391" s="277">
        <v>5</v>
      </c>
      <c r="AP391" s="277">
        <v>13</v>
      </c>
      <c r="AQ391" s="277">
        <v>3</v>
      </c>
      <c r="AR391" s="277">
        <v>9</v>
      </c>
      <c r="AS391" s="277">
        <v>4</v>
      </c>
      <c r="AT391" s="277">
        <v>15</v>
      </c>
      <c r="AU391" s="277">
        <v>18</v>
      </c>
      <c r="AV391" s="277">
        <v>9</v>
      </c>
      <c r="AW391" s="277">
        <v>7</v>
      </c>
      <c r="AX391" s="222">
        <f t="shared" ref="AX391:AX394" si="777">SUM(AY391:BC391)</f>
        <v>79</v>
      </c>
      <c r="AY391" s="277">
        <v>8</v>
      </c>
      <c r="AZ391" s="277">
        <v>31</v>
      </c>
      <c r="BA391" s="277">
        <v>10</v>
      </c>
      <c r="BB391" s="277">
        <v>19</v>
      </c>
      <c r="BC391" s="277">
        <v>11</v>
      </c>
      <c r="BD391" s="222">
        <f t="shared" ref="BD391:BD394" si="778">SUM(BE391:BL391)</f>
        <v>140</v>
      </c>
      <c r="BE391" s="277">
        <v>23</v>
      </c>
      <c r="BF391" s="277">
        <v>23</v>
      </c>
      <c r="BG391" s="277">
        <v>24</v>
      </c>
      <c r="BH391" s="277">
        <v>13</v>
      </c>
      <c r="BI391" s="277">
        <v>14</v>
      </c>
      <c r="BJ391" s="277">
        <v>14</v>
      </c>
      <c r="BK391" s="277">
        <v>16</v>
      </c>
      <c r="BL391" s="277">
        <v>13</v>
      </c>
      <c r="BM391" s="222">
        <f t="shared" ref="BM391:BM394" si="779">SUM(BN391:BR391)</f>
        <v>49</v>
      </c>
      <c r="BN391" s="277">
        <v>9</v>
      </c>
      <c r="BO391" s="277">
        <v>7</v>
      </c>
      <c r="BP391" s="277">
        <v>6</v>
      </c>
      <c r="BQ391" s="277">
        <v>2</v>
      </c>
      <c r="BR391" s="443">
        <v>25</v>
      </c>
      <c r="BS391" s="222">
        <f t="shared" ref="BS391:BS394" si="780">SUM(BT391:CE391)</f>
        <v>90</v>
      </c>
      <c r="BT391" s="443">
        <v>4</v>
      </c>
      <c r="BU391" s="277">
        <v>9</v>
      </c>
      <c r="BV391" s="277">
        <v>3</v>
      </c>
      <c r="BW391" s="277">
        <v>1</v>
      </c>
      <c r="BX391" s="277">
        <v>9</v>
      </c>
      <c r="BY391" s="277">
        <v>18</v>
      </c>
      <c r="BZ391" s="277">
        <v>7</v>
      </c>
      <c r="CA391" s="277">
        <v>5</v>
      </c>
      <c r="CB391" s="277">
        <v>8</v>
      </c>
      <c r="CC391" s="277">
        <v>10</v>
      </c>
      <c r="CD391" s="277">
        <v>10</v>
      </c>
      <c r="CE391" s="277">
        <v>6</v>
      </c>
      <c r="CF391" s="222">
        <f t="shared" ref="CF391:CF394" si="781">SUM(CG391:CS391)</f>
        <v>91</v>
      </c>
      <c r="CG391" s="277">
        <v>5</v>
      </c>
      <c r="CH391" s="277">
        <v>5</v>
      </c>
      <c r="CI391" s="277">
        <v>2</v>
      </c>
      <c r="CJ391" s="277">
        <v>9</v>
      </c>
      <c r="CK391" s="277">
        <v>16</v>
      </c>
      <c r="CL391" s="277">
        <v>6</v>
      </c>
      <c r="CM391" s="277">
        <v>17</v>
      </c>
      <c r="CN391" s="277">
        <v>4</v>
      </c>
      <c r="CO391" s="277">
        <v>6</v>
      </c>
      <c r="CP391" s="277">
        <v>9</v>
      </c>
      <c r="CQ391" s="277">
        <v>4</v>
      </c>
      <c r="CR391" s="277">
        <v>3</v>
      </c>
      <c r="CS391" s="277">
        <v>5</v>
      </c>
      <c r="CT391" s="222">
        <f t="shared" ref="CT391:CT394" si="782">SUM(CU391:CY391)</f>
        <v>67</v>
      </c>
      <c r="CU391" s="277">
        <v>18</v>
      </c>
      <c r="CV391" s="277">
        <v>12</v>
      </c>
      <c r="CW391" s="277">
        <v>6</v>
      </c>
      <c r="CX391" s="277">
        <v>9</v>
      </c>
      <c r="CY391" s="277">
        <v>22</v>
      </c>
      <c r="CZ391" s="222">
        <f t="shared" ref="CZ391:CZ394" si="783">SUM(DA391:DF391)</f>
        <v>65</v>
      </c>
      <c r="DA391" s="277">
        <v>3</v>
      </c>
      <c r="DB391" s="277">
        <v>6</v>
      </c>
      <c r="DC391" s="277">
        <v>14</v>
      </c>
      <c r="DD391" s="277">
        <v>19</v>
      </c>
      <c r="DE391" s="277">
        <v>15</v>
      </c>
      <c r="DF391" s="277">
        <v>8</v>
      </c>
      <c r="DG391" s="222">
        <f t="shared" ref="DG391:DG394" si="784">AM391+BS391+B391+O391+X391+AC391+AJ391+BD391+CF391+AX391+BM391+CT391+CZ391</f>
        <v>1002</v>
      </c>
      <c r="DH391" s="222">
        <f t="shared" ref="DH391:DH394" si="785">SUM(DI391:DK391)</f>
        <v>5</v>
      </c>
      <c r="DI391" s="277">
        <v>2</v>
      </c>
      <c r="DJ391" s="277">
        <v>3</v>
      </c>
      <c r="DK391" s="277">
        <v>0</v>
      </c>
      <c r="DL391" s="226">
        <f t="shared" ref="DL391:DL394" si="786">SUM(DM391:DN391)</f>
        <v>7</v>
      </c>
      <c r="DM391" s="277">
        <v>7</v>
      </c>
      <c r="DN391" s="277">
        <v>0</v>
      </c>
      <c r="DO391" s="222">
        <f t="shared" ref="DO391:DO394" si="787">DG391+DH391+DL391</f>
        <v>1014</v>
      </c>
    </row>
    <row r="392" spans="1:119" s="4" customFormat="1" ht="16.5" customHeight="1" x14ac:dyDescent="0.15">
      <c r="A392" s="153" t="s">
        <v>252</v>
      </c>
      <c r="B392" s="222">
        <f t="shared" si="771"/>
        <v>4499</v>
      </c>
      <c r="C392" s="281">
        <v>380</v>
      </c>
      <c r="D392" s="277">
        <v>252</v>
      </c>
      <c r="E392" s="277">
        <v>66</v>
      </c>
      <c r="F392" s="277">
        <v>175</v>
      </c>
      <c r="G392" s="277">
        <v>215</v>
      </c>
      <c r="H392" s="277">
        <v>600</v>
      </c>
      <c r="I392" s="277">
        <v>378</v>
      </c>
      <c r="J392" s="277">
        <v>222</v>
      </c>
      <c r="K392" s="277">
        <v>465</v>
      </c>
      <c r="L392" s="277">
        <v>1060</v>
      </c>
      <c r="M392" s="277">
        <v>176</v>
      </c>
      <c r="N392" s="277">
        <v>510</v>
      </c>
      <c r="O392" s="222">
        <f t="shared" si="772"/>
        <v>1624</v>
      </c>
      <c r="P392" s="277">
        <v>311</v>
      </c>
      <c r="Q392" s="277">
        <v>172</v>
      </c>
      <c r="R392" s="277">
        <v>125</v>
      </c>
      <c r="S392" s="277">
        <v>109</v>
      </c>
      <c r="T392" s="277">
        <v>77</v>
      </c>
      <c r="U392" s="277">
        <v>406</v>
      </c>
      <c r="V392" s="277">
        <v>404</v>
      </c>
      <c r="W392" s="277">
        <v>20</v>
      </c>
      <c r="X392" s="222">
        <f t="shared" si="773"/>
        <v>1678</v>
      </c>
      <c r="Y392" s="277">
        <v>292</v>
      </c>
      <c r="Z392" s="277">
        <v>544</v>
      </c>
      <c r="AA392" s="277">
        <v>380</v>
      </c>
      <c r="AB392" s="277">
        <v>462</v>
      </c>
      <c r="AC392" s="222">
        <f t="shared" si="774"/>
        <v>1509</v>
      </c>
      <c r="AD392" s="277">
        <v>190</v>
      </c>
      <c r="AE392" s="277">
        <v>380</v>
      </c>
      <c r="AF392" s="277">
        <v>125</v>
      </c>
      <c r="AG392" s="277">
        <v>271</v>
      </c>
      <c r="AH392" s="277">
        <v>241</v>
      </c>
      <c r="AI392" s="277">
        <v>302</v>
      </c>
      <c r="AJ392" s="222">
        <f t="shared" si="775"/>
        <v>134</v>
      </c>
      <c r="AK392" s="277">
        <v>80</v>
      </c>
      <c r="AL392" s="277">
        <v>54</v>
      </c>
      <c r="AM392" s="222">
        <f t="shared" si="776"/>
        <v>2295</v>
      </c>
      <c r="AN392" s="277">
        <v>99</v>
      </c>
      <c r="AO392" s="277">
        <v>86</v>
      </c>
      <c r="AP392" s="277">
        <v>282</v>
      </c>
      <c r="AQ392" s="277">
        <v>43</v>
      </c>
      <c r="AR392" s="277">
        <v>198</v>
      </c>
      <c r="AS392" s="277">
        <v>71</v>
      </c>
      <c r="AT392" s="277">
        <v>423</v>
      </c>
      <c r="AU392" s="277">
        <v>640</v>
      </c>
      <c r="AV392" s="277">
        <v>290</v>
      </c>
      <c r="AW392" s="277">
        <v>163</v>
      </c>
      <c r="AX392" s="222">
        <f t="shared" si="777"/>
        <v>2368</v>
      </c>
      <c r="AY392" s="277">
        <v>279</v>
      </c>
      <c r="AZ392" s="277">
        <v>837</v>
      </c>
      <c r="BA392" s="277">
        <v>361</v>
      </c>
      <c r="BB392" s="277">
        <v>689</v>
      </c>
      <c r="BC392" s="277">
        <v>202</v>
      </c>
      <c r="BD392" s="222">
        <f t="shared" si="778"/>
        <v>5031</v>
      </c>
      <c r="BE392" s="277">
        <v>816</v>
      </c>
      <c r="BF392" s="277">
        <v>799</v>
      </c>
      <c r="BG392" s="277">
        <v>1114</v>
      </c>
      <c r="BH392" s="277">
        <v>288</v>
      </c>
      <c r="BI392" s="277">
        <v>454</v>
      </c>
      <c r="BJ392" s="277">
        <v>449</v>
      </c>
      <c r="BK392" s="277">
        <v>532</v>
      </c>
      <c r="BL392" s="277">
        <v>579</v>
      </c>
      <c r="BM392" s="222">
        <f t="shared" si="779"/>
        <v>1338</v>
      </c>
      <c r="BN392" s="277">
        <v>227</v>
      </c>
      <c r="BO392" s="277">
        <v>152</v>
      </c>
      <c r="BP392" s="277">
        <v>125</v>
      </c>
      <c r="BQ392" s="277">
        <v>84</v>
      </c>
      <c r="BR392" s="443">
        <v>750</v>
      </c>
      <c r="BS392" s="222">
        <f t="shared" si="780"/>
        <v>2862</v>
      </c>
      <c r="BT392" s="443">
        <v>113</v>
      </c>
      <c r="BU392" s="277">
        <v>214</v>
      </c>
      <c r="BV392" s="277">
        <v>44</v>
      </c>
      <c r="BW392" s="277">
        <v>56</v>
      </c>
      <c r="BX392" s="277">
        <v>446</v>
      </c>
      <c r="BY392" s="277">
        <v>696</v>
      </c>
      <c r="BZ392" s="277">
        <v>423</v>
      </c>
      <c r="CA392" s="277">
        <v>213</v>
      </c>
      <c r="CB392" s="277">
        <v>283</v>
      </c>
      <c r="CC392" s="277">
        <v>118</v>
      </c>
      <c r="CD392" s="277">
        <v>159</v>
      </c>
      <c r="CE392" s="277">
        <v>97</v>
      </c>
      <c r="CF392" s="222">
        <f t="shared" si="781"/>
        <v>2674</v>
      </c>
      <c r="CG392" s="277">
        <v>129</v>
      </c>
      <c r="CH392" s="277">
        <v>162</v>
      </c>
      <c r="CI392" s="277">
        <v>62</v>
      </c>
      <c r="CJ392" s="277">
        <v>242</v>
      </c>
      <c r="CK392" s="277">
        <v>538</v>
      </c>
      <c r="CL392" s="277">
        <v>188</v>
      </c>
      <c r="CM392" s="277">
        <v>536</v>
      </c>
      <c r="CN392" s="277">
        <v>40</v>
      </c>
      <c r="CO392" s="277">
        <v>149</v>
      </c>
      <c r="CP392" s="277">
        <v>268</v>
      </c>
      <c r="CQ392" s="277">
        <v>90</v>
      </c>
      <c r="CR392" s="277">
        <v>123</v>
      </c>
      <c r="CS392" s="277">
        <v>147</v>
      </c>
      <c r="CT392" s="222">
        <f t="shared" si="782"/>
        <v>1761</v>
      </c>
      <c r="CU392" s="277">
        <v>589</v>
      </c>
      <c r="CV392" s="277">
        <v>301</v>
      </c>
      <c r="CW392" s="277">
        <v>118</v>
      </c>
      <c r="CX392" s="277">
        <v>222</v>
      </c>
      <c r="CY392" s="277">
        <v>531</v>
      </c>
      <c r="CZ392" s="222">
        <f t="shared" si="783"/>
        <v>1722</v>
      </c>
      <c r="DA392" s="277">
        <v>70</v>
      </c>
      <c r="DB392" s="277">
        <v>120</v>
      </c>
      <c r="DC392" s="277">
        <v>390</v>
      </c>
      <c r="DD392" s="277">
        <v>557</v>
      </c>
      <c r="DE392" s="277">
        <v>372</v>
      </c>
      <c r="DF392" s="277">
        <v>213</v>
      </c>
      <c r="DG392" s="222">
        <f t="shared" si="784"/>
        <v>29495</v>
      </c>
      <c r="DH392" s="222">
        <f t="shared" si="785"/>
        <v>174</v>
      </c>
      <c r="DI392" s="277">
        <v>40</v>
      </c>
      <c r="DJ392" s="277">
        <v>134</v>
      </c>
      <c r="DK392" s="277">
        <v>0</v>
      </c>
      <c r="DL392" s="226">
        <f t="shared" si="786"/>
        <v>369</v>
      </c>
      <c r="DM392" s="277">
        <v>369</v>
      </c>
      <c r="DN392" s="277">
        <v>0</v>
      </c>
      <c r="DO392" s="222">
        <f t="shared" si="787"/>
        <v>30038</v>
      </c>
    </row>
    <row r="393" spans="1:119" s="4" customFormat="1" ht="16.5" customHeight="1" x14ac:dyDescent="0.15">
      <c r="A393" s="155" t="s">
        <v>421</v>
      </c>
      <c r="B393" s="222">
        <f t="shared" si="771"/>
        <v>135</v>
      </c>
      <c r="C393" s="281">
        <v>4</v>
      </c>
      <c r="D393" s="277">
        <v>7</v>
      </c>
      <c r="E393" s="277">
        <v>0</v>
      </c>
      <c r="F393" s="277">
        <v>5</v>
      </c>
      <c r="G393" s="277">
        <v>2</v>
      </c>
      <c r="H393" s="277">
        <v>16</v>
      </c>
      <c r="I393" s="277">
        <v>18</v>
      </c>
      <c r="J393" s="277">
        <v>2</v>
      </c>
      <c r="K393" s="277">
        <v>11</v>
      </c>
      <c r="L393" s="277">
        <v>46</v>
      </c>
      <c r="M393" s="277">
        <v>6</v>
      </c>
      <c r="N393" s="277">
        <v>18</v>
      </c>
      <c r="O393" s="222">
        <f t="shared" si="772"/>
        <v>39</v>
      </c>
      <c r="P393" s="277">
        <v>6</v>
      </c>
      <c r="Q393" s="277">
        <v>12</v>
      </c>
      <c r="R393" s="277">
        <v>7</v>
      </c>
      <c r="S393" s="277">
        <v>2</v>
      </c>
      <c r="T393" s="277">
        <v>0</v>
      </c>
      <c r="U393" s="277">
        <v>6</v>
      </c>
      <c r="V393" s="277">
        <v>4</v>
      </c>
      <c r="W393" s="277">
        <v>2</v>
      </c>
      <c r="X393" s="222">
        <f t="shared" si="773"/>
        <v>29</v>
      </c>
      <c r="Y393" s="277">
        <v>5</v>
      </c>
      <c r="Z393" s="277">
        <v>11</v>
      </c>
      <c r="AA393" s="277">
        <v>7</v>
      </c>
      <c r="AB393" s="277">
        <v>6</v>
      </c>
      <c r="AC393" s="222">
        <f t="shared" si="774"/>
        <v>37</v>
      </c>
      <c r="AD393" s="277">
        <v>8</v>
      </c>
      <c r="AE393" s="277">
        <v>6</v>
      </c>
      <c r="AF393" s="277">
        <v>4</v>
      </c>
      <c r="AG393" s="277">
        <v>4</v>
      </c>
      <c r="AH393" s="277">
        <v>4</v>
      </c>
      <c r="AI393" s="277">
        <v>11</v>
      </c>
      <c r="AJ393" s="222">
        <f t="shared" si="775"/>
        <v>4</v>
      </c>
      <c r="AK393" s="277">
        <v>0</v>
      </c>
      <c r="AL393" s="277">
        <v>4</v>
      </c>
      <c r="AM393" s="222">
        <f t="shared" si="776"/>
        <v>58</v>
      </c>
      <c r="AN393" s="277">
        <v>1</v>
      </c>
      <c r="AO393" s="277">
        <v>1</v>
      </c>
      <c r="AP393" s="277">
        <v>7</v>
      </c>
      <c r="AQ393" s="277">
        <v>1</v>
      </c>
      <c r="AR393" s="277">
        <v>4</v>
      </c>
      <c r="AS393" s="277">
        <v>2</v>
      </c>
      <c r="AT393" s="277">
        <v>14</v>
      </c>
      <c r="AU393" s="277">
        <v>13</v>
      </c>
      <c r="AV393" s="277">
        <v>11</v>
      </c>
      <c r="AW393" s="277">
        <v>4</v>
      </c>
      <c r="AX393" s="222">
        <f t="shared" si="777"/>
        <v>70</v>
      </c>
      <c r="AY393" s="277">
        <v>10</v>
      </c>
      <c r="AZ393" s="277">
        <v>32</v>
      </c>
      <c r="BA393" s="277">
        <v>10</v>
      </c>
      <c r="BB393" s="277">
        <v>15</v>
      </c>
      <c r="BC393" s="277">
        <v>3</v>
      </c>
      <c r="BD393" s="222">
        <f t="shared" si="778"/>
        <v>163</v>
      </c>
      <c r="BE393" s="277">
        <v>17</v>
      </c>
      <c r="BF393" s="277">
        <v>44</v>
      </c>
      <c r="BG393" s="277">
        <v>20</v>
      </c>
      <c r="BH393" s="277">
        <v>11</v>
      </c>
      <c r="BI393" s="277">
        <v>8</v>
      </c>
      <c r="BJ393" s="277">
        <v>14</v>
      </c>
      <c r="BK393" s="277">
        <v>34</v>
      </c>
      <c r="BL393" s="277">
        <v>15</v>
      </c>
      <c r="BM393" s="222">
        <f t="shared" si="779"/>
        <v>27</v>
      </c>
      <c r="BN393" s="443">
        <v>10</v>
      </c>
      <c r="BO393" s="443">
        <v>1</v>
      </c>
      <c r="BP393" s="443">
        <v>3</v>
      </c>
      <c r="BQ393" s="277">
        <v>0</v>
      </c>
      <c r="BR393" s="443">
        <v>13</v>
      </c>
      <c r="BS393" s="222">
        <f t="shared" si="780"/>
        <v>80</v>
      </c>
      <c r="BT393" s="443">
        <v>4</v>
      </c>
      <c r="BU393" s="277">
        <v>9</v>
      </c>
      <c r="BV393" s="277">
        <v>0</v>
      </c>
      <c r="BW393" s="277">
        <v>3</v>
      </c>
      <c r="BX393" s="277">
        <v>6</v>
      </c>
      <c r="BY393" s="277">
        <v>30</v>
      </c>
      <c r="BZ393" s="277">
        <v>7</v>
      </c>
      <c r="CA393" s="277">
        <v>4</v>
      </c>
      <c r="CB393" s="277">
        <v>8</v>
      </c>
      <c r="CC393" s="277">
        <v>1</v>
      </c>
      <c r="CD393" s="277">
        <v>2</v>
      </c>
      <c r="CE393" s="277">
        <v>6</v>
      </c>
      <c r="CF393" s="222">
        <f t="shared" si="781"/>
        <v>39</v>
      </c>
      <c r="CG393" s="277">
        <v>0</v>
      </c>
      <c r="CH393" s="277">
        <v>0</v>
      </c>
      <c r="CI393" s="277">
        <v>2</v>
      </c>
      <c r="CJ393" s="277">
        <v>2</v>
      </c>
      <c r="CK393" s="277">
        <v>9</v>
      </c>
      <c r="CL393" s="277">
        <v>0</v>
      </c>
      <c r="CM393" s="277">
        <v>19</v>
      </c>
      <c r="CN393" s="277">
        <v>0</v>
      </c>
      <c r="CO393" s="277">
        <v>1</v>
      </c>
      <c r="CP393" s="277">
        <v>3</v>
      </c>
      <c r="CQ393" s="277">
        <v>2</v>
      </c>
      <c r="CR393" s="277">
        <v>1</v>
      </c>
      <c r="CS393" s="277">
        <v>0</v>
      </c>
      <c r="CT393" s="222">
        <f t="shared" si="782"/>
        <v>58</v>
      </c>
      <c r="CU393" s="277">
        <v>13</v>
      </c>
      <c r="CV393" s="277">
        <v>9</v>
      </c>
      <c r="CW393" s="277">
        <v>7</v>
      </c>
      <c r="CX393" s="277">
        <v>15</v>
      </c>
      <c r="CY393" s="277">
        <v>14</v>
      </c>
      <c r="CZ393" s="222">
        <f t="shared" si="783"/>
        <v>58</v>
      </c>
      <c r="DA393" s="277">
        <v>0</v>
      </c>
      <c r="DB393" s="277">
        <v>0</v>
      </c>
      <c r="DC393" s="277">
        <v>22</v>
      </c>
      <c r="DD393" s="277">
        <v>11</v>
      </c>
      <c r="DE393" s="277">
        <v>16</v>
      </c>
      <c r="DF393" s="277">
        <v>9</v>
      </c>
      <c r="DG393" s="222">
        <f t="shared" si="784"/>
        <v>797</v>
      </c>
      <c r="DH393" s="222">
        <f t="shared" si="785"/>
        <v>2</v>
      </c>
      <c r="DI393" s="277">
        <v>0</v>
      </c>
      <c r="DJ393" s="277">
        <v>2</v>
      </c>
      <c r="DK393" s="277">
        <v>0</v>
      </c>
      <c r="DL393" s="226">
        <f t="shared" si="786"/>
        <v>5</v>
      </c>
      <c r="DM393" s="277">
        <v>5</v>
      </c>
      <c r="DN393" s="277">
        <v>0</v>
      </c>
      <c r="DO393" s="222">
        <f t="shared" si="787"/>
        <v>804</v>
      </c>
    </row>
    <row r="394" spans="1:119" s="4" customFormat="1" ht="16.5" customHeight="1" x14ac:dyDescent="0.15">
      <c r="A394" s="155" t="s">
        <v>719</v>
      </c>
      <c r="B394" s="222">
        <f t="shared" si="771"/>
        <v>254</v>
      </c>
      <c r="C394" s="281">
        <v>14</v>
      </c>
      <c r="D394" s="277">
        <v>24</v>
      </c>
      <c r="E394" s="277">
        <v>0</v>
      </c>
      <c r="F394" s="277">
        <v>6</v>
      </c>
      <c r="G394" s="277">
        <v>2</v>
      </c>
      <c r="H394" s="277">
        <v>0</v>
      </c>
      <c r="I394" s="277">
        <v>20</v>
      </c>
      <c r="J394" s="277">
        <v>29</v>
      </c>
      <c r="K394" s="277">
        <v>39</v>
      </c>
      <c r="L394" s="277">
        <v>94</v>
      </c>
      <c r="M394" s="277">
        <v>13</v>
      </c>
      <c r="N394" s="277">
        <v>13</v>
      </c>
      <c r="O394" s="222">
        <f t="shared" si="772"/>
        <v>71</v>
      </c>
      <c r="P394" s="277">
        <v>9</v>
      </c>
      <c r="Q394" s="277">
        <v>12</v>
      </c>
      <c r="R394" s="277">
        <v>3</v>
      </c>
      <c r="S394" s="277">
        <v>3</v>
      </c>
      <c r="T394" s="277">
        <v>2</v>
      </c>
      <c r="U394" s="277">
        <v>21</v>
      </c>
      <c r="V394" s="277">
        <v>21</v>
      </c>
      <c r="W394" s="277">
        <v>0</v>
      </c>
      <c r="X394" s="222">
        <f t="shared" si="773"/>
        <v>88</v>
      </c>
      <c r="Y394" s="277">
        <v>9</v>
      </c>
      <c r="Z394" s="277">
        <v>30</v>
      </c>
      <c r="AA394" s="277">
        <v>28</v>
      </c>
      <c r="AB394" s="277">
        <v>21</v>
      </c>
      <c r="AC394" s="222">
        <f t="shared" si="774"/>
        <v>52</v>
      </c>
      <c r="AD394" s="277">
        <v>3</v>
      </c>
      <c r="AE394" s="277">
        <v>14</v>
      </c>
      <c r="AF394" s="277">
        <v>1</v>
      </c>
      <c r="AG394" s="277">
        <v>13</v>
      </c>
      <c r="AH394" s="277">
        <v>11</v>
      </c>
      <c r="AI394" s="277">
        <v>10</v>
      </c>
      <c r="AJ394" s="222">
        <f t="shared" si="775"/>
        <v>4</v>
      </c>
      <c r="AK394" s="277">
        <v>0</v>
      </c>
      <c r="AL394" s="277">
        <v>4</v>
      </c>
      <c r="AM394" s="222">
        <f t="shared" si="776"/>
        <v>141</v>
      </c>
      <c r="AN394" s="277">
        <v>0</v>
      </c>
      <c r="AO394" s="277">
        <v>10</v>
      </c>
      <c r="AP394" s="277">
        <v>14</v>
      </c>
      <c r="AQ394" s="277">
        <v>2</v>
      </c>
      <c r="AR394" s="277">
        <v>21</v>
      </c>
      <c r="AS394" s="277">
        <v>4</v>
      </c>
      <c r="AT394" s="277">
        <v>23</v>
      </c>
      <c r="AU394" s="277">
        <v>54</v>
      </c>
      <c r="AV394" s="277">
        <v>12</v>
      </c>
      <c r="AW394" s="277">
        <v>1</v>
      </c>
      <c r="AX394" s="222">
        <f t="shared" si="777"/>
        <v>215</v>
      </c>
      <c r="AY394" s="277">
        <v>37</v>
      </c>
      <c r="AZ394" s="277">
        <v>74</v>
      </c>
      <c r="BA394" s="277">
        <v>5</v>
      </c>
      <c r="BB394" s="277">
        <v>76</v>
      </c>
      <c r="BC394" s="277">
        <v>23</v>
      </c>
      <c r="BD394" s="222">
        <f t="shared" si="778"/>
        <v>649</v>
      </c>
      <c r="BE394" s="277">
        <v>116</v>
      </c>
      <c r="BF394" s="277">
        <v>144</v>
      </c>
      <c r="BG394" s="277">
        <v>51</v>
      </c>
      <c r="BH394" s="277">
        <v>14</v>
      </c>
      <c r="BI394" s="277">
        <v>89</v>
      </c>
      <c r="BJ394" s="277">
        <v>108</v>
      </c>
      <c r="BK394" s="277">
        <v>50</v>
      </c>
      <c r="BL394" s="277">
        <v>77</v>
      </c>
      <c r="BM394" s="222">
        <f t="shared" si="779"/>
        <v>61</v>
      </c>
      <c r="BN394" s="277">
        <v>27</v>
      </c>
      <c r="BO394" s="277">
        <v>4</v>
      </c>
      <c r="BP394" s="277">
        <v>7</v>
      </c>
      <c r="BQ394" s="277">
        <v>1</v>
      </c>
      <c r="BR394" s="443">
        <v>22</v>
      </c>
      <c r="BS394" s="222">
        <f t="shared" si="780"/>
        <v>126</v>
      </c>
      <c r="BT394" s="443">
        <v>4</v>
      </c>
      <c r="BU394" s="277">
        <v>13</v>
      </c>
      <c r="BV394" s="277">
        <v>0</v>
      </c>
      <c r="BW394" s="277">
        <v>0</v>
      </c>
      <c r="BX394" s="277">
        <v>16</v>
      </c>
      <c r="BY394" s="277">
        <v>39</v>
      </c>
      <c r="BZ394" s="277">
        <v>22</v>
      </c>
      <c r="CA394" s="277">
        <v>6</v>
      </c>
      <c r="CB394" s="277">
        <v>19</v>
      </c>
      <c r="CC394" s="277">
        <v>0</v>
      </c>
      <c r="CD394" s="277">
        <v>3</v>
      </c>
      <c r="CE394" s="277">
        <v>4</v>
      </c>
      <c r="CF394" s="222">
        <f t="shared" si="781"/>
        <v>147</v>
      </c>
      <c r="CG394" s="277">
        <v>0</v>
      </c>
      <c r="CH394" s="277">
        <v>0</v>
      </c>
      <c r="CI394" s="277">
        <v>0</v>
      </c>
      <c r="CJ394" s="277">
        <v>17</v>
      </c>
      <c r="CK394" s="277">
        <v>43</v>
      </c>
      <c r="CL394" s="277">
        <v>0</v>
      </c>
      <c r="CM394" s="277">
        <v>44</v>
      </c>
      <c r="CN394" s="277">
        <v>1</v>
      </c>
      <c r="CO394" s="277">
        <v>4</v>
      </c>
      <c r="CP394" s="277">
        <v>24</v>
      </c>
      <c r="CQ394" s="277">
        <v>6</v>
      </c>
      <c r="CR394" s="277">
        <v>8</v>
      </c>
      <c r="CS394" s="277">
        <v>0</v>
      </c>
      <c r="CT394" s="222">
        <f t="shared" si="782"/>
        <v>51</v>
      </c>
      <c r="CU394" s="277">
        <v>13</v>
      </c>
      <c r="CV394" s="277">
        <v>6</v>
      </c>
      <c r="CW394" s="277">
        <v>3</v>
      </c>
      <c r="CX394" s="277">
        <v>24</v>
      </c>
      <c r="CY394" s="277">
        <v>5</v>
      </c>
      <c r="CZ394" s="222">
        <f t="shared" si="783"/>
        <v>92</v>
      </c>
      <c r="DA394" s="277">
        <v>1</v>
      </c>
      <c r="DB394" s="277">
        <v>5</v>
      </c>
      <c r="DC394" s="277">
        <v>4</v>
      </c>
      <c r="DD394" s="277">
        <v>26</v>
      </c>
      <c r="DE394" s="277">
        <v>38</v>
      </c>
      <c r="DF394" s="277">
        <v>18</v>
      </c>
      <c r="DG394" s="222">
        <f t="shared" si="784"/>
        <v>1951</v>
      </c>
      <c r="DH394" s="222">
        <f t="shared" si="785"/>
        <v>50</v>
      </c>
      <c r="DI394" s="277">
        <v>40</v>
      </c>
      <c r="DJ394" s="277">
        <v>10</v>
      </c>
      <c r="DK394" s="277">
        <v>0</v>
      </c>
      <c r="DL394" s="226">
        <f t="shared" si="786"/>
        <v>47</v>
      </c>
      <c r="DM394" s="277">
        <v>47</v>
      </c>
      <c r="DN394" s="277">
        <v>0</v>
      </c>
      <c r="DO394" s="222">
        <f t="shared" si="787"/>
        <v>2048</v>
      </c>
    </row>
    <row r="395" spans="1:119" s="4" customFormat="1" ht="31.5" customHeight="1" x14ac:dyDescent="0.15">
      <c r="A395" s="158" t="s">
        <v>572</v>
      </c>
      <c r="B395" s="222"/>
      <c r="C395" s="281"/>
      <c r="D395" s="277"/>
      <c r="E395" s="277"/>
      <c r="F395" s="277"/>
      <c r="G395" s="277"/>
      <c r="H395" s="277"/>
      <c r="I395" s="277"/>
      <c r="J395" s="277"/>
      <c r="K395" s="277"/>
      <c r="L395" s="277"/>
      <c r="M395" s="277"/>
      <c r="N395" s="277"/>
      <c r="O395" s="222"/>
      <c r="P395" s="277"/>
      <c r="Q395" s="277"/>
      <c r="R395" s="277"/>
      <c r="S395" s="277"/>
      <c r="T395" s="277"/>
      <c r="U395" s="277"/>
      <c r="V395" s="277"/>
      <c r="W395" s="277"/>
      <c r="X395" s="222"/>
      <c r="Y395" s="277"/>
      <c r="Z395" s="277"/>
      <c r="AA395" s="277"/>
      <c r="AB395" s="277"/>
      <c r="AC395" s="222"/>
      <c r="AD395" s="277"/>
      <c r="AE395" s="277"/>
      <c r="AF395" s="277"/>
      <c r="AG395" s="277"/>
      <c r="AH395" s="277"/>
      <c r="AI395" s="277"/>
      <c r="AJ395" s="222"/>
      <c r="AK395" s="277"/>
      <c r="AL395" s="277"/>
      <c r="AM395" s="222"/>
      <c r="AN395" s="277"/>
      <c r="AO395" s="277"/>
      <c r="AP395" s="277"/>
      <c r="AQ395" s="277"/>
      <c r="AR395" s="277"/>
      <c r="AS395" s="277"/>
      <c r="AT395" s="277"/>
      <c r="AU395" s="277"/>
      <c r="AV395" s="277"/>
      <c r="AW395" s="277"/>
      <c r="AX395" s="222"/>
      <c r="AY395" s="277"/>
      <c r="AZ395" s="277"/>
      <c r="BA395" s="277"/>
      <c r="BB395" s="277"/>
      <c r="BC395" s="277"/>
      <c r="BD395" s="222"/>
      <c r="BE395" s="277"/>
      <c r="BF395" s="277"/>
      <c r="BG395" s="277"/>
      <c r="BH395" s="277"/>
      <c r="BI395" s="277"/>
      <c r="BJ395" s="277"/>
      <c r="BK395" s="277"/>
      <c r="BL395" s="277"/>
      <c r="BM395" s="222"/>
      <c r="BN395" s="277"/>
      <c r="BO395" s="277"/>
      <c r="BP395" s="277"/>
      <c r="BQ395" s="277"/>
      <c r="BR395" s="443"/>
      <c r="BS395" s="222"/>
      <c r="BT395" s="443"/>
      <c r="BU395" s="277"/>
      <c r="BV395" s="277"/>
      <c r="BW395" s="277"/>
      <c r="BX395" s="277"/>
      <c r="BY395" s="277"/>
      <c r="BZ395" s="277"/>
      <c r="CA395" s="277"/>
      <c r="CB395" s="277"/>
      <c r="CC395" s="277"/>
      <c r="CD395" s="277"/>
      <c r="CE395" s="277"/>
      <c r="CF395" s="222"/>
      <c r="CG395" s="277"/>
      <c r="CH395" s="277"/>
      <c r="CI395" s="277"/>
      <c r="CJ395" s="277"/>
      <c r="CK395" s="277"/>
      <c r="CL395" s="277"/>
      <c r="CM395" s="277"/>
      <c r="CN395" s="277"/>
      <c r="CO395" s="277"/>
      <c r="CP395" s="277"/>
      <c r="CQ395" s="277"/>
      <c r="CR395" s="277"/>
      <c r="CS395" s="277"/>
      <c r="CT395" s="222"/>
      <c r="CU395" s="277"/>
      <c r="CV395" s="277"/>
      <c r="CW395" s="277"/>
      <c r="CX395" s="277"/>
      <c r="CY395" s="277"/>
      <c r="CZ395" s="222"/>
      <c r="DA395" s="277"/>
      <c r="DB395" s="277"/>
      <c r="DC395" s="277"/>
      <c r="DD395" s="277"/>
      <c r="DE395" s="277"/>
      <c r="DF395" s="277"/>
      <c r="DG395" s="222"/>
      <c r="DH395" s="222"/>
      <c r="DI395" s="277"/>
      <c r="DJ395" s="277"/>
      <c r="DK395" s="277"/>
      <c r="DL395" s="226"/>
      <c r="DM395" s="277"/>
      <c r="DN395" s="277"/>
      <c r="DO395" s="222"/>
    </row>
    <row r="396" spans="1:119" s="4" customFormat="1" ht="16.5" customHeight="1" x14ac:dyDescent="0.15">
      <c r="A396" s="153" t="s">
        <v>251</v>
      </c>
      <c r="B396" s="222">
        <f t="shared" ref="B396" si="788">SUM(C396:N396)</f>
        <v>466</v>
      </c>
      <c r="C396" s="281">
        <v>23</v>
      </c>
      <c r="D396" s="277">
        <v>17</v>
      </c>
      <c r="E396" s="277">
        <v>12</v>
      </c>
      <c r="F396" s="277">
        <v>14</v>
      </c>
      <c r="G396" s="277">
        <v>51</v>
      </c>
      <c r="H396" s="277">
        <v>81</v>
      </c>
      <c r="I396" s="277">
        <v>57</v>
      </c>
      <c r="J396" s="277">
        <v>9</v>
      </c>
      <c r="K396" s="277">
        <v>53</v>
      </c>
      <c r="L396" s="277">
        <v>114</v>
      </c>
      <c r="M396" s="277">
        <v>16</v>
      </c>
      <c r="N396" s="277">
        <v>19</v>
      </c>
      <c r="O396" s="222">
        <f t="shared" ref="O396" si="789">SUM(P396:W396)</f>
        <v>189</v>
      </c>
      <c r="P396" s="277">
        <v>27</v>
      </c>
      <c r="Q396" s="277">
        <v>38</v>
      </c>
      <c r="R396" s="277">
        <v>17</v>
      </c>
      <c r="S396" s="277">
        <v>17</v>
      </c>
      <c r="T396" s="277">
        <v>9</v>
      </c>
      <c r="U396" s="277">
        <v>54</v>
      </c>
      <c r="V396" s="277">
        <v>21</v>
      </c>
      <c r="W396" s="277">
        <v>6</v>
      </c>
      <c r="X396" s="222">
        <f t="shared" ref="X396" si="790">SUM(Y396:AB396)</f>
        <v>194</v>
      </c>
      <c r="Y396" s="277">
        <v>24</v>
      </c>
      <c r="Z396" s="277">
        <v>74</v>
      </c>
      <c r="AA396" s="277">
        <v>69</v>
      </c>
      <c r="AB396" s="277">
        <v>27</v>
      </c>
      <c r="AC396" s="222">
        <f t="shared" ref="AC396" si="791">SUM(AD396:AI396)</f>
        <v>155</v>
      </c>
      <c r="AD396" s="277">
        <v>15</v>
      </c>
      <c r="AE396" s="277">
        <v>22</v>
      </c>
      <c r="AF396" s="277">
        <v>21</v>
      </c>
      <c r="AG396" s="277">
        <v>39</v>
      </c>
      <c r="AH396" s="277">
        <v>23</v>
      </c>
      <c r="AI396" s="277">
        <v>35</v>
      </c>
      <c r="AJ396" s="222">
        <f t="shared" ref="AJ396" si="792">SUM(AK396:AL396)</f>
        <v>5</v>
      </c>
      <c r="AK396" s="277">
        <v>2</v>
      </c>
      <c r="AL396" s="277">
        <v>3</v>
      </c>
      <c r="AM396" s="222">
        <f t="shared" ref="AM396" si="793">SUM(AN396:AW396)</f>
        <v>273</v>
      </c>
      <c r="AN396" s="277">
        <v>11</v>
      </c>
      <c r="AO396" s="277">
        <v>15</v>
      </c>
      <c r="AP396" s="277">
        <v>32</v>
      </c>
      <c r="AQ396" s="277">
        <v>10</v>
      </c>
      <c r="AR396" s="277">
        <v>38</v>
      </c>
      <c r="AS396" s="277">
        <v>12</v>
      </c>
      <c r="AT396" s="277">
        <v>39</v>
      </c>
      <c r="AU396" s="277">
        <v>38</v>
      </c>
      <c r="AV396" s="277">
        <v>55</v>
      </c>
      <c r="AW396" s="277">
        <v>23</v>
      </c>
      <c r="AX396" s="222">
        <f t="shared" ref="AX396" si="794">SUM(AY396:BC396)</f>
        <v>341</v>
      </c>
      <c r="AY396" s="277">
        <v>33</v>
      </c>
      <c r="AZ396" s="277">
        <v>143</v>
      </c>
      <c r="BA396" s="277">
        <v>37</v>
      </c>
      <c r="BB396" s="277">
        <v>84</v>
      </c>
      <c r="BC396" s="277">
        <v>44</v>
      </c>
      <c r="BD396" s="222">
        <f t="shared" ref="BD396" si="795">SUM(BE396:BL396)</f>
        <v>324</v>
      </c>
      <c r="BE396" s="277">
        <v>50</v>
      </c>
      <c r="BF396" s="277">
        <v>46</v>
      </c>
      <c r="BG396" s="277">
        <v>39</v>
      </c>
      <c r="BH396" s="277">
        <v>43</v>
      </c>
      <c r="BI396" s="277">
        <v>57</v>
      </c>
      <c r="BJ396" s="277">
        <v>39</v>
      </c>
      <c r="BK396" s="277">
        <v>29</v>
      </c>
      <c r="BL396" s="277">
        <v>21</v>
      </c>
      <c r="BM396" s="222">
        <f t="shared" ref="BM396" si="796">SUM(BN396:BR396)</f>
        <v>173</v>
      </c>
      <c r="BN396" s="277">
        <v>36</v>
      </c>
      <c r="BO396" s="277">
        <v>34</v>
      </c>
      <c r="BP396" s="277">
        <v>25</v>
      </c>
      <c r="BQ396" s="277">
        <v>18</v>
      </c>
      <c r="BR396" s="443">
        <v>60</v>
      </c>
      <c r="BS396" s="222">
        <f t="shared" ref="BS396" si="797">SUM(BT396:CE396)</f>
        <v>312</v>
      </c>
      <c r="BT396" s="443">
        <v>21</v>
      </c>
      <c r="BU396" s="277">
        <v>38</v>
      </c>
      <c r="BV396" s="277">
        <v>22</v>
      </c>
      <c r="BW396" s="277">
        <v>11</v>
      </c>
      <c r="BX396" s="277">
        <v>18</v>
      </c>
      <c r="BY396" s="277">
        <v>48</v>
      </c>
      <c r="BZ396" s="277">
        <v>10</v>
      </c>
      <c r="CA396" s="277">
        <v>14</v>
      </c>
      <c r="CB396" s="277">
        <v>44</v>
      </c>
      <c r="CC396" s="277">
        <v>23</v>
      </c>
      <c r="CD396" s="277">
        <v>37</v>
      </c>
      <c r="CE396" s="277">
        <v>26</v>
      </c>
      <c r="CF396" s="222">
        <f t="shared" ref="CF396" si="798">SUM(CG396:CS396)</f>
        <v>254</v>
      </c>
      <c r="CG396" s="277">
        <v>9</v>
      </c>
      <c r="CH396" s="277">
        <v>27</v>
      </c>
      <c r="CI396" s="277">
        <v>15</v>
      </c>
      <c r="CJ396" s="277">
        <v>24</v>
      </c>
      <c r="CK396" s="277">
        <v>33</v>
      </c>
      <c r="CL396" s="277">
        <v>12</v>
      </c>
      <c r="CM396" s="277">
        <v>37</v>
      </c>
      <c r="CN396" s="277">
        <v>13</v>
      </c>
      <c r="CO396" s="277">
        <v>18</v>
      </c>
      <c r="CP396" s="277">
        <v>10</v>
      </c>
      <c r="CQ396" s="277">
        <v>15</v>
      </c>
      <c r="CR396" s="277">
        <v>29</v>
      </c>
      <c r="CS396" s="277">
        <v>12</v>
      </c>
      <c r="CT396" s="222">
        <f t="shared" ref="CT396" si="799">SUM(CU396:CY396)</f>
        <v>285</v>
      </c>
      <c r="CU396" s="277">
        <v>98</v>
      </c>
      <c r="CV396" s="277">
        <v>42</v>
      </c>
      <c r="CW396" s="277">
        <v>39</v>
      </c>
      <c r="CX396" s="277">
        <v>52</v>
      </c>
      <c r="CY396" s="277">
        <v>54</v>
      </c>
      <c r="CZ396" s="222">
        <f t="shared" ref="CZ396" si="800">SUM(DA396:DF396)</f>
        <v>179</v>
      </c>
      <c r="DA396" s="277">
        <v>11</v>
      </c>
      <c r="DB396" s="277">
        <v>11</v>
      </c>
      <c r="DC396" s="277">
        <v>44</v>
      </c>
      <c r="DD396" s="277">
        <v>52</v>
      </c>
      <c r="DE396" s="277">
        <v>34</v>
      </c>
      <c r="DF396" s="277">
        <v>27</v>
      </c>
      <c r="DG396" s="222">
        <f t="shared" ref="DG396" si="801">AM396+BS396+B396+O396+X396+AC396+AJ396+BD396+CF396+AX396+BM396+CT396+CZ396</f>
        <v>3150</v>
      </c>
      <c r="DH396" s="222">
        <f t="shared" ref="DH396" si="802">SUM(DI396:DK396)</f>
        <v>17</v>
      </c>
      <c r="DI396" s="277">
        <v>12</v>
      </c>
      <c r="DJ396" s="277">
        <v>4</v>
      </c>
      <c r="DK396" s="277">
        <v>1</v>
      </c>
      <c r="DL396" s="226">
        <f t="shared" ref="DL396" si="803">SUM(DM396:DN396)</f>
        <v>19</v>
      </c>
      <c r="DM396" s="277">
        <v>19</v>
      </c>
      <c r="DN396" s="277">
        <v>0</v>
      </c>
      <c r="DO396" s="222">
        <f t="shared" ref="DO396" si="804">DG396+DH396+DL396</f>
        <v>3186</v>
      </c>
    </row>
    <row r="397" spans="1:119" s="4" customFormat="1" ht="16.5" customHeight="1" x14ac:dyDescent="0.15">
      <c r="A397" s="153" t="s">
        <v>252</v>
      </c>
      <c r="B397" s="222">
        <f t="shared" ref="B397:B399" si="805">SUM(C397:N397)</f>
        <v>13935</v>
      </c>
      <c r="C397" s="281">
        <v>967</v>
      </c>
      <c r="D397" s="277">
        <v>556</v>
      </c>
      <c r="E397" s="277">
        <v>534</v>
      </c>
      <c r="F397" s="277">
        <v>565</v>
      </c>
      <c r="G397" s="277">
        <v>1152</v>
      </c>
      <c r="H397" s="277">
        <v>2054</v>
      </c>
      <c r="I397" s="277">
        <v>1242</v>
      </c>
      <c r="J397" s="277">
        <v>254</v>
      </c>
      <c r="K397" s="277">
        <v>1551</v>
      </c>
      <c r="L397" s="277">
        <v>3615</v>
      </c>
      <c r="M397" s="277">
        <v>624</v>
      </c>
      <c r="N397" s="277">
        <v>821</v>
      </c>
      <c r="O397" s="222">
        <f t="shared" ref="O397:O399" si="806">SUM(P397:W397)</f>
        <v>5442</v>
      </c>
      <c r="P397" s="277">
        <v>1001</v>
      </c>
      <c r="Q397" s="277">
        <v>1005</v>
      </c>
      <c r="R397" s="277">
        <v>583</v>
      </c>
      <c r="S397" s="277">
        <v>573</v>
      </c>
      <c r="T397" s="277">
        <v>236</v>
      </c>
      <c r="U397" s="277">
        <v>1209</v>
      </c>
      <c r="V397" s="277">
        <v>682</v>
      </c>
      <c r="W397" s="277">
        <v>153</v>
      </c>
      <c r="X397" s="222">
        <f t="shared" ref="X397:X399" si="807">SUM(Y397:AB397)</f>
        <v>5815</v>
      </c>
      <c r="Y397" s="277">
        <v>810</v>
      </c>
      <c r="Z397" s="277">
        <v>2028</v>
      </c>
      <c r="AA397" s="277">
        <v>1832</v>
      </c>
      <c r="AB397" s="277">
        <v>1145</v>
      </c>
      <c r="AC397" s="222">
        <f t="shared" ref="AC397:AC399" si="808">SUM(AD397:AI397)</f>
        <v>4373</v>
      </c>
      <c r="AD397" s="277">
        <v>543</v>
      </c>
      <c r="AE397" s="277">
        <v>782</v>
      </c>
      <c r="AF397" s="277">
        <v>340</v>
      </c>
      <c r="AG397" s="277">
        <v>1052</v>
      </c>
      <c r="AH397" s="277">
        <v>595</v>
      </c>
      <c r="AI397" s="277">
        <v>1061</v>
      </c>
      <c r="AJ397" s="222">
        <f t="shared" ref="AJ397:AJ399" si="809">SUM(AK397:AL397)</f>
        <v>107</v>
      </c>
      <c r="AK397" s="277">
        <v>41</v>
      </c>
      <c r="AL397" s="277">
        <v>66</v>
      </c>
      <c r="AM397" s="222">
        <f t="shared" ref="AM397:AM399" si="810">SUM(AN397:AW397)</f>
        <v>7933</v>
      </c>
      <c r="AN397" s="277">
        <v>299</v>
      </c>
      <c r="AO397" s="277">
        <v>474</v>
      </c>
      <c r="AP397" s="277">
        <v>806</v>
      </c>
      <c r="AQ397" s="277">
        <v>311</v>
      </c>
      <c r="AR397" s="277">
        <v>999</v>
      </c>
      <c r="AS397" s="277">
        <v>261</v>
      </c>
      <c r="AT397" s="277">
        <v>1033</v>
      </c>
      <c r="AU397" s="277">
        <v>1465</v>
      </c>
      <c r="AV397" s="277">
        <v>1579</v>
      </c>
      <c r="AW397" s="277">
        <v>706</v>
      </c>
      <c r="AX397" s="222">
        <f t="shared" ref="AX397:AX399" si="811">SUM(AY397:BC397)</f>
        <v>9636</v>
      </c>
      <c r="AY397" s="277">
        <v>918</v>
      </c>
      <c r="AZ397" s="277">
        <v>4034</v>
      </c>
      <c r="BA397" s="277">
        <v>1217</v>
      </c>
      <c r="BB397" s="277">
        <v>2239</v>
      </c>
      <c r="BC397" s="277">
        <v>1228</v>
      </c>
      <c r="BD397" s="222">
        <f t="shared" ref="BD397:BD399" si="812">SUM(BE397:BL397)</f>
        <v>9872</v>
      </c>
      <c r="BE397" s="277">
        <v>1185</v>
      </c>
      <c r="BF397" s="277">
        <v>1471</v>
      </c>
      <c r="BG397" s="277">
        <v>1498</v>
      </c>
      <c r="BH397" s="277">
        <v>1288</v>
      </c>
      <c r="BI397" s="277">
        <v>1726</v>
      </c>
      <c r="BJ397" s="277">
        <v>1009</v>
      </c>
      <c r="BK397" s="277">
        <v>891</v>
      </c>
      <c r="BL397" s="277">
        <v>804</v>
      </c>
      <c r="BM397" s="222">
        <f t="shared" ref="BM397:BM399" si="813">SUM(BN397:BR397)</f>
        <v>6216</v>
      </c>
      <c r="BN397" s="277">
        <v>1045</v>
      </c>
      <c r="BO397" s="277">
        <v>1055</v>
      </c>
      <c r="BP397" s="277">
        <v>1161</v>
      </c>
      <c r="BQ397" s="277">
        <v>749</v>
      </c>
      <c r="BR397" s="443">
        <v>2206</v>
      </c>
      <c r="BS397" s="222">
        <f t="shared" ref="BS397:BS399" si="814">SUM(BT397:CE397)</f>
        <v>9881</v>
      </c>
      <c r="BT397" s="443">
        <v>606</v>
      </c>
      <c r="BU397" s="277">
        <v>1131</v>
      </c>
      <c r="BV397" s="277">
        <v>758</v>
      </c>
      <c r="BW397" s="277">
        <v>321</v>
      </c>
      <c r="BX397" s="277">
        <v>714</v>
      </c>
      <c r="BY397" s="277">
        <v>1708</v>
      </c>
      <c r="BZ397" s="277">
        <v>406</v>
      </c>
      <c r="CA397" s="277">
        <v>569</v>
      </c>
      <c r="CB397" s="277">
        <v>1321</v>
      </c>
      <c r="CC397" s="277">
        <v>804</v>
      </c>
      <c r="CD397" s="277">
        <v>802</v>
      </c>
      <c r="CE397" s="277">
        <v>741</v>
      </c>
      <c r="CF397" s="222">
        <f t="shared" ref="CF397:CF399" si="815">SUM(CG397:CS397)</f>
        <v>9285</v>
      </c>
      <c r="CG397" s="277">
        <v>244</v>
      </c>
      <c r="CH397" s="277">
        <v>638</v>
      </c>
      <c r="CI397" s="277">
        <v>666</v>
      </c>
      <c r="CJ397" s="277">
        <v>680</v>
      </c>
      <c r="CK397" s="277">
        <v>1576</v>
      </c>
      <c r="CL397" s="277">
        <v>357</v>
      </c>
      <c r="CM397" s="277">
        <v>1258</v>
      </c>
      <c r="CN397" s="277">
        <v>431</v>
      </c>
      <c r="CO397" s="277">
        <v>1039</v>
      </c>
      <c r="CP397" s="277">
        <v>302</v>
      </c>
      <c r="CQ397" s="277">
        <v>535</v>
      </c>
      <c r="CR397" s="277">
        <v>1024</v>
      </c>
      <c r="CS397" s="277">
        <v>535</v>
      </c>
      <c r="CT397" s="222">
        <f t="shared" ref="CT397:CT399" si="816">SUM(CU397:CY397)</f>
        <v>6073</v>
      </c>
      <c r="CU397" s="277">
        <v>1997</v>
      </c>
      <c r="CV397" s="277">
        <v>1083</v>
      </c>
      <c r="CW397" s="277">
        <v>699</v>
      </c>
      <c r="CX397" s="277">
        <v>1162</v>
      </c>
      <c r="CY397" s="277">
        <v>1132</v>
      </c>
      <c r="CZ397" s="222">
        <f t="shared" ref="CZ397:CZ399" si="817">SUM(DA397:DF397)</f>
        <v>6004</v>
      </c>
      <c r="DA397" s="277">
        <v>243</v>
      </c>
      <c r="DB397" s="277">
        <v>387</v>
      </c>
      <c r="DC397" s="277">
        <v>1450</v>
      </c>
      <c r="DD397" s="277">
        <v>2197</v>
      </c>
      <c r="DE397" s="277">
        <v>1004</v>
      </c>
      <c r="DF397" s="277">
        <v>723</v>
      </c>
      <c r="DG397" s="222">
        <f t="shared" ref="DG397:DG399" si="818">AM397+BS397+B397+O397+X397+AC397+AJ397+BD397+CF397+AX397+BM397+CT397+CZ397</f>
        <v>94572</v>
      </c>
      <c r="DH397" s="222">
        <f t="shared" ref="DH397:DH399" si="819">SUM(DI397:DK397)</f>
        <v>432</v>
      </c>
      <c r="DI397" s="277">
        <v>295</v>
      </c>
      <c r="DJ397" s="277">
        <v>93</v>
      </c>
      <c r="DK397" s="277">
        <v>44</v>
      </c>
      <c r="DL397" s="226">
        <f t="shared" ref="DL397:DL399" si="820">SUM(DM397:DN397)</f>
        <v>500</v>
      </c>
      <c r="DM397" s="277">
        <v>500</v>
      </c>
      <c r="DN397" s="277">
        <v>0</v>
      </c>
      <c r="DO397" s="222">
        <f t="shared" ref="DO397:DO399" si="821">DG397+DH397+DL397</f>
        <v>95504</v>
      </c>
    </row>
    <row r="398" spans="1:119" s="4" customFormat="1" ht="16.5" customHeight="1" x14ac:dyDescent="0.15">
      <c r="A398" s="155" t="s">
        <v>421</v>
      </c>
      <c r="B398" s="222">
        <f t="shared" si="805"/>
        <v>348</v>
      </c>
      <c r="C398" s="281">
        <v>102</v>
      </c>
      <c r="D398" s="277">
        <v>18</v>
      </c>
      <c r="E398" s="277">
        <v>22</v>
      </c>
      <c r="F398" s="277">
        <v>15</v>
      </c>
      <c r="G398" s="277">
        <v>2</v>
      </c>
      <c r="H398" s="277">
        <v>33</v>
      </c>
      <c r="I398" s="277">
        <v>7</v>
      </c>
      <c r="J398" s="277">
        <v>7</v>
      </c>
      <c r="K398" s="277">
        <v>20</v>
      </c>
      <c r="L398" s="277">
        <v>86</v>
      </c>
      <c r="M398" s="277">
        <v>15</v>
      </c>
      <c r="N398" s="277">
        <v>21</v>
      </c>
      <c r="O398" s="222">
        <f t="shared" si="806"/>
        <v>101</v>
      </c>
      <c r="P398" s="277">
        <v>3</v>
      </c>
      <c r="Q398" s="277">
        <v>29</v>
      </c>
      <c r="R398" s="277">
        <v>6</v>
      </c>
      <c r="S398" s="277">
        <v>18</v>
      </c>
      <c r="T398" s="277">
        <v>0</v>
      </c>
      <c r="U398" s="277">
        <v>5</v>
      </c>
      <c r="V398" s="277">
        <v>32</v>
      </c>
      <c r="W398" s="277">
        <v>8</v>
      </c>
      <c r="X398" s="222">
        <f t="shared" si="807"/>
        <v>172</v>
      </c>
      <c r="Y398" s="277">
        <v>21</v>
      </c>
      <c r="Z398" s="277">
        <v>25</v>
      </c>
      <c r="AA398" s="277">
        <v>38</v>
      </c>
      <c r="AB398" s="277">
        <v>88</v>
      </c>
      <c r="AC398" s="222">
        <f t="shared" si="808"/>
        <v>80</v>
      </c>
      <c r="AD398" s="277">
        <v>11</v>
      </c>
      <c r="AE398" s="277">
        <v>5</v>
      </c>
      <c r="AF398" s="277">
        <v>2</v>
      </c>
      <c r="AG398" s="277">
        <v>6</v>
      </c>
      <c r="AH398" s="277">
        <v>17</v>
      </c>
      <c r="AI398" s="277">
        <v>39</v>
      </c>
      <c r="AJ398" s="222">
        <f t="shared" si="809"/>
        <v>6</v>
      </c>
      <c r="AK398" s="277">
        <v>0</v>
      </c>
      <c r="AL398" s="277">
        <v>6</v>
      </c>
      <c r="AM398" s="222">
        <f t="shared" si="810"/>
        <v>225</v>
      </c>
      <c r="AN398" s="277">
        <v>57</v>
      </c>
      <c r="AO398" s="277">
        <v>15</v>
      </c>
      <c r="AP398" s="277">
        <v>21</v>
      </c>
      <c r="AQ398" s="277">
        <v>10</v>
      </c>
      <c r="AR398" s="277">
        <v>24</v>
      </c>
      <c r="AS398" s="277">
        <v>8</v>
      </c>
      <c r="AT398" s="277">
        <v>34</v>
      </c>
      <c r="AU398" s="277">
        <v>14</v>
      </c>
      <c r="AV398" s="277">
        <v>22</v>
      </c>
      <c r="AW398" s="277">
        <v>20</v>
      </c>
      <c r="AX398" s="222">
        <f t="shared" si="811"/>
        <v>183</v>
      </c>
      <c r="AY398" s="277">
        <v>21</v>
      </c>
      <c r="AZ398" s="277">
        <v>84</v>
      </c>
      <c r="BA398" s="277">
        <v>12</v>
      </c>
      <c r="BB398" s="277">
        <v>47</v>
      </c>
      <c r="BC398" s="277">
        <v>19</v>
      </c>
      <c r="BD398" s="222">
        <f t="shared" si="812"/>
        <v>182</v>
      </c>
      <c r="BE398" s="277">
        <v>2</v>
      </c>
      <c r="BF398" s="277">
        <v>27</v>
      </c>
      <c r="BG398" s="277">
        <v>11</v>
      </c>
      <c r="BH398" s="277">
        <v>63</v>
      </c>
      <c r="BI398" s="277">
        <v>16</v>
      </c>
      <c r="BJ398" s="277">
        <v>26</v>
      </c>
      <c r="BK398" s="277">
        <v>28</v>
      </c>
      <c r="BL398" s="277">
        <v>9</v>
      </c>
      <c r="BM398" s="222">
        <f t="shared" si="813"/>
        <v>55</v>
      </c>
      <c r="BN398" s="277">
        <v>5</v>
      </c>
      <c r="BO398" s="277">
        <v>1</v>
      </c>
      <c r="BP398" s="277">
        <v>3</v>
      </c>
      <c r="BQ398" s="277">
        <v>8</v>
      </c>
      <c r="BR398" s="443">
        <v>38</v>
      </c>
      <c r="BS398" s="222">
        <f t="shared" si="814"/>
        <v>182</v>
      </c>
      <c r="BT398" s="443">
        <v>0</v>
      </c>
      <c r="BU398" s="277">
        <v>13</v>
      </c>
      <c r="BV398" s="277">
        <v>12</v>
      </c>
      <c r="BW398" s="277">
        <v>16</v>
      </c>
      <c r="BX398" s="277">
        <v>4</v>
      </c>
      <c r="BY398" s="277">
        <v>49</v>
      </c>
      <c r="BZ398" s="277">
        <v>8</v>
      </c>
      <c r="CA398" s="277">
        <v>33</v>
      </c>
      <c r="CB398" s="277">
        <v>10</v>
      </c>
      <c r="CC398" s="277">
        <v>15</v>
      </c>
      <c r="CD398" s="277">
        <v>2</v>
      </c>
      <c r="CE398" s="277">
        <v>20</v>
      </c>
      <c r="CF398" s="222">
        <f t="shared" si="815"/>
        <v>164</v>
      </c>
      <c r="CG398" s="277">
        <v>0</v>
      </c>
      <c r="CH398" s="277">
        <v>0</v>
      </c>
      <c r="CI398" s="277">
        <v>5</v>
      </c>
      <c r="CJ398" s="277">
        <v>1</v>
      </c>
      <c r="CK398" s="277">
        <v>12</v>
      </c>
      <c r="CL398" s="277">
        <v>21</v>
      </c>
      <c r="CM398" s="277">
        <v>26</v>
      </c>
      <c r="CN398" s="277">
        <v>5</v>
      </c>
      <c r="CO398" s="277">
        <v>5</v>
      </c>
      <c r="CP398" s="277">
        <v>4</v>
      </c>
      <c r="CQ398" s="277">
        <v>69</v>
      </c>
      <c r="CR398" s="277">
        <v>14</v>
      </c>
      <c r="CS398" s="277">
        <v>2</v>
      </c>
      <c r="CT398" s="222">
        <f t="shared" si="816"/>
        <v>166</v>
      </c>
      <c r="CU398" s="277">
        <v>57</v>
      </c>
      <c r="CV398" s="277">
        <v>30</v>
      </c>
      <c r="CW398" s="277">
        <v>13</v>
      </c>
      <c r="CX398" s="277">
        <v>39</v>
      </c>
      <c r="CY398" s="277">
        <v>27</v>
      </c>
      <c r="CZ398" s="222">
        <f t="shared" si="817"/>
        <v>182</v>
      </c>
      <c r="DA398" s="277">
        <v>2</v>
      </c>
      <c r="DB398" s="277">
        <v>2</v>
      </c>
      <c r="DC398" s="277">
        <v>26</v>
      </c>
      <c r="DD398" s="277">
        <v>52</v>
      </c>
      <c r="DE398" s="277">
        <v>41</v>
      </c>
      <c r="DF398" s="277">
        <v>59</v>
      </c>
      <c r="DG398" s="222">
        <f t="shared" si="818"/>
        <v>2046</v>
      </c>
      <c r="DH398" s="222">
        <f t="shared" si="819"/>
        <v>0</v>
      </c>
      <c r="DI398" s="277">
        <v>0</v>
      </c>
      <c r="DJ398" s="277">
        <v>0</v>
      </c>
      <c r="DK398" s="277">
        <v>0</v>
      </c>
      <c r="DL398" s="226">
        <f t="shared" si="820"/>
        <v>0</v>
      </c>
      <c r="DM398" s="277">
        <v>0</v>
      </c>
      <c r="DN398" s="277">
        <v>0</v>
      </c>
      <c r="DO398" s="222">
        <f t="shared" si="821"/>
        <v>2046</v>
      </c>
    </row>
    <row r="399" spans="1:119" s="4" customFormat="1" ht="16.5" customHeight="1" x14ac:dyDescent="0.15">
      <c r="A399" s="155" t="s">
        <v>719</v>
      </c>
      <c r="B399" s="222">
        <f t="shared" si="805"/>
        <v>2720</v>
      </c>
      <c r="C399" s="281">
        <v>187</v>
      </c>
      <c r="D399" s="277">
        <v>117</v>
      </c>
      <c r="E399" s="277">
        <v>51</v>
      </c>
      <c r="F399" s="277">
        <v>38</v>
      </c>
      <c r="G399" s="277">
        <v>63</v>
      </c>
      <c r="H399" s="277">
        <v>582</v>
      </c>
      <c r="I399" s="277">
        <v>268</v>
      </c>
      <c r="J399" s="277">
        <v>8</v>
      </c>
      <c r="K399" s="277">
        <v>314</v>
      </c>
      <c r="L399" s="277">
        <v>1023</v>
      </c>
      <c r="M399" s="277">
        <v>5</v>
      </c>
      <c r="N399" s="277">
        <v>64</v>
      </c>
      <c r="O399" s="222">
        <f t="shared" si="806"/>
        <v>934</v>
      </c>
      <c r="P399" s="277">
        <v>132</v>
      </c>
      <c r="Q399" s="277">
        <v>134</v>
      </c>
      <c r="R399" s="277">
        <v>30</v>
      </c>
      <c r="S399" s="277">
        <v>117</v>
      </c>
      <c r="T399" s="277">
        <v>52</v>
      </c>
      <c r="U399" s="277">
        <v>331</v>
      </c>
      <c r="V399" s="277">
        <v>90</v>
      </c>
      <c r="W399" s="277">
        <v>48</v>
      </c>
      <c r="X399" s="222">
        <f t="shared" si="807"/>
        <v>701</v>
      </c>
      <c r="Y399" s="277">
        <v>50</v>
      </c>
      <c r="Z399" s="277">
        <v>140</v>
      </c>
      <c r="AA399" s="277">
        <v>323</v>
      </c>
      <c r="AB399" s="277">
        <v>188</v>
      </c>
      <c r="AC399" s="222">
        <f t="shared" si="808"/>
        <v>628</v>
      </c>
      <c r="AD399" s="277">
        <v>64</v>
      </c>
      <c r="AE399" s="277">
        <v>84</v>
      </c>
      <c r="AF399" s="277">
        <v>58</v>
      </c>
      <c r="AG399" s="277">
        <v>200</v>
      </c>
      <c r="AH399" s="277">
        <v>49</v>
      </c>
      <c r="AI399" s="277">
        <v>173</v>
      </c>
      <c r="AJ399" s="222">
        <f t="shared" si="809"/>
        <v>6</v>
      </c>
      <c r="AK399" s="277">
        <v>0</v>
      </c>
      <c r="AL399" s="277">
        <v>6</v>
      </c>
      <c r="AM399" s="222">
        <f t="shared" si="810"/>
        <v>1196</v>
      </c>
      <c r="AN399" s="277">
        <v>69</v>
      </c>
      <c r="AO399" s="277">
        <v>49</v>
      </c>
      <c r="AP399" s="277">
        <v>118</v>
      </c>
      <c r="AQ399" s="277">
        <v>38</v>
      </c>
      <c r="AR399" s="277">
        <v>173</v>
      </c>
      <c r="AS399" s="277">
        <v>27</v>
      </c>
      <c r="AT399" s="277">
        <v>111</v>
      </c>
      <c r="AU399" s="277">
        <v>284</v>
      </c>
      <c r="AV399" s="277">
        <v>269</v>
      </c>
      <c r="AW399" s="277">
        <v>58</v>
      </c>
      <c r="AX399" s="222">
        <f t="shared" si="811"/>
        <v>1667</v>
      </c>
      <c r="AY399" s="277">
        <v>196</v>
      </c>
      <c r="AZ399" s="277">
        <v>690</v>
      </c>
      <c r="BA399" s="277">
        <v>0</v>
      </c>
      <c r="BB399" s="277">
        <v>564</v>
      </c>
      <c r="BC399" s="277">
        <v>217</v>
      </c>
      <c r="BD399" s="222">
        <f t="shared" si="812"/>
        <v>2309</v>
      </c>
      <c r="BE399" s="277">
        <v>267</v>
      </c>
      <c r="BF399" s="277">
        <v>247</v>
      </c>
      <c r="BG399" s="277">
        <v>156</v>
      </c>
      <c r="BH399" s="277">
        <v>309</v>
      </c>
      <c r="BI399" s="277">
        <v>583</v>
      </c>
      <c r="BJ399" s="277">
        <v>340</v>
      </c>
      <c r="BK399" s="277">
        <v>253</v>
      </c>
      <c r="BL399" s="277">
        <v>154</v>
      </c>
      <c r="BM399" s="222">
        <f t="shared" si="813"/>
        <v>1400</v>
      </c>
      <c r="BN399" s="277">
        <v>305</v>
      </c>
      <c r="BO399" s="277">
        <v>152</v>
      </c>
      <c r="BP399" s="277">
        <v>157</v>
      </c>
      <c r="BQ399" s="277">
        <v>72</v>
      </c>
      <c r="BR399" s="277">
        <v>714</v>
      </c>
      <c r="BS399" s="222">
        <f t="shared" si="814"/>
        <v>1269</v>
      </c>
      <c r="BT399" s="277">
        <v>130</v>
      </c>
      <c r="BU399" s="277">
        <v>113</v>
      </c>
      <c r="BV399" s="277">
        <v>28</v>
      </c>
      <c r="BW399" s="277">
        <v>18</v>
      </c>
      <c r="BX399" s="277">
        <v>56</v>
      </c>
      <c r="BY399" s="277">
        <v>404</v>
      </c>
      <c r="BZ399" s="277">
        <v>39</v>
      </c>
      <c r="CA399" s="277">
        <v>52</v>
      </c>
      <c r="CB399" s="277">
        <v>156</v>
      </c>
      <c r="CC399" s="277">
        <v>37</v>
      </c>
      <c r="CD399" s="277">
        <v>121</v>
      </c>
      <c r="CE399" s="277">
        <v>115</v>
      </c>
      <c r="CF399" s="222">
        <f t="shared" si="815"/>
        <v>796</v>
      </c>
      <c r="CG399" s="277">
        <v>10</v>
      </c>
      <c r="CH399" s="277">
        <v>41</v>
      </c>
      <c r="CI399" s="277">
        <v>16</v>
      </c>
      <c r="CJ399" s="277">
        <v>115</v>
      </c>
      <c r="CK399" s="277">
        <v>139</v>
      </c>
      <c r="CL399" s="277">
        <v>18</v>
      </c>
      <c r="CM399" s="277">
        <v>205</v>
      </c>
      <c r="CN399" s="277">
        <v>0</v>
      </c>
      <c r="CO399" s="277">
        <v>12</v>
      </c>
      <c r="CP399" s="277">
        <v>1</v>
      </c>
      <c r="CQ399" s="277">
        <v>73</v>
      </c>
      <c r="CR399" s="277">
        <v>129</v>
      </c>
      <c r="CS399" s="277">
        <v>37</v>
      </c>
      <c r="CT399" s="222">
        <f t="shared" si="816"/>
        <v>997</v>
      </c>
      <c r="CU399" s="277">
        <v>354</v>
      </c>
      <c r="CV399" s="277">
        <v>154</v>
      </c>
      <c r="CW399" s="277">
        <v>125</v>
      </c>
      <c r="CX399" s="277">
        <v>171</v>
      </c>
      <c r="CY399" s="277">
        <v>193</v>
      </c>
      <c r="CZ399" s="222">
        <f t="shared" si="817"/>
        <v>914</v>
      </c>
      <c r="DA399" s="277">
        <v>20</v>
      </c>
      <c r="DB399" s="277">
        <v>25</v>
      </c>
      <c r="DC399" s="277">
        <v>411</v>
      </c>
      <c r="DD399" s="277">
        <v>226</v>
      </c>
      <c r="DE399" s="277">
        <v>174</v>
      </c>
      <c r="DF399" s="277">
        <v>58</v>
      </c>
      <c r="DG399" s="222">
        <f t="shared" si="818"/>
        <v>15537</v>
      </c>
      <c r="DH399" s="222">
        <f t="shared" si="819"/>
        <v>200</v>
      </c>
      <c r="DI399" s="277">
        <v>116</v>
      </c>
      <c r="DJ399" s="277">
        <v>40</v>
      </c>
      <c r="DK399" s="277">
        <v>44</v>
      </c>
      <c r="DL399" s="226">
        <f t="shared" si="820"/>
        <v>238</v>
      </c>
      <c r="DM399" s="277">
        <v>238</v>
      </c>
      <c r="DN399" s="277">
        <v>0</v>
      </c>
      <c r="DO399" s="222">
        <f t="shared" si="821"/>
        <v>15975</v>
      </c>
    </row>
    <row r="400" spans="1:119" s="4" customFormat="1" ht="16.5" customHeight="1" x14ac:dyDescent="0.15">
      <c r="A400" s="53" t="s">
        <v>262</v>
      </c>
      <c r="B400" s="222"/>
      <c r="C400" s="281"/>
      <c r="D400" s="277"/>
      <c r="E400" s="277"/>
      <c r="F400" s="277"/>
      <c r="G400" s="277"/>
      <c r="H400" s="277"/>
      <c r="I400" s="277"/>
      <c r="J400" s="277"/>
      <c r="K400" s="277"/>
      <c r="L400" s="277"/>
      <c r="M400" s="277"/>
      <c r="N400" s="277"/>
      <c r="O400" s="222"/>
      <c r="P400" s="277"/>
      <c r="Q400" s="277"/>
      <c r="R400" s="277"/>
      <c r="S400" s="277"/>
      <c r="T400" s="277"/>
      <c r="U400" s="277"/>
      <c r="V400" s="277"/>
      <c r="W400" s="277"/>
      <c r="X400" s="222"/>
      <c r="Y400" s="277"/>
      <c r="Z400" s="277"/>
      <c r="AA400" s="277"/>
      <c r="AB400" s="277"/>
      <c r="AC400" s="222"/>
      <c r="AD400" s="277"/>
      <c r="AE400" s="277"/>
      <c r="AF400" s="277"/>
      <c r="AG400" s="277"/>
      <c r="AH400" s="277"/>
      <c r="AI400" s="277"/>
      <c r="AJ400" s="222"/>
      <c r="AK400" s="277"/>
      <c r="AL400" s="277"/>
      <c r="AM400" s="222"/>
      <c r="AN400" s="277"/>
      <c r="AO400" s="277"/>
      <c r="AP400" s="277"/>
      <c r="AQ400" s="277"/>
      <c r="AR400" s="277"/>
      <c r="AS400" s="277"/>
      <c r="AT400" s="277"/>
      <c r="AU400" s="277"/>
      <c r="AV400" s="277"/>
      <c r="AW400" s="277"/>
      <c r="AX400" s="222"/>
      <c r="AY400" s="277"/>
      <c r="AZ400" s="277"/>
      <c r="BA400" s="277"/>
      <c r="BB400" s="277"/>
      <c r="BC400" s="277"/>
      <c r="BD400" s="222"/>
      <c r="BE400" s="277"/>
      <c r="BF400" s="277"/>
      <c r="BG400" s="277"/>
      <c r="BH400" s="277"/>
      <c r="BI400" s="277"/>
      <c r="BJ400" s="277"/>
      <c r="BK400" s="277"/>
      <c r="BL400" s="277"/>
      <c r="BM400" s="222"/>
      <c r="BN400" s="277"/>
      <c r="BO400" s="277"/>
      <c r="BP400" s="277"/>
      <c r="BQ400" s="277"/>
      <c r="BR400" s="277"/>
      <c r="BS400" s="222"/>
      <c r="BT400" s="277"/>
      <c r="BU400" s="277"/>
      <c r="BV400" s="277"/>
      <c r="BW400" s="277"/>
      <c r="BX400" s="277"/>
      <c r="BY400" s="277"/>
      <c r="BZ400" s="277"/>
      <c r="CA400" s="277"/>
      <c r="CB400" s="277"/>
      <c r="CC400" s="277"/>
      <c r="CD400" s="277"/>
      <c r="CE400" s="277"/>
      <c r="CF400" s="222"/>
      <c r="CG400" s="277"/>
      <c r="CH400" s="277"/>
      <c r="CI400" s="277"/>
      <c r="CJ400" s="277"/>
      <c r="CK400" s="277"/>
      <c r="CL400" s="277"/>
      <c r="CM400" s="277"/>
      <c r="CN400" s="277"/>
      <c r="CO400" s="277"/>
      <c r="CP400" s="277"/>
      <c r="CQ400" s="277"/>
      <c r="CR400" s="277"/>
      <c r="CS400" s="277"/>
      <c r="CT400" s="222"/>
      <c r="CU400" s="277"/>
      <c r="CV400" s="277"/>
      <c r="CW400" s="277"/>
      <c r="CX400" s="277"/>
      <c r="CY400" s="277"/>
      <c r="CZ400" s="222"/>
      <c r="DA400" s="277"/>
      <c r="DB400" s="277"/>
      <c r="DC400" s="277"/>
      <c r="DD400" s="277"/>
      <c r="DE400" s="277"/>
      <c r="DF400" s="277"/>
      <c r="DG400" s="222"/>
      <c r="DH400" s="222"/>
      <c r="DI400" s="277"/>
      <c r="DJ400" s="277"/>
      <c r="DK400" s="277"/>
      <c r="DL400" s="226"/>
      <c r="DM400" s="277"/>
      <c r="DN400" s="277"/>
      <c r="DO400" s="222"/>
    </row>
    <row r="401" spans="1:119" s="4" customFormat="1" ht="16.5" customHeight="1" x14ac:dyDescent="0.15">
      <c r="A401" s="153" t="s">
        <v>251</v>
      </c>
      <c r="B401" s="222">
        <f t="shared" ref="B401:B403" si="822">SUM(C401:N401)</f>
        <v>22</v>
      </c>
      <c r="C401" s="281">
        <v>1</v>
      </c>
      <c r="D401" s="277">
        <v>0</v>
      </c>
      <c r="E401" s="277">
        <v>0</v>
      </c>
      <c r="F401" s="277">
        <v>0</v>
      </c>
      <c r="G401" s="277">
        <v>1</v>
      </c>
      <c r="H401" s="277">
        <v>0</v>
      </c>
      <c r="I401" s="277">
        <v>0</v>
      </c>
      <c r="J401" s="277">
        <v>0</v>
      </c>
      <c r="K401" s="277">
        <v>1</v>
      </c>
      <c r="L401" s="277">
        <v>5</v>
      </c>
      <c r="M401" s="277">
        <v>10</v>
      </c>
      <c r="N401" s="277">
        <v>4</v>
      </c>
      <c r="O401" s="222">
        <f t="shared" ref="O401:O403" si="823">SUM(P401:W401)</f>
        <v>1</v>
      </c>
      <c r="P401" s="277">
        <v>0</v>
      </c>
      <c r="Q401" s="277">
        <v>1</v>
      </c>
      <c r="R401" s="277">
        <v>0</v>
      </c>
      <c r="S401" s="277">
        <v>0</v>
      </c>
      <c r="T401" s="277">
        <v>0</v>
      </c>
      <c r="U401" s="277">
        <v>0</v>
      </c>
      <c r="V401" s="277">
        <v>0</v>
      </c>
      <c r="W401" s="277">
        <v>0</v>
      </c>
      <c r="X401" s="222">
        <f t="shared" ref="X401:X403" si="824">SUM(Y401:AB401)</f>
        <v>9</v>
      </c>
      <c r="Y401" s="277">
        <v>2</v>
      </c>
      <c r="Z401" s="277">
        <v>2</v>
      </c>
      <c r="AA401" s="277">
        <v>5</v>
      </c>
      <c r="AB401" s="277">
        <v>0</v>
      </c>
      <c r="AC401" s="222">
        <f t="shared" ref="AC401:AC403" si="825">SUM(AD401:AI401)</f>
        <v>0</v>
      </c>
      <c r="AD401" s="277">
        <v>0</v>
      </c>
      <c r="AE401" s="277">
        <v>0</v>
      </c>
      <c r="AF401" s="277">
        <v>0</v>
      </c>
      <c r="AG401" s="277">
        <v>0</v>
      </c>
      <c r="AH401" s="277">
        <v>0</v>
      </c>
      <c r="AI401" s="277">
        <v>0</v>
      </c>
      <c r="AJ401" s="222">
        <f t="shared" ref="AJ401:AJ403" si="826">SUM(AK401:AL401)</f>
        <v>3</v>
      </c>
      <c r="AK401" s="277">
        <v>3</v>
      </c>
      <c r="AL401" s="277">
        <v>0</v>
      </c>
      <c r="AM401" s="222">
        <f t="shared" ref="AM401:AM403" si="827">SUM(AN401:AW401)</f>
        <v>1</v>
      </c>
      <c r="AN401" s="277">
        <v>0</v>
      </c>
      <c r="AO401" s="277">
        <v>0</v>
      </c>
      <c r="AP401" s="277">
        <v>0</v>
      </c>
      <c r="AQ401" s="277">
        <v>0</v>
      </c>
      <c r="AR401" s="277">
        <v>0</v>
      </c>
      <c r="AS401" s="277">
        <v>0</v>
      </c>
      <c r="AT401" s="277">
        <v>1</v>
      </c>
      <c r="AU401" s="277">
        <v>0</v>
      </c>
      <c r="AV401" s="277">
        <v>0</v>
      </c>
      <c r="AW401" s="277">
        <v>0</v>
      </c>
      <c r="AX401" s="222">
        <f t="shared" ref="AX401:AX403" si="828">SUM(AY401:BC401)</f>
        <v>13</v>
      </c>
      <c r="AY401" s="277">
        <v>0</v>
      </c>
      <c r="AZ401" s="277">
        <v>8</v>
      </c>
      <c r="BA401" s="277">
        <v>0</v>
      </c>
      <c r="BB401" s="277">
        <v>5</v>
      </c>
      <c r="BC401" s="277">
        <v>0</v>
      </c>
      <c r="BD401" s="222">
        <f t="shared" ref="BD401:BD403" si="829">SUM(BE401:BL401)</f>
        <v>3</v>
      </c>
      <c r="BE401" s="277">
        <v>1</v>
      </c>
      <c r="BF401" s="277">
        <v>2</v>
      </c>
      <c r="BG401" s="277">
        <v>0</v>
      </c>
      <c r="BH401" s="277">
        <v>0</v>
      </c>
      <c r="BI401" s="277">
        <v>0</v>
      </c>
      <c r="BJ401" s="277">
        <v>0</v>
      </c>
      <c r="BK401" s="277">
        <v>0</v>
      </c>
      <c r="BL401" s="277">
        <v>0</v>
      </c>
      <c r="BM401" s="222">
        <f t="shared" ref="BM401:BM403" si="830">SUM(BN401:BR401)</f>
        <v>2</v>
      </c>
      <c r="BN401" s="277">
        <v>0</v>
      </c>
      <c r="BO401" s="277">
        <v>0</v>
      </c>
      <c r="BP401" s="277">
        <v>1</v>
      </c>
      <c r="BQ401" s="277">
        <v>0</v>
      </c>
      <c r="BR401" s="277">
        <v>1</v>
      </c>
      <c r="BS401" s="222">
        <f t="shared" ref="BS401:BS403" si="831">SUM(BT401:CE401)</f>
        <v>0</v>
      </c>
      <c r="BT401" s="277">
        <v>0</v>
      </c>
      <c r="BU401" s="277">
        <v>0</v>
      </c>
      <c r="BV401" s="277">
        <v>0</v>
      </c>
      <c r="BW401" s="277">
        <v>0</v>
      </c>
      <c r="BX401" s="277">
        <v>0</v>
      </c>
      <c r="BY401" s="277">
        <v>0</v>
      </c>
      <c r="BZ401" s="277">
        <v>0</v>
      </c>
      <c r="CA401" s="277">
        <v>0</v>
      </c>
      <c r="CB401" s="277">
        <v>0</v>
      </c>
      <c r="CC401" s="277">
        <v>0</v>
      </c>
      <c r="CD401" s="277">
        <v>0</v>
      </c>
      <c r="CE401" s="277">
        <v>0</v>
      </c>
      <c r="CF401" s="222">
        <f t="shared" ref="CF401:CF403" si="832">SUM(CG401:CS401)</f>
        <v>6</v>
      </c>
      <c r="CG401" s="277">
        <v>0</v>
      </c>
      <c r="CH401" s="277">
        <v>0</v>
      </c>
      <c r="CI401" s="277">
        <v>0</v>
      </c>
      <c r="CJ401" s="277">
        <v>0</v>
      </c>
      <c r="CK401" s="277">
        <v>0</v>
      </c>
      <c r="CL401" s="277">
        <v>0</v>
      </c>
      <c r="CM401" s="277">
        <v>3</v>
      </c>
      <c r="CN401" s="277">
        <v>2</v>
      </c>
      <c r="CO401" s="277">
        <v>0</v>
      </c>
      <c r="CP401" s="277">
        <v>0</v>
      </c>
      <c r="CQ401" s="277">
        <v>0</v>
      </c>
      <c r="CR401" s="277">
        <v>1</v>
      </c>
      <c r="CS401" s="277">
        <v>0</v>
      </c>
      <c r="CT401" s="222">
        <f t="shared" ref="CT401:CT403" si="833">SUM(CU401:CY401)</f>
        <v>3</v>
      </c>
      <c r="CU401" s="277">
        <v>1</v>
      </c>
      <c r="CV401" s="277">
        <v>1</v>
      </c>
      <c r="CW401" s="277">
        <v>1</v>
      </c>
      <c r="CX401" s="277">
        <v>0</v>
      </c>
      <c r="CY401" s="277">
        <v>0</v>
      </c>
      <c r="CZ401" s="222">
        <f t="shared" ref="CZ401:CZ403" si="834">SUM(DA401:DF401)</f>
        <v>0</v>
      </c>
      <c r="DA401" s="277">
        <v>0</v>
      </c>
      <c r="DB401" s="277">
        <v>0</v>
      </c>
      <c r="DC401" s="277">
        <v>0</v>
      </c>
      <c r="DD401" s="277">
        <v>0</v>
      </c>
      <c r="DE401" s="277">
        <v>0</v>
      </c>
      <c r="DF401" s="277">
        <v>0</v>
      </c>
      <c r="DG401" s="222">
        <f t="shared" ref="DG401:DG403" si="835">AM401+BS401+B401+O401+X401+AC401+AJ401+BD401+CF401+AX401+BM401+CT401+CZ401</f>
        <v>63</v>
      </c>
      <c r="DH401" s="222">
        <f t="shared" ref="DH401:DH403" si="836">SUM(DI401:DK401)</f>
        <v>0</v>
      </c>
      <c r="DI401" s="277">
        <v>0</v>
      </c>
      <c r="DJ401" s="277">
        <v>0</v>
      </c>
      <c r="DK401" s="277">
        <v>0</v>
      </c>
      <c r="DL401" s="226">
        <f t="shared" ref="DL401:DL403" si="837">SUM(DM401:DN401)</f>
        <v>0</v>
      </c>
      <c r="DM401" s="277">
        <v>0</v>
      </c>
      <c r="DN401" s="277">
        <v>0</v>
      </c>
      <c r="DO401" s="222">
        <f t="shared" ref="DO401:DO403" si="838">DG401+DH401+DL401</f>
        <v>63</v>
      </c>
    </row>
    <row r="402" spans="1:119" s="4" customFormat="1" ht="16.5" customHeight="1" x14ac:dyDescent="0.15">
      <c r="A402" s="153" t="s">
        <v>252</v>
      </c>
      <c r="B402" s="222">
        <f t="shared" si="822"/>
        <v>279</v>
      </c>
      <c r="C402" s="302">
        <v>7</v>
      </c>
      <c r="D402" s="277">
        <v>0</v>
      </c>
      <c r="E402" s="277">
        <v>0</v>
      </c>
      <c r="F402" s="277">
        <v>0</v>
      </c>
      <c r="G402" s="277">
        <v>7</v>
      </c>
      <c r="H402" s="277">
        <v>0</v>
      </c>
      <c r="I402" s="277">
        <v>0</v>
      </c>
      <c r="J402" s="277">
        <v>0</v>
      </c>
      <c r="K402" s="277">
        <v>6</v>
      </c>
      <c r="L402" s="277">
        <v>105</v>
      </c>
      <c r="M402" s="277">
        <v>107</v>
      </c>
      <c r="N402" s="277">
        <v>47</v>
      </c>
      <c r="O402" s="222">
        <f t="shared" si="823"/>
        <v>12</v>
      </c>
      <c r="P402" s="277">
        <v>0</v>
      </c>
      <c r="Q402" s="277">
        <v>12</v>
      </c>
      <c r="R402" s="277">
        <v>0</v>
      </c>
      <c r="S402" s="277">
        <v>0</v>
      </c>
      <c r="T402" s="277">
        <v>0</v>
      </c>
      <c r="U402" s="277">
        <v>0</v>
      </c>
      <c r="V402" s="277">
        <v>0</v>
      </c>
      <c r="W402" s="277">
        <v>0</v>
      </c>
      <c r="X402" s="222">
        <f t="shared" si="824"/>
        <v>84</v>
      </c>
      <c r="Y402" s="277">
        <v>13</v>
      </c>
      <c r="Z402" s="277">
        <v>30</v>
      </c>
      <c r="AA402" s="277">
        <v>41</v>
      </c>
      <c r="AB402" s="277">
        <v>0</v>
      </c>
      <c r="AC402" s="222">
        <f t="shared" si="825"/>
        <v>0</v>
      </c>
      <c r="AD402" s="277">
        <v>0</v>
      </c>
      <c r="AE402" s="277">
        <v>0</v>
      </c>
      <c r="AF402" s="277">
        <v>0</v>
      </c>
      <c r="AG402" s="277">
        <v>0</v>
      </c>
      <c r="AH402" s="277">
        <v>0</v>
      </c>
      <c r="AI402" s="277">
        <v>0</v>
      </c>
      <c r="AJ402" s="222">
        <f t="shared" si="826"/>
        <v>36</v>
      </c>
      <c r="AK402" s="277">
        <v>36</v>
      </c>
      <c r="AL402" s="277">
        <v>0</v>
      </c>
      <c r="AM402" s="222">
        <f t="shared" si="827"/>
        <v>10</v>
      </c>
      <c r="AN402" s="277">
        <v>0</v>
      </c>
      <c r="AO402" s="277">
        <v>0</v>
      </c>
      <c r="AP402" s="277">
        <v>0</v>
      </c>
      <c r="AQ402" s="277">
        <v>0</v>
      </c>
      <c r="AR402" s="277">
        <v>0</v>
      </c>
      <c r="AS402" s="277">
        <v>0</v>
      </c>
      <c r="AT402" s="277">
        <v>10</v>
      </c>
      <c r="AU402" s="277">
        <v>0</v>
      </c>
      <c r="AV402" s="277">
        <v>0</v>
      </c>
      <c r="AW402" s="277">
        <v>0</v>
      </c>
      <c r="AX402" s="222">
        <f t="shared" si="828"/>
        <v>165</v>
      </c>
      <c r="AY402" s="277">
        <v>0</v>
      </c>
      <c r="AZ402" s="277">
        <v>104</v>
      </c>
      <c r="BA402" s="277">
        <v>0</v>
      </c>
      <c r="BB402" s="277">
        <v>61</v>
      </c>
      <c r="BC402" s="277">
        <v>0</v>
      </c>
      <c r="BD402" s="222">
        <f t="shared" si="829"/>
        <v>56</v>
      </c>
      <c r="BE402" s="277">
        <v>30</v>
      </c>
      <c r="BF402" s="277">
        <v>26</v>
      </c>
      <c r="BG402" s="277">
        <v>0</v>
      </c>
      <c r="BH402" s="277">
        <v>0</v>
      </c>
      <c r="BI402" s="277">
        <v>0</v>
      </c>
      <c r="BJ402" s="277">
        <v>0</v>
      </c>
      <c r="BK402" s="277">
        <v>0</v>
      </c>
      <c r="BL402" s="277">
        <v>0</v>
      </c>
      <c r="BM402" s="222">
        <f t="shared" si="830"/>
        <v>28</v>
      </c>
      <c r="BN402" s="277">
        <v>0</v>
      </c>
      <c r="BO402" s="277">
        <v>0</v>
      </c>
      <c r="BP402" s="277">
        <v>15</v>
      </c>
      <c r="BQ402" s="277">
        <v>0</v>
      </c>
      <c r="BR402" s="277">
        <v>13</v>
      </c>
      <c r="BS402" s="222">
        <f t="shared" si="831"/>
        <v>0</v>
      </c>
      <c r="BT402" s="277">
        <v>0</v>
      </c>
      <c r="BU402" s="277">
        <v>0</v>
      </c>
      <c r="BV402" s="277">
        <v>0</v>
      </c>
      <c r="BW402" s="277">
        <v>0</v>
      </c>
      <c r="BX402" s="277">
        <v>0</v>
      </c>
      <c r="BY402" s="277">
        <v>0</v>
      </c>
      <c r="BZ402" s="277">
        <v>0</v>
      </c>
      <c r="CA402" s="277">
        <v>0</v>
      </c>
      <c r="CB402" s="277">
        <v>0</v>
      </c>
      <c r="CC402" s="277">
        <v>0</v>
      </c>
      <c r="CD402" s="277">
        <v>0</v>
      </c>
      <c r="CE402" s="277">
        <v>0</v>
      </c>
      <c r="CF402" s="222">
        <f t="shared" si="832"/>
        <v>68</v>
      </c>
      <c r="CG402" s="277">
        <v>0</v>
      </c>
      <c r="CH402" s="277">
        <v>0</v>
      </c>
      <c r="CI402" s="277">
        <v>0</v>
      </c>
      <c r="CJ402" s="277">
        <v>0</v>
      </c>
      <c r="CK402" s="277">
        <v>0</v>
      </c>
      <c r="CL402" s="277">
        <v>0</v>
      </c>
      <c r="CM402" s="277">
        <v>45</v>
      </c>
      <c r="CN402" s="277">
        <v>12</v>
      </c>
      <c r="CO402" s="277">
        <v>0</v>
      </c>
      <c r="CP402" s="277">
        <v>0</v>
      </c>
      <c r="CQ402" s="277">
        <v>0</v>
      </c>
      <c r="CR402" s="277">
        <v>11</v>
      </c>
      <c r="CS402" s="277">
        <v>0</v>
      </c>
      <c r="CT402" s="222">
        <f t="shared" si="833"/>
        <v>30</v>
      </c>
      <c r="CU402" s="277">
        <v>20</v>
      </c>
      <c r="CV402" s="277">
        <v>4</v>
      </c>
      <c r="CW402" s="277">
        <v>6</v>
      </c>
      <c r="CX402" s="277">
        <v>0</v>
      </c>
      <c r="CY402" s="277">
        <v>0</v>
      </c>
      <c r="CZ402" s="222">
        <f t="shared" si="834"/>
        <v>0</v>
      </c>
      <c r="DA402" s="277">
        <v>0</v>
      </c>
      <c r="DB402" s="277">
        <v>0</v>
      </c>
      <c r="DC402" s="277">
        <v>0</v>
      </c>
      <c r="DD402" s="277">
        <v>0</v>
      </c>
      <c r="DE402" s="277">
        <v>0</v>
      </c>
      <c r="DF402" s="277">
        <v>0</v>
      </c>
      <c r="DG402" s="222">
        <f t="shared" si="835"/>
        <v>768</v>
      </c>
      <c r="DH402" s="222">
        <f t="shared" si="836"/>
        <v>0</v>
      </c>
      <c r="DI402" s="277">
        <v>0</v>
      </c>
      <c r="DJ402" s="277">
        <v>0</v>
      </c>
      <c r="DK402" s="277">
        <v>0</v>
      </c>
      <c r="DL402" s="226">
        <f t="shared" si="837"/>
        <v>0</v>
      </c>
      <c r="DM402" s="277">
        <v>0</v>
      </c>
      <c r="DN402" s="277">
        <v>0</v>
      </c>
      <c r="DO402" s="222">
        <f t="shared" si="838"/>
        <v>768</v>
      </c>
    </row>
    <row r="403" spans="1:119" s="4" customFormat="1" ht="16.5" customHeight="1" x14ac:dyDescent="0.15">
      <c r="A403" s="155" t="s">
        <v>719</v>
      </c>
      <c r="B403" s="222">
        <f t="shared" si="822"/>
        <v>197</v>
      </c>
      <c r="C403" s="281">
        <v>0</v>
      </c>
      <c r="D403" s="277">
        <v>0</v>
      </c>
      <c r="E403" s="277">
        <v>0</v>
      </c>
      <c r="F403" s="277">
        <v>0</v>
      </c>
      <c r="G403" s="277">
        <v>0</v>
      </c>
      <c r="H403" s="277">
        <v>0</v>
      </c>
      <c r="I403" s="277">
        <v>0</v>
      </c>
      <c r="J403" s="277">
        <v>0</v>
      </c>
      <c r="K403" s="277">
        <v>6</v>
      </c>
      <c r="L403" s="277">
        <v>81</v>
      </c>
      <c r="M403" s="277">
        <v>100</v>
      </c>
      <c r="N403" s="277">
        <v>10</v>
      </c>
      <c r="O403" s="222">
        <f t="shared" si="823"/>
        <v>0</v>
      </c>
      <c r="P403" s="277">
        <v>0</v>
      </c>
      <c r="Q403" s="277">
        <v>0</v>
      </c>
      <c r="R403" s="277">
        <v>0</v>
      </c>
      <c r="S403" s="277">
        <v>0</v>
      </c>
      <c r="T403" s="277">
        <v>0</v>
      </c>
      <c r="U403" s="277">
        <v>0</v>
      </c>
      <c r="V403" s="277">
        <v>0</v>
      </c>
      <c r="W403" s="277">
        <v>0</v>
      </c>
      <c r="X403" s="222">
        <f t="shared" si="824"/>
        <v>10</v>
      </c>
      <c r="Y403" s="277">
        <v>0</v>
      </c>
      <c r="Z403" s="277">
        <v>10</v>
      </c>
      <c r="AA403" s="277">
        <v>0</v>
      </c>
      <c r="AB403" s="277">
        <v>0</v>
      </c>
      <c r="AC403" s="222">
        <f t="shared" si="825"/>
        <v>0</v>
      </c>
      <c r="AD403" s="277">
        <v>0</v>
      </c>
      <c r="AE403" s="277">
        <v>0</v>
      </c>
      <c r="AF403" s="277">
        <v>0</v>
      </c>
      <c r="AG403" s="277">
        <v>0</v>
      </c>
      <c r="AH403" s="277">
        <v>0</v>
      </c>
      <c r="AI403" s="277">
        <v>0</v>
      </c>
      <c r="AJ403" s="222">
        <f t="shared" si="826"/>
        <v>36</v>
      </c>
      <c r="AK403" s="277">
        <v>36</v>
      </c>
      <c r="AL403" s="277">
        <v>0</v>
      </c>
      <c r="AM403" s="222">
        <f t="shared" si="827"/>
        <v>10</v>
      </c>
      <c r="AN403" s="277">
        <v>0</v>
      </c>
      <c r="AO403" s="277">
        <v>0</v>
      </c>
      <c r="AP403" s="277">
        <v>0</v>
      </c>
      <c r="AQ403" s="277">
        <v>0</v>
      </c>
      <c r="AR403" s="277">
        <v>0</v>
      </c>
      <c r="AS403" s="277">
        <v>0</v>
      </c>
      <c r="AT403" s="277">
        <v>10</v>
      </c>
      <c r="AU403" s="277">
        <v>0</v>
      </c>
      <c r="AV403" s="277">
        <v>0</v>
      </c>
      <c r="AW403" s="277">
        <v>0</v>
      </c>
      <c r="AX403" s="222">
        <f t="shared" si="828"/>
        <v>103</v>
      </c>
      <c r="AY403" s="277">
        <v>0</v>
      </c>
      <c r="AZ403" s="277">
        <v>58</v>
      </c>
      <c r="BA403" s="277">
        <v>0</v>
      </c>
      <c r="BB403" s="277">
        <v>45</v>
      </c>
      <c r="BC403" s="277">
        <v>0</v>
      </c>
      <c r="BD403" s="222">
        <f t="shared" si="829"/>
        <v>21</v>
      </c>
      <c r="BE403" s="277">
        <v>0</v>
      </c>
      <c r="BF403" s="277">
        <v>21</v>
      </c>
      <c r="BG403" s="277">
        <v>0</v>
      </c>
      <c r="BH403" s="277">
        <v>0</v>
      </c>
      <c r="BI403" s="277">
        <v>0</v>
      </c>
      <c r="BJ403" s="277">
        <v>0</v>
      </c>
      <c r="BK403" s="277">
        <v>0</v>
      </c>
      <c r="BL403" s="277">
        <v>0</v>
      </c>
      <c r="BM403" s="222">
        <f t="shared" si="830"/>
        <v>16</v>
      </c>
      <c r="BN403" s="277">
        <v>0</v>
      </c>
      <c r="BO403" s="277">
        <v>0</v>
      </c>
      <c r="BP403" s="277">
        <v>3</v>
      </c>
      <c r="BQ403" s="277">
        <v>0</v>
      </c>
      <c r="BR403" s="277">
        <v>13</v>
      </c>
      <c r="BS403" s="222">
        <f t="shared" si="831"/>
        <v>0</v>
      </c>
      <c r="BT403" s="277">
        <v>0</v>
      </c>
      <c r="BU403" s="277">
        <v>0</v>
      </c>
      <c r="BV403" s="277">
        <v>0</v>
      </c>
      <c r="BW403" s="277">
        <v>0</v>
      </c>
      <c r="BX403" s="277">
        <v>0</v>
      </c>
      <c r="BY403" s="277">
        <v>0</v>
      </c>
      <c r="BZ403" s="277">
        <v>0</v>
      </c>
      <c r="CA403" s="277">
        <v>0</v>
      </c>
      <c r="CB403" s="277">
        <v>0</v>
      </c>
      <c r="CC403" s="277">
        <v>0</v>
      </c>
      <c r="CD403" s="277">
        <v>0</v>
      </c>
      <c r="CE403" s="277">
        <v>0</v>
      </c>
      <c r="CF403" s="222">
        <f t="shared" si="832"/>
        <v>50</v>
      </c>
      <c r="CG403" s="277">
        <v>0</v>
      </c>
      <c r="CH403" s="277">
        <v>0</v>
      </c>
      <c r="CI403" s="277">
        <v>0</v>
      </c>
      <c r="CJ403" s="277">
        <v>0</v>
      </c>
      <c r="CK403" s="277">
        <v>0</v>
      </c>
      <c r="CL403" s="277">
        <v>0</v>
      </c>
      <c r="CM403" s="277">
        <v>45</v>
      </c>
      <c r="CN403" s="277">
        <v>3</v>
      </c>
      <c r="CO403" s="277">
        <v>0</v>
      </c>
      <c r="CP403" s="277">
        <v>0</v>
      </c>
      <c r="CQ403" s="277">
        <v>0</v>
      </c>
      <c r="CR403" s="277">
        <v>2</v>
      </c>
      <c r="CS403" s="277">
        <v>0</v>
      </c>
      <c r="CT403" s="222">
        <f t="shared" si="833"/>
        <v>10</v>
      </c>
      <c r="CU403" s="277">
        <v>10</v>
      </c>
      <c r="CV403" s="277">
        <v>0</v>
      </c>
      <c r="CW403" s="277">
        <v>0</v>
      </c>
      <c r="CX403" s="277">
        <v>0</v>
      </c>
      <c r="CY403" s="277">
        <v>0</v>
      </c>
      <c r="CZ403" s="222">
        <f t="shared" si="834"/>
        <v>0</v>
      </c>
      <c r="DA403" s="277">
        <v>0</v>
      </c>
      <c r="DB403" s="277">
        <v>0</v>
      </c>
      <c r="DC403" s="277">
        <v>0</v>
      </c>
      <c r="DD403" s="277">
        <v>0</v>
      </c>
      <c r="DE403" s="277">
        <v>0</v>
      </c>
      <c r="DF403" s="277">
        <v>0</v>
      </c>
      <c r="DG403" s="222">
        <f t="shared" si="835"/>
        <v>453</v>
      </c>
      <c r="DH403" s="222">
        <f t="shared" si="836"/>
        <v>0</v>
      </c>
      <c r="DI403" s="277">
        <v>0</v>
      </c>
      <c r="DJ403" s="277">
        <v>0</v>
      </c>
      <c r="DK403" s="277">
        <v>0</v>
      </c>
      <c r="DL403" s="226">
        <f t="shared" si="837"/>
        <v>0</v>
      </c>
      <c r="DM403" s="277">
        <v>0</v>
      </c>
      <c r="DN403" s="277">
        <v>0</v>
      </c>
      <c r="DO403" s="222">
        <f t="shared" si="838"/>
        <v>453</v>
      </c>
    </row>
    <row r="404" spans="1:119" s="4" customFormat="1" ht="16.5" customHeight="1" x14ac:dyDescent="0.15">
      <c r="A404" s="53" t="s">
        <v>695</v>
      </c>
      <c r="B404" s="222"/>
      <c r="C404" s="281"/>
      <c r="D404" s="277"/>
      <c r="E404" s="277"/>
      <c r="F404" s="277"/>
      <c r="G404" s="277"/>
      <c r="H404" s="277"/>
      <c r="I404" s="277"/>
      <c r="J404" s="277"/>
      <c r="K404" s="277"/>
      <c r="L404" s="277"/>
      <c r="M404" s="277"/>
      <c r="N404" s="277"/>
      <c r="O404" s="222"/>
      <c r="P404" s="277"/>
      <c r="Q404" s="277"/>
      <c r="R404" s="277"/>
      <c r="S404" s="277"/>
      <c r="T404" s="277"/>
      <c r="U404" s="277"/>
      <c r="V404" s="277"/>
      <c r="W404" s="277"/>
      <c r="X404" s="222"/>
      <c r="Y404" s="277"/>
      <c r="Z404" s="277"/>
      <c r="AA404" s="277"/>
      <c r="AB404" s="277"/>
      <c r="AC404" s="222"/>
      <c r="AD404" s="277"/>
      <c r="AE404" s="277"/>
      <c r="AF404" s="277"/>
      <c r="AG404" s="277"/>
      <c r="AH404" s="277"/>
      <c r="AI404" s="277"/>
      <c r="AJ404" s="222"/>
      <c r="AK404" s="277"/>
      <c r="AL404" s="277"/>
      <c r="AM404" s="222"/>
      <c r="AN404" s="277"/>
      <c r="AO404" s="277"/>
      <c r="AP404" s="277"/>
      <c r="AQ404" s="277"/>
      <c r="AR404" s="277"/>
      <c r="AS404" s="277"/>
      <c r="AT404" s="277"/>
      <c r="AU404" s="277"/>
      <c r="AV404" s="277"/>
      <c r="AW404" s="277"/>
      <c r="AX404" s="222"/>
      <c r="AY404" s="277"/>
      <c r="AZ404" s="277"/>
      <c r="BA404" s="277"/>
      <c r="BB404" s="277"/>
      <c r="BC404" s="277"/>
      <c r="BD404" s="222"/>
      <c r="BE404" s="277"/>
      <c r="BF404" s="277"/>
      <c r="BG404" s="277"/>
      <c r="BH404" s="277"/>
      <c r="BI404" s="277"/>
      <c r="BJ404" s="277"/>
      <c r="BK404" s="277"/>
      <c r="BL404" s="277"/>
      <c r="BM404" s="222"/>
      <c r="BN404" s="277"/>
      <c r="BO404" s="277"/>
      <c r="BP404" s="277"/>
      <c r="BQ404" s="277"/>
      <c r="BR404" s="277"/>
      <c r="BS404" s="222"/>
      <c r="BT404" s="277"/>
      <c r="BU404" s="277"/>
      <c r="BV404" s="277"/>
      <c r="BW404" s="277"/>
      <c r="BX404" s="277"/>
      <c r="BY404" s="277"/>
      <c r="BZ404" s="277"/>
      <c r="CA404" s="277"/>
      <c r="CB404" s="277"/>
      <c r="CC404" s="277"/>
      <c r="CD404" s="277"/>
      <c r="CE404" s="277"/>
      <c r="CF404" s="222"/>
      <c r="CG404" s="277"/>
      <c r="CH404" s="277"/>
      <c r="CI404" s="277"/>
      <c r="CJ404" s="277"/>
      <c r="CK404" s="277"/>
      <c r="CL404" s="277"/>
      <c r="CM404" s="277"/>
      <c r="CN404" s="277"/>
      <c r="CO404" s="277"/>
      <c r="CP404" s="277"/>
      <c r="CQ404" s="277"/>
      <c r="CR404" s="277"/>
      <c r="CS404" s="277"/>
      <c r="CT404" s="222"/>
      <c r="CU404" s="277"/>
      <c r="CV404" s="277"/>
      <c r="CW404" s="277"/>
      <c r="CX404" s="277"/>
      <c r="CY404" s="277"/>
      <c r="CZ404" s="222"/>
      <c r="DA404" s="277"/>
      <c r="DB404" s="277"/>
      <c r="DC404" s="277"/>
      <c r="DD404" s="277"/>
      <c r="DE404" s="277"/>
      <c r="DF404" s="277"/>
      <c r="DG404" s="222"/>
      <c r="DH404" s="222"/>
      <c r="DI404" s="277"/>
      <c r="DJ404" s="277"/>
      <c r="DK404" s="277"/>
      <c r="DL404" s="226"/>
      <c r="DM404" s="277"/>
      <c r="DN404" s="277"/>
      <c r="DO404" s="222"/>
    </row>
    <row r="405" spans="1:119" s="4" customFormat="1" ht="16.5" customHeight="1" x14ac:dyDescent="0.15">
      <c r="A405" s="153" t="s">
        <v>251</v>
      </c>
      <c r="B405" s="222">
        <f t="shared" ref="B405:B408" si="839">SUM(C405:N405)</f>
        <v>16</v>
      </c>
      <c r="C405" s="281">
        <v>1</v>
      </c>
      <c r="D405" s="277">
        <v>0</v>
      </c>
      <c r="E405" s="277">
        <v>0</v>
      </c>
      <c r="F405" s="277">
        <v>0</v>
      </c>
      <c r="G405" s="277">
        <v>1</v>
      </c>
      <c r="H405" s="277">
        <v>5</v>
      </c>
      <c r="I405" s="277">
        <v>0</v>
      </c>
      <c r="J405" s="277">
        <v>2</v>
      </c>
      <c r="K405" s="277">
        <v>1</v>
      </c>
      <c r="L405" s="277">
        <v>1</v>
      </c>
      <c r="M405" s="277">
        <v>1</v>
      </c>
      <c r="N405" s="277">
        <v>4</v>
      </c>
      <c r="O405" s="222">
        <f t="shared" ref="O405:O408" si="840">SUM(P405:W405)</f>
        <v>10</v>
      </c>
      <c r="P405" s="277">
        <v>1</v>
      </c>
      <c r="Q405" s="277">
        <v>2</v>
      </c>
      <c r="R405" s="277">
        <v>2</v>
      </c>
      <c r="S405" s="277">
        <v>1</v>
      </c>
      <c r="T405" s="277">
        <v>1</v>
      </c>
      <c r="U405" s="277">
        <v>2</v>
      </c>
      <c r="V405" s="277">
        <v>1</v>
      </c>
      <c r="W405" s="277">
        <v>0</v>
      </c>
      <c r="X405" s="222">
        <f t="shared" ref="X405:X408" si="841">SUM(Y405:AB405)</f>
        <v>4</v>
      </c>
      <c r="Y405" s="277">
        <v>1</v>
      </c>
      <c r="Z405" s="277">
        <v>1</v>
      </c>
      <c r="AA405" s="277">
        <v>1</v>
      </c>
      <c r="AB405" s="277">
        <v>1</v>
      </c>
      <c r="AC405" s="222">
        <f t="shared" ref="AC405:AC408" si="842">SUM(AD405:AI405)</f>
        <v>6</v>
      </c>
      <c r="AD405" s="277">
        <v>0</v>
      </c>
      <c r="AE405" s="277">
        <v>0</v>
      </c>
      <c r="AF405" s="277">
        <v>0</v>
      </c>
      <c r="AG405" s="277">
        <v>3</v>
      </c>
      <c r="AH405" s="277">
        <v>2</v>
      </c>
      <c r="AI405" s="277">
        <v>1</v>
      </c>
      <c r="AJ405" s="222">
        <f t="shared" ref="AJ405:AJ408" si="843">SUM(AK405:AL405)</f>
        <v>0</v>
      </c>
      <c r="AK405" s="277">
        <v>0</v>
      </c>
      <c r="AL405" s="277">
        <v>0</v>
      </c>
      <c r="AM405" s="222">
        <f t="shared" ref="AM405:AM408" si="844">SUM(AN405:AW405)</f>
        <v>9</v>
      </c>
      <c r="AN405" s="277">
        <v>2</v>
      </c>
      <c r="AO405" s="277">
        <v>0</v>
      </c>
      <c r="AP405" s="277">
        <v>0</v>
      </c>
      <c r="AQ405" s="277">
        <v>0</v>
      </c>
      <c r="AR405" s="277">
        <v>0</v>
      </c>
      <c r="AS405" s="277">
        <v>0</v>
      </c>
      <c r="AT405" s="277">
        <v>0</v>
      </c>
      <c r="AU405" s="277">
        <v>5</v>
      </c>
      <c r="AV405" s="277">
        <v>2</v>
      </c>
      <c r="AW405" s="277">
        <v>0</v>
      </c>
      <c r="AX405" s="222">
        <f t="shared" ref="AX405:AX408" si="845">SUM(AY405:BC405)</f>
        <v>12</v>
      </c>
      <c r="AY405" s="277">
        <v>0</v>
      </c>
      <c r="AZ405" s="277">
        <v>9</v>
      </c>
      <c r="BA405" s="277">
        <v>2</v>
      </c>
      <c r="BB405" s="277">
        <v>1</v>
      </c>
      <c r="BC405" s="277">
        <v>0</v>
      </c>
      <c r="BD405" s="222">
        <f t="shared" ref="BD405:BD408" si="846">SUM(BE405:BL405)</f>
        <v>16</v>
      </c>
      <c r="BE405" s="277">
        <v>1</v>
      </c>
      <c r="BF405" s="277">
        <v>1</v>
      </c>
      <c r="BG405" s="277">
        <v>5</v>
      </c>
      <c r="BH405" s="277">
        <v>2</v>
      </c>
      <c r="BI405" s="277">
        <v>1</v>
      </c>
      <c r="BJ405" s="277">
        <v>0</v>
      </c>
      <c r="BK405" s="277">
        <v>1</v>
      </c>
      <c r="BL405" s="277">
        <v>5</v>
      </c>
      <c r="BM405" s="222">
        <f t="shared" ref="BM405:BM408" si="847">SUM(BN405:BR405)</f>
        <v>12</v>
      </c>
      <c r="BN405" s="277">
        <v>3</v>
      </c>
      <c r="BO405" s="277">
        <v>1</v>
      </c>
      <c r="BP405" s="277">
        <v>5</v>
      </c>
      <c r="BQ405" s="277">
        <v>0</v>
      </c>
      <c r="BR405" s="277">
        <v>3</v>
      </c>
      <c r="BS405" s="222">
        <f t="shared" ref="BS405:BS408" si="848">SUM(BT405:CE405)</f>
        <v>11</v>
      </c>
      <c r="BT405" s="277">
        <v>0</v>
      </c>
      <c r="BU405" s="277">
        <v>0</v>
      </c>
      <c r="BV405" s="277">
        <v>1</v>
      </c>
      <c r="BW405" s="277">
        <v>0</v>
      </c>
      <c r="BX405" s="277">
        <v>1</v>
      </c>
      <c r="BY405" s="277">
        <v>1</v>
      </c>
      <c r="BZ405" s="277">
        <v>3</v>
      </c>
      <c r="CA405" s="277">
        <v>1</v>
      </c>
      <c r="CB405" s="277">
        <v>0</v>
      </c>
      <c r="CC405" s="277">
        <v>0</v>
      </c>
      <c r="CD405" s="277">
        <v>3</v>
      </c>
      <c r="CE405" s="277">
        <v>1</v>
      </c>
      <c r="CF405" s="222">
        <f t="shared" ref="CF405:CF408" si="849">SUM(CG405:CS405)</f>
        <v>16</v>
      </c>
      <c r="CG405" s="277">
        <v>0</v>
      </c>
      <c r="CH405" s="277">
        <v>0</v>
      </c>
      <c r="CI405" s="277">
        <v>0</v>
      </c>
      <c r="CJ405" s="277">
        <v>5</v>
      </c>
      <c r="CK405" s="277">
        <v>1</v>
      </c>
      <c r="CL405" s="277">
        <v>1</v>
      </c>
      <c r="CM405" s="277">
        <v>6</v>
      </c>
      <c r="CN405" s="277">
        <v>0</v>
      </c>
      <c r="CO405" s="277">
        <v>1</v>
      </c>
      <c r="CP405" s="277">
        <v>0</v>
      </c>
      <c r="CQ405" s="277">
        <v>0</v>
      </c>
      <c r="CR405" s="277">
        <v>0</v>
      </c>
      <c r="CS405" s="277">
        <v>2</v>
      </c>
      <c r="CT405" s="222">
        <f t="shared" ref="CT405:CT408" si="850">SUM(CU405:CY405)</f>
        <v>13</v>
      </c>
      <c r="CU405" s="277">
        <v>2</v>
      </c>
      <c r="CV405" s="277">
        <v>0</v>
      </c>
      <c r="CW405" s="277">
        <v>0</v>
      </c>
      <c r="CX405" s="277">
        <v>0</v>
      </c>
      <c r="CY405" s="277">
        <v>11</v>
      </c>
      <c r="CZ405" s="222">
        <f t="shared" ref="CZ405:CZ408" si="851">SUM(DA405:DF405)</f>
        <v>2</v>
      </c>
      <c r="DA405" s="277">
        <v>0</v>
      </c>
      <c r="DB405" s="277">
        <v>0</v>
      </c>
      <c r="DC405" s="277">
        <v>0</v>
      </c>
      <c r="DD405" s="277">
        <v>0</v>
      </c>
      <c r="DE405" s="277">
        <v>1</v>
      </c>
      <c r="DF405" s="277">
        <v>1</v>
      </c>
      <c r="DG405" s="222">
        <f t="shared" ref="DG405:DG408" si="852">AM405+BS405+B405+O405+X405+AC405+AJ405+BD405+CF405+AX405+BM405+CT405+CZ405</f>
        <v>127</v>
      </c>
      <c r="DH405" s="222">
        <f t="shared" ref="DH405:DH408" si="853">SUM(DI405:DK405)</f>
        <v>5</v>
      </c>
      <c r="DI405" s="277">
        <v>0</v>
      </c>
      <c r="DJ405" s="277">
        <v>2</v>
      </c>
      <c r="DK405" s="277">
        <v>3</v>
      </c>
      <c r="DL405" s="226">
        <f t="shared" ref="DL405:DL408" si="854">SUM(DM405:DN405)</f>
        <v>0</v>
      </c>
      <c r="DM405" s="277">
        <v>0</v>
      </c>
      <c r="DN405" s="277">
        <v>0</v>
      </c>
      <c r="DO405" s="222">
        <f t="shared" ref="DO405:DO408" si="855">DG405+DH405+DL405</f>
        <v>132</v>
      </c>
    </row>
    <row r="406" spans="1:119" s="4" customFormat="1" ht="16.5" customHeight="1" x14ac:dyDescent="0.15">
      <c r="A406" s="153" t="s">
        <v>432</v>
      </c>
      <c r="B406" s="222">
        <f t="shared" si="839"/>
        <v>484</v>
      </c>
      <c r="C406" s="281">
        <v>15</v>
      </c>
      <c r="D406" s="277">
        <v>0</v>
      </c>
      <c r="E406" s="277">
        <v>0</v>
      </c>
      <c r="F406" s="277">
        <v>0</v>
      </c>
      <c r="G406" s="277">
        <v>119</v>
      </c>
      <c r="H406" s="277">
        <v>152</v>
      </c>
      <c r="I406" s="277">
        <v>0</v>
      </c>
      <c r="J406" s="277">
        <v>16</v>
      </c>
      <c r="K406" s="277">
        <v>0</v>
      </c>
      <c r="L406" s="277">
        <v>53</v>
      </c>
      <c r="M406" s="277">
        <v>14</v>
      </c>
      <c r="N406" s="277">
        <v>115</v>
      </c>
      <c r="O406" s="222">
        <f t="shared" si="840"/>
        <v>24</v>
      </c>
      <c r="P406" s="277">
        <v>0</v>
      </c>
      <c r="Q406" s="277">
        <v>0</v>
      </c>
      <c r="R406" s="277">
        <v>18</v>
      </c>
      <c r="S406" s="277">
        <v>0</v>
      </c>
      <c r="T406" s="277">
        <v>0</v>
      </c>
      <c r="U406" s="277">
        <v>6</v>
      </c>
      <c r="V406" s="277">
        <v>0</v>
      </c>
      <c r="W406" s="277">
        <v>0</v>
      </c>
      <c r="X406" s="222">
        <f t="shared" si="841"/>
        <v>0</v>
      </c>
      <c r="Y406" s="277">
        <v>0</v>
      </c>
      <c r="Z406" s="277">
        <v>0</v>
      </c>
      <c r="AA406" s="277">
        <v>0</v>
      </c>
      <c r="AB406" s="277">
        <v>0</v>
      </c>
      <c r="AC406" s="222">
        <f t="shared" si="842"/>
        <v>131</v>
      </c>
      <c r="AD406" s="277">
        <v>0</v>
      </c>
      <c r="AE406" s="277">
        <v>0</v>
      </c>
      <c r="AF406" s="277">
        <v>0</v>
      </c>
      <c r="AG406" s="277">
        <v>114</v>
      </c>
      <c r="AH406" s="277">
        <v>6</v>
      </c>
      <c r="AI406" s="277">
        <v>11</v>
      </c>
      <c r="AJ406" s="222">
        <f t="shared" si="843"/>
        <v>0</v>
      </c>
      <c r="AK406" s="277">
        <v>0</v>
      </c>
      <c r="AL406" s="277">
        <v>0</v>
      </c>
      <c r="AM406" s="222">
        <f t="shared" si="844"/>
        <v>236</v>
      </c>
      <c r="AN406" s="277">
        <v>20</v>
      </c>
      <c r="AO406" s="277">
        <v>0</v>
      </c>
      <c r="AP406" s="277">
        <v>0</v>
      </c>
      <c r="AQ406" s="277">
        <v>0</v>
      </c>
      <c r="AR406" s="277">
        <v>0</v>
      </c>
      <c r="AS406" s="277">
        <v>0</v>
      </c>
      <c r="AT406" s="277">
        <v>0</v>
      </c>
      <c r="AU406" s="277">
        <v>166</v>
      </c>
      <c r="AV406" s="277">
        <v>50</v>
      </c>
      <c r="AW406" s="277">
        <v>0</v>
      </c>
      <c r="AX406" s="222">
        <f t="shared" si="845"/>
        <v>375</v>
      </c>
      <c r="AY406" s="277">
        <v>0</v>
      </c>
      <c r="AZ406" s="277">
        <v>240</v>
      </c>
      <c r="BA406" s="277">
        <v>82</v>
      </c>
      <c r="BB406" s="277">
        <v>53</v>
      </c>
      <c r="BC406" s="277">
        <v>0</v>
      </c>
      <c r="BD406" s="222">
        <f t="shared" si="846"/>
        <v>418</v>
      </c>
      <c r="BE406" s="277">
        <v>12</v>
      </c>
      <c r="BF406" s="277">
        <v>20</v>
      </c>
      <c r="BG406" s="277">
        <v>44</v>
      </c>
      <c r="BH406" s="277">
        <v>18</v>
      </c>
      <c r="BI406" s="277">
        <v>180</v>
      </c>
      <c r="BJ406" s="277">
        <v>0</v>
      </c>
      <c r="BK406" s="277">
        <v>12</v>
      </c>
      <c r="BL406" s="277">
        <v>132</v>
      </c>
      <c r="BM406" s="222">
        <f t="shared" si="847"/>
        <v>187</v>
      </c>
      <c r="BN406" s="277">
        <v>26</v>
      </c>
      <c r="BO406" s="277">
        <v>10</v>
      </c>
      <c r="BP406" s="277">
        <v>119</v>
      </c>
      <c r="BQ406" s="277">
        <v>0</v>
      </c>
      <c r="BR406" s="277">
        <v>32</v>
      </c>
      <c r="BS406" s="222">
        <f t="shared" si="848"/>
        <v>238</v>
      </c>
      <c r="BT406" s="277">
        <v>0</v>
      </c>
      <c r="BU406" s="277">
        <v>0</v>
      </c>
      <c r="BV406" s="277">
        <v>0</v>
      </c>
      <c r="BW406" s="277">
        <v>0</v>
      </c>
      <c r="BX406" s="277">
        <v>45</v>
      </c>
      <c r="BY406" s="277">
        <v>10</v>
      </c>
      <c r="BZ406" s="277">
        <v>34</v>
      </c>
      <c r="CA406" s="277">
        <v>30</v>
      </c>
      <c r="CB406" s="277">
        <v>0</v>
      </c>
      <c r="CC406" s="277">
        <v>0</v>
      </c>
      <c r="CD406" s="277">
        <v>107</v>
      </c>
      <c r="CE406" s="277">
        <v>12</v>
      </c>
      <c r="CF406" s="222">
        <f t="shared" si="849"/>
        <v>290</v>
      </c>
      <c r="CG406" s="277">
        <v>0</v>
      </c>
      <c r="CH406" s="277">
        <v>0</v>
      </c>
      <c r="CI406" s="277">
        <v>0</v>
      </c>
      <c r="CJ406" s="277">
        <v>80</v>
      </c>
      <c r="CK406" s="277">
        <v>70</v>
      </c>
      <c r="CL406" s="277">
        <v>10</v>
      </c>
      <c r="CM406" s="277">
        <v>56</v>
      </c>
      <c r="CN406" s="277">
        <v>0</v>
      </c>
      <c r="CO406" s="277">
        <v>24</v>
      </c>
      <c r="CP406" s="277">
        <v>0</v>
      </c>
      <c r="CQ406" s="277">
        <v>0</v>
      </c>
      <c r="CR406" s="277">
        <v>0</v>
      </c>
      <c r="CS406" s="277">
        <v>50</v>
      </c>
      <c r="CT406" s="222">
        <f t="shared" si="850"/>
        <v>170</v>
      </c>
      <c r="CU406" s="277">
        <v>40</v>
      </c>
      <c r="CV406" s="277">
        <v>0</v>
      </c>
      <c r="CW406" s="277">
        <v>0</v>
      </c>
      <c r="CX406" s="277">
        <v>0</v>
      </c>
      <c r="CY406" s="277">
        <v>130</v>
      </c>
      <c r="CZ406" s="222">
        <f t="shared" si="851"/>
        <v>49</v>
      </c>
      <c r="DA406" s="277">
        <v>0</v>
      </c>
      <c r="DB406" s="277">
        <v>0</v>
      </c>
      <c r="DC406" s="277">
        <v>0</v>
      </c>
      <c r="DD406" s="277">
        <v>0</v>
      </c>
      <c r="DE406" s="277">
        <v>10</v>
      </c>
      <c r="DF406" s="277">
        <v>39</v>
      </c>
      <c r="DG406" s="222">
        <f t="shared" si="852"/>
        <v>2602</v>
      </c>
      <c r="DH406" s="222">
        <f t="shared" si="853"/>
        <v>181</v>
      </c>
      <c r="DI406" s="277">
        <v>0</v>
      </c>
      <c r="DJ406" s="277">
        <v>15</v>
      </c>
      <c r="DK406" s="277">
        <v>166</v>
      </c>
      <c r="DL406" s="226">
        <f t="shared" si="854"/>
        <v>0</v>
      </c>
      <c r="DM406" s="277">
        <v>0</v>
      </c>
      <c r="DN406" s="277">
        <v>0</v>
      </c>
      <c r="DO406" s="222">
        <f t="shared" si="855"/>
        <v>2783</v>
      </c>
    </row>
    <row r="407" spans="1:119" s="4" customFormat="1" ht="16.5" customHeight="1" x14ac:dyDescent="0.15">
      <c r="A407" s="155" t="s">
        <v>421</v>
      </c>
      <c r="B407" s="222">
        <f t="shared" si="839"/>
        <v>28</v>
      </c>
      <c r="C407" s="281">
        <v>15</v>
      </c>
      <c r="D407" s="277">
        <v>0</v>
      </c>
      <c r="E407" s="277">
        <v>0</v>
      </c>
      <c r="F407" s="277">
        <v>0</v>
      </c>
      <c r="G407" s="277">
        <v>10</v>
      </c>
      <c r="H407" s="277">
        <v>3</v>
      </c>
      <c r="I407" s="277">
        <v>0</v>
      </c>
      <c r="J407" s="277">
        <v>0</v>
      </c>
      <c r="K407" s="277">
        <v>0</v>
      </c>
      <c r="L407" s="277">
        <v>0</v>
      </c>
      <c r="M407" s="277">
        <v>0</v>
      </c>
      <c r="N407" s="277">
        <v>0</v>
      </c>
      <c r="O407" s="222">
        <f t="shared" si="840"/>
        <v>12</v>
      </c>
      <c r="P407" s="277">
        <v>0</v>
      </c>
      <c r="Q407" s="277">
        <v>0</v>
      </c>
      <c r="R407" s="277">
        <v>12</v>
      </c>
      <c r="S407" s="277">
        <v>0</v>
      </c>
      <c r="T407" s="277">
        <v>0</v>
      </c>
      <c r="U407" s="277">
        <v>0</v>
      </c>
      <c r="V407" s="277">
        <v>0</v>
      </c>
      <c r="W407" s="277">
        <v>0</v>
      </c>
      <c r="X407" s="222">
        <f t="shared" si="841"/>
        <v>0</v>
      </c>
      <c r="Y407" s="277">
        <v>0</v>
      </c>
      <c r="Z407" s="277">
        <v>0</v>
      </c>
      <c r="AA407" s="277">
        <v>0</v>
      </c>
      <c r="AB407" s="277">
        <v>0</v>
      </c>
      <c r="AC407" s="222">
        <f t="shared" si="842"/>
        <v>0</v>
      </c>
      <c r="AD407" s="277">
        <v>0</v>
      </c>
      <c r="AE407" s="277">
        <v>0</v>
      </c>
      <c r="AF407" s="277">
        <v>0</v>
      </c>
      <c r="AG407" s="277">
        <v>0</v>
      </c>
      <c r="AH407" s="277">
        <v>0</v>
      </c>
      <c r="AI407" s="277">
        <v>0</v>
      </c>
      <c r="AJ407" s="222">
        <f t="shared" si="843"/>
        <v>0</v>
      </c>
      <c r="AK407" s="277">
        <v>0</v>
      </c>
      <c r="AL407" s="277">
        <v>0</v>
      </c>
      <c r="AM407" s="222">
        <f t="shared" si="844"/>
        <v>0</v>
      </c>
      <c r="AN407" s="277">
        <v>0</v>
      </c>
      <c r="AO407" s="277">
        <v>0</v>
      </c>
      <c r="AP407" s="277">
        <v>0</v>
      </c>
      <c r="AQ407" s="277">
        <v>0</v>
      </c>
      <c r="AR407" s="277">
        <v>0</v>
      </c>
      <c r="AS407" s="277">
        <v>0</v>
      </c>
      <c r="AT407" s="277">
        <v>0</v>
      </c>
      <c r="AU407" s="277">
        <v>0</v>
      </c>
      <c r="AV407" s="277">
        <v>0</v>
      </c>
      <c r="AW407" s="277">
        <v>0</v>
      </c>
      <c r="AX407" s="222">
        <f t="shared" si="845"/>
        <v>6</v>
      </c>
      <c r="AY407" s="277">
        <v>0</v>
      </c>
      <c r="AZ407" s="277">
        <v>6</v>
      </c>
      <c r="BA407" s="277">
        <v>0</v>
      </c>
      <c r="BB407" s="277">
        <v>0</v>
      </c>
      <c r="BC407" s="277">
        <v>0</v>
      </c>
      <c r="BD407" s="222">
        <f t="shared" si="846"/>
        <v>6</v>
      </c>
      <c r="BE407" s="277">
        <v>0</v>
      </c>
      <c r="BF407" s="277">
        <v>0</v>
      </c>
      <c r="BG407" s="277">
        <v>0</v>
      </c>
      <c r="BH407" s="277">
        <v>0</v>
      </c>
      <c r="BI407" s="277">
        <v>0</v>
      </c>
      <c r="BJ407" s="277">
        <v>0</v>
      </c>
      <c r="BK407" s="277">
        <v>6</v>
      </c>
      <c r="BL407" s="277">
        <v>0</v>
      </c>
      <c r="BM407" s="222">
        <f t="shared" si="847"/>
        <v>0</v>
      </c>
      <c r="BN407" s="277">
        <v>0</v>
      </c>
      <c r="BO407" s="277">
        <v>0</v>
      </c>
      <c r="BP407" s="277">
        <v>0</v>
      </c>
      <c r="BQ407" s="277">
        <v>0</v>
      </c>
      <c r="BR407" s="277">
        <v>0</v>
      </c>
      <c r="BS407" s="222">
        <f t="shared" si="848"/>
        <v>0</v>
      </c>
      <c r="BT407" s="277">
        <v>0</v>
      </c>
      <c r="BU407" s="277">
        <v>0</v>
      </c>
      <c r="BV407" s="277">
        <v>0</v>
      </c>
      <c r="BW407" s="277">
        <v>0</v>
      </c>
      <c r="BX407" s="277">
        <v>0</v>
      </c>
      <c r="BY407" s="277">
        <v>0</v>
      </c>
      <c r="BZ407" s="277">
        <v>0</v>
      </c>
      <c r="CA407" s="277">
        <v>0</v>
      </c>
      <c r="CB407" s="277">
        <v>0</v>
      </c>
      <c r="CC407" s="277">
        <v>0</v>
      </c>
      <c r="CD407" s="277">
        <v>0</v>
      </c>
      <c r="CE407" s="277">
        <v>0</v>
      </c>
      <c r="CF407" s="222">
        <f t="shared" si="849"/>
        <v>28</v>
      </c>
      <c r="CG407" s="277">
        <v>0</v>
      </c>
      <c r="CH407" s="277">
        <v>0</v>
      </c>
      <c r="CI407" s="277">
        <v>0</v>
      </c>
      <c r="CJ407" s="277">
        <v>0</v>
      </c>
      <c r="CK407" s="277">
        <v>4</v>
      </c>
      <c r="CL407" s="277">
        <v>0</v>
      </c>
      <c r="CM407" s="277">
        <v>0</v>
      </c>
      <c r="CN407" s="277">
        <v>0</v>
      </c>
      <c r="CO407" s="277">
        <v>24</v>
      </c>
      <c r="CP407" s="277">
        <v>0</v>
      </c>
      <c r="CQ407" s="277">
        <v>0</v>
      </c>
      <c r="CR407" s="277">
        <v>0</v>
      </c>
      <c r="CS407" s="277">
        <v>0</v>
      </c>
      <c r="CT407" s="222">
        <f t="shared" si="850"/>
        <v>0</v>
      </c>
      <c r="CU407" s="277">
        <v>0</v>
      </c>
      <c r="CV407" s="277">
        <v>0</v>
      </c>
      <c r="CW407" s="277">
        <v>0</v>
      </c>
      <c r="CX407" s="277">
        <v>0</v>
      </c>
      <c r="CY407" s="277">
        <v>0</v>
      </c>
      <c r="CZ407" s="222">
        <f t="shared" si="851"/>
        <v>0</v>
      </c>
      <c r="DA407" s="277">
        <v>0</v>
      </c>
      <c r="DB407" s="277">
        <v>0</v>
      </c>
      <c r="DC407" s="277">
        <v>0</v>
      </c>
      <c r="DD407" s="277">
        <v>0</v>
      </c>
      <c r="DE407" s="277">
        <v>0</v>
      </c>
      <c r="DF407" s="277">
        <v>0</v>
      </c>
      <c r="DG407" s="222">
        <f t="shared" si="852"/>
        <v>80</v>
      </c>
      <c r="DH407" s="222">
        <f t="shared" si="853"/>
        <v>0</v>
      </c>
      <c r="DI407" s="277">
        <v>0</v>
      </c>
      <c r="DJ407" s="277">
        <v>0</v>
      </c>
      <c r="DK407" s="277">
        <v>0</v>
      </c>
      <c r="DL407" s="226">
        <f t="shared" si="854"/>
        <v>0</v>
      </c>
      <c r="DM407" s="277">
        <v>0</v>
      </c>
      <c r="DN407" s="277">
        <v>0</v>
      </c>
      <c r="DO407" s="222">
        <f t="shared" si="855"/>
        <v>80</v>
      </c>
    </row>
    <row r="408" spans="1:119" s="4" customFormat="1" ht="16.5" customHeight="1" x14ac:dyDescent="0.15">
      <c r="A408" s="155" t="s">
        <v>719</v>
      </c>
      <c r="B408" s="222">
        <f t="shared" si="839"/>
        <v>117</v>
      </c>
      <c r="C408" s="281">
        <v>15</v>
      </c>
      <c r="D408" s="277">
        <v>0</v>
      </c>
      <c r="E408" s="277">
        <v>0</v>
      </c>
      <c r="F408" s="277">
        <v>0</v>
      </c>
      <c r="G408" s="277">
        <v>0</v>
      </c>
      <c r="H408" s="277">
        <v>2</v>
      </c>
      <c r="I408" s="277">
        <v>0</v>
      </c>
      <c r="J408" s="277">
        <v>0</v>
      </c>
      <c r="K408" s="277">
        <v>0</v>
      </c>
      <c r="L408" s="277">
        <v>0</v>
      </c>
      <c r="M408" s="277">
        <v>0</v>
      </c>
      <c r="N408" s="277">
        <v>100</v>
      </c>
      <c r="O408" s="222">
        <f t="shared" si="840"/>
        <v>6</v>
      </c>
      <c r="P408" s="277">
        <v>0</v>
      </c>
      <c r="Q408" s="277">
        <v>0</v>
      </c>
      <c r="R408" s="277">
        <v>0</v>
      </c>
      <c r="S408" s="277">
        <v>0</v>
      </c>
      <c r="T408" s="277">
        <v>0</v>
      </c>
      <c r="U408" s="277">
        <v>6</v>
      </c>
      <c r="V408" s="277">
        <v>0</v>
      </c>
      <c r="W408" s="277">
        <v>0</v>
      </c>
      <c r="X408" s="222">
        <f t="shared" si="841"/>
        <v>0</v>
      </c>
      <c r="Y408" s="277">
        <v>0</v>
      </c>
      <c r="Z408" s="277">
        <v>0</v>
      </c>
      <c r="AA408" s="277">
        <v>0</v>
      </c>
      <c r="AB408" s="277">
        <v>0</v>
      </c>
      <c r="AC408" s="222">
        <f t="shared" si="842"/>
        <v>0</v>
      </c>
      <c r="AD408" s="277">
        <v>0</v>
      </c>
      <c r="AE408" s="277">
        <v>0</v>
      </c>
      <c r="AF408" s="277">
        <v>0</v>
      </c>
      <c r="AG408" s="277">
        <v>0</v>
      </c>
      <c r="AH408" s="277">
        <v>0</v>
      </c>
      <c r="AI408" s="277">
        <v>0</v>
      </c>
      <c r="AJ408" s="222">
        <f t="shared" si="843"/>
        <v>0</v>
      </c>
      <c r="AK408" s="277">
        <v>0</v>
      </c>
      <c r="AL408" s="277">
        <v>0</v>
      </c>
      <c r="AM408" s="222">
        <f t="shared" si="844"/>
        <v>0</v>
      </c>
      <c r="AN408" s="277">
        <v>0</v>
      </c>
      <c r="AO408" s="277">
        <v>0</v>
      </c>
      <c r="AP408" s="277">
        <v>0</v>
      </c>
      <c r="AQ408" s="277">
        <v>0</v>
      </c>
      <c r="AR408" s="277">
        <v>0</v>
      </c>
      <c r="AS408" s="277">
        <v>0</v>
      </c>
      <c r="AT408" s="277">
        <v>0</v>
      </c>
      <c r="AU408" s="277">
        <v>0</v>
      </c>
      <c r="AV408" s="277">
        <v>0</v>
      </c>
      <c r="AW408" s="277">
        <v>0</v>
      </c>
      <c r="AX408" s="222">
        <f t="shared" si="845"/>
        <v>48</v>
      </c>
      <c r="AY408" s="277">
        <v>0</v>
      </c>
      <c r="AZ408" s="277">
        <v>36</v>
      </c>
      <c r="BA408" s="277">
        <v>12</v>
      </c>
      <c r="BB408" s="277">
        <v>0</v>
      </c>
      <c r="BC408" s="277">
        <v>0</v>
      </c>
      <c r="BD408" s="222">
        <f t="shared" si="846"/>
        <v>44</v>
      </c>
      <c r="BE408" s="277">
        <v>0</v>
      </c>
      <c r="BF408" s="277">
        <v>0</v>
      </c>
      <c r="BG408" s="277">
        <v>0</v>
      </c>
      <c r="BH408" s="277">
        <v>0</v>
      </c>
      <c r="BI408" s="277">
        <v>0</v>
      </c>
      <c r="BJ408" s="277">
        <v>0</v>
      </c>
      <c r="BK408" s="277">
        <v>6</v>
      </c>
      <c r="BL408" s="277">
        <v>38</v>
      </c>
      <c r="BM408" s="222">
        <f t="shared" si="847"/>
        <v>43</v>
      </c>
      <c r="BN408" s="277">
        <v>0</v>
      </c>
      <c r="BO408" s="277">
        <v>0</v>
      </c>
      <c r="BP408" s="277">
        <v>23</v>
      </c>
      <c r="BQ408" s="277">
        <v>0</v>
      </c>
      <c r="BR408" s="277">
        <v>20</v>
      </c>
      <c r="BS408" s="222">
        <f t="shared" si="848"/>
        <v>34</v>
      </c>
      <c r="BT408" s="277">
        <v>0</v>
      </c>
      <c r="BU408" s="277">
        <v>0</v>
      </c>
      <c r="BV408" s="277">
        <v>0</v>
      </c>
      <c r="BW408" s="277">
        <v>0</v>
      </c>
      <c r="BX408" s="277">
        <v>0</v>
      </c>
      <c r="BY408" s="277">
        <v>0</v>
      </c>
      <c r="BZ408" s="277">
        <v>34</v>
      </c>
      <c r="CA408" s="277">
        <v>0</v>
      </c>
      <c r="CB408" s="277">
        <v>0</v>
      </c>
      <c r="CC408" s="277">
        <v>0</v>
      </c>
      <c r="CD408" s="277">
        <v>0</v>
      </c>
      <c r="CE408" s="277">
        <v>0</v>
      </c>
      <c r="CF408" s="222">
        <f t="shared" si="849"/>
        <v>31</v>
      </c>
      <c r="CG408" s="277">
        <v>0</v>
      </c>
      <c r="CH408" s="277">
        <v>0</v>
      </c>
      <c r="CI408" s="277">
        <v>0</v>
      </c>
      <c r="CJ408" s="277">
        <v>25</v>
      </c>
      <c r="CK408" s="277">
        <v>6</v>
      </c>
      <c r="CL408" s="277">
        <v>0</v>
      </c>
      <c r="CM408" s="277">
        <v>0</v>
      </c>
      <c r="CN408" s="277">
        <v>0</v>
      </c>
      <c r="CO408" s="277">
        <v>0</v>
      </c>
      <c r="CP408" s="277">
        <v>0</v>
      </c>
      <c r="CQ408" s="277">
        <v>0</v>
      </c>
      <c r="CR408" s="277">
        <v>0</v>
      </c>
      <c r="CS408" s="277">
        <v>0</v>
      </c>
      <c r="CT408" s="222">
        <f t="shared" si="850"/>
        <v>0</v>
      </c>
      <c r="CU408" s="277">
        <v>0</v>
      </c>
      <c r="CV408" s="277">
        <v>0</v>
      </c>
      <c r="CW408" s="277">
        <v>0</v>
      </c>
      <c r="CX408" s="277">
        <v>0</v>
      </c>
      <c r="CY408" s="277">
        <v>0</v>
      </c>
      <c r="CZ408" s="222">
        <f t="shared" si="851"/>
        <v>0</v>
      </c>
      <c r="DA408" s="277">
        <v>0</v>
      </c>
      <c r="DB408" s="277">
        <v>0</v>
      </c>
      <c r="DC408" s="277">
        <v>0</v>
      </c>
      <c r="DD408" s="277">
        <v>0</v>
      </c>
      <c r="DE408" s="277">
        <v>0</v>
      </c>
      <c r="DF408" s="277">
        <v>0</v>
      </c>
      <c r="DG408" s="222">
        <f t="shared" si="852"/>
        <v>323</v>
      </c>
      <c r="DH408" s="222">
        <f t="shared" si="853"/>
        <v>15</v>
      </c>
      <c r="DI408" s="277">
        <v>0</v>
      </c>
      <c r="DJ408" s="277">
        <v>15</v>
      </c>
      <c r="DK408" s="277">
        <v>0</v>
      </c>
      <c r="DL408" s="226">
        <f t="shared" si="854"/>
        <v>0</v>
      </c>
      <c r="DM408" s="277">
        <v>0</v>
      </c>
      <c r="DN408" s="277">
        <v>0</v>
      </c>
      <c r="DO408" s="222">
        <f t="shared" si="855"/>
        <v>338</v>
      </c>
    </row>
    <row r="409" spans="1:119" s="4" customFormat="1" ht="30" customHeight="1" x14ac:dyDescent="0.15">
      <c r="A409" s="158" t="s">
        <v>263</v>
      </c>
      <c r="B409" s="222"/>
      <c r="C409" s="281"/>
      <c r="D409" s="277"/>
      <c r="E409" s="277"/>
      <c r="F409" s="277"/>
      <c r="G409" s="277"/>
      <c r="H409" s="277"/>
      <c r="I409" s="277"/>
      <c r="J409" s="277"/>
      <c r="K409" s="277"/>
      <c r="L409" s="277"/>
      <c r="M409" s="277"/>
      <c r="N409" s="277"/>
      <c r="O409" s="222"/>
      <c r="P409" s="277"/>
      <c r="Q409" s="277"/>
      <c r="R409" s="277"/>
      <c r="S409" s="277"/>
      <c r="T409" s="277"/>
      <c r="U409" s="277"/>
      <c r="V409" s="277"/>
      <c r="W409" s="277"/>
      <c r="X409" s="222"/>
      <c r="Y409" s="277"/>
      <c r="Z409" s="277"/>
      <c r="AA409" s="277"/>
      <c r="AB409" s="277"/>
      <c r="AC409" s="222"/>
      <c r="AD409" s="277"/>
      <c r="AE409" s="277"/>
      <c r="AF409" s="277"/>
      <c r="AG409" s="277"/>
      <c r="AH409" s="277"/>
      <c r="AI409" s="277"/>
      <c r="AJ409" s="222"/>
      <c r="AK409" s="277"/>
      <c r="AL409" s="277"/>
      <c r="AM409" s="222"/>
      <c r="AN409" s="277"/>
      <c r="AO409" s="277"/>
      <c r="AP409" s="277"/>
      <c r="AQ409" s="277"/>
      <c r="AR409" s="277"/>
      <c r="AS409" s="277"/>
      <c r="AT409" s="277"/>
      <c r="AU409" s="277"/>
      <c r="AV409" s="277"/>
      <c r="AW409" s="277"/>
      <c r="AX409" s="222"/>
      <c r="AY409" s="277"/>
      <c r="AZ409" s="277"/>
      <c r="BA409" s="277"/>
      <c r="BB409" s="277"/>
      <c r="BC409" s="277"/>
      <c r="BD409" s="222"/>
      <c r="BE409" s="277"/>
      <c r="BF409" s="277"/>
      <c r="BG409" s="277"/>
      <c r="BH409" s="277"/>
      <c r="BI409" s="277"/>
      <c r="BJ409" s="277"/>
      <c r="BK409" s="277"/>
      <c r="BL409" s="277"/>
      <c r="BM409" s="222"/>
      <c r="BN409" s="277"/>
      <c r="BO409" s="277"/>
      <c r="BP409" s="277"/>
      <c r="BQ409" s="277"/>
      <c r="BR409" s="277"/>
      <c r="BS409" s="222"/>
      <c r="BT409" s="277"/>
      <c r="BU409" s="277"/>
      <c r="BV409" s="277"/>
      <c r="BW409" s="277"/>
      <c r="BX409" s="277"/>
      <c r="BY409" s="277"/>
      <c r="BZ409" s="277"/>
      <c r="CA409" s="277"/>
      <c r="CB409" s="277"/>
      <c r="CC409" s="277"/>
      <c r="CD409" s="277"/>
      <c r="CE409" s="277"/>
      <c r="CF409" s="222"/>
      <c r="CG409" s="277"/>
      <c r="CH409" s="277"/>
      <c r="CI409" s="277"/>
      <c r="CJ409" s="277"/>
      <c r="CK409" s="277"/>
      <c r="CL409" s="277"/>
      <c r="CM409" s="277"/>
      <c r="CN409" s="277"/>
      <c r="CO409" s="277"/>
      <c r="CP409" s="277"/>
      <c r="CQ409" s="277"/>
      <c r="CR409" s="277"/>
      <c r="CS409" s="277"/>
      <c r="CT409" s="222"/>
      <c r="CU409" s="277"/>
      <c r="CV409" s="277"/>
      <c r="CW409" s="277"/>
      <c r="CX409" s="277"/>
      <c r="CY409" s="277"/>
      <c r="CZ409" s="222"/>
      <c r="DA409" s="277"/>
      <c r="DB409" s="277"/>
      <c r="DC409" s="277"/>
      <c r="DD409" s="277"/>
      <c r="DE409" s="277"/>
      <c r="DF409" s="277"/>
      <c r="DG409" s="222"/>
      <c r="DH409" s="222"/>
      <c r="DI409" s="277"/>
      <c r="DJ409" s="277"/>
      <c r="DK409" s="277"/>
      <c r="DL409" s="226"/>
      <c r="DM409" s="277"/>
      <c r="DN409" s="277"/>
      <c r="DO409" s="222"/>
    </row>
    <row r="410" spans="1:119" s="4" customFormat="1" ht="16.5" customHeight="1" x14ac:dyDescent="0.15">
      <c r="A410" s="54" t="s">
        <v>264</v>
      </c>
      <c r="B410" s="222">
        <f t="shared" ref="B410:B411" si="856">SUM(C410:N410)</f>
        <v>20</v>
      </c>
      <c r="C410" s="281">
        <v>2</v>
      </c>
      <c r="D410" s="277">
        <v>1</v>
      </c>
      <c r="E410" s="277">
        <v>0</v>
      </c>
      <c r="F410" s="277">
        <v>0</v>
      </c>
      <c r="G410" s="277">
        <v>0</v>
      </c>
      <c r="H410" s="277">
        <v>1</v>
      </c>
      <c r="I410" s="277">
        <v>2</v>
      </c>
      <c r="J410" s="277">
        <v>0</v>
      </c>
      <c r="K410" s="277">
        <v>4</v>
      </c>
      <c r="L410" s="277">
        <v>6</v>
      </c>
      <c r="M410" s="277">
        <v>0</v>
      </c>
      <c r="N410" s="277">
        <v>4</v>
      </c>
      <c r="O410" s="222">
        <f t="shared" ref="O410:O411" si="857">SUM(P410:W410)</f>
        <v>7</v>
      </c>
      <c r="P410" s="277">
        <v>1</v>
      </c>
      <c r="Q410" s="277">
        <v>2</v>
      </c>
      <c r="R410" s="277">
        <v>1</v>
      </c>
      <c r="S410" s="277">
        <v>0</v>
      </c>
      <c r="T410" s="277">
        <v>0</v>
      </c>
      <c r="U410" s="277">
        <v>1</v>
      </c>
      <c r="V410" s="277">
        <v>2</v>
      </c>
      <c r="W410" s="277">
        <v>0</v>
      </c>
      <c r="X410" s="222">
        <f t="shared" ref="X410:X411" si="858">SUM(Y410:AB410)</f>
        <v>11</v>
      </c>
      <c r="Y410" s="277">
        <v>2</v>
      </c>
      <c r="Z410" s="277">
        <v>3</v>
      </c>
      <c r="AA410" s="277">
        <v>4</v>
      </c>
      <c r="AB410" s="277">
        <v>2</v>
      </c>
      <c r="AC410" s="222">
        <f t="shared" ref="AC410:AC411" si="859">SUM(AD410:AI410)</f>
        <v>7</v>
      </c>
      <c r="AD410" s="277">
        <v>1</v>
      </c>
      <c r="AE410" s="277">
        <v>0</v>
      </c>
      <c r="AF410" s="277">
        <v>0</v>
      </c>
      <c r="AG410" s="277">
        <v>3</v>
      </c>
      <c r="AH410" s="277">
        <v>2</v>
      </c>
      <c r="AI410" s="277">
        <v>1</v>
      </c>
      <c r="AJ410" s="222">
        <f t="shared" ref="AJ410:AJ411" si="860">SUM(AK410:AL410)</f>
        <v>2</v>
      </c>
      <c r="AK410" s="277">
        <v>0</v>
      </c>
      <c r="AL410" s="277">
        <v>2</v>
      </c>
      <c r="AM410" s="222">
        <f t="shared" ref="AM410:AM411" si="861">SUM(AN410:AW410)</f>
        <v>15</v>
      </c>
      <c r="AN410" s="277">
        <v>2</v>
      </c>
      <c r="AO410" s="277">
        <v>1</v>
      </c>
      <c r="AP410" s="277">
        <v>1</v>
      </c>
      <c r="AQ410" s="277">
        <v>1</v>
      </c>
      <c r="AR410" s="277">
        <v>2</v>
      </c>
      <c r="AS410" s="277">
        <v>0</v>
      </c>
      <c r="AT410" s="277">
        <v>4</v>
      </c>
      <c r="AU410" s="277">
        <v>1</v>
      </c>
      <c r="AV410" s="277">
        <v>3</v>
      </c>
      <c r="AW410" s="277">
        <v>0</v>
      </c>
      <c r="AX410" s="222">
        <f t="shared" ref="AX410:AX411" si="862">SUM(AY410:BC410)</f>
        <v>7</v>
      </c>
      <c r="AY410" s="277">
        <v>0</v>
      </c>
      <c r="AZ410" s="277">
        <v>4</v>
      </c>
      <c r="BA410" s="277">
        <v>1</v>
      </c>
      <c r="BB410" s="277">
        <v>2</v>
      </c>
      <c r="BC410" s="277">
        <v>0</v>
      </c>
      <c r="BD410" s="222">
        <f t="shared" ref="BD410:BD411" si="863">SUM(BE410:BL410)</f>
        <v>26</v>
      </c>
      <c r="BE410" s="277">
        <v>4</v>
      </c>
      <c r="BF410" s="277">
        <v>4</v>
      </c>
      <c r="BG410" s="277">
        <v>2</v>
      </c>
      <c r="BH410" s="277">
        <v>6</v>
      </c>
      <c r="BI410" s="277">
        <v>1</v>
      </c>
      <c r="BJ410" s="277">
        <v>3</v>
      </c>
      <c r="BK410" s="277">
        <v>3</v>
      </c>
      <c r="BL410" s="277">
        <v>3</v>
      </c>
      <c r="BM410" s="222">
        <f t="shared" ref="BM410:BM411" si="864">SUM(BN410:BR410)</f>
        <v>9</v>
      </c>
      <c r="BN410" s="277">
        <v>3</v>
      </c>
      <c r="BO410" s="277">
        <v>3</v>
      </c>
      <c r="BP410" s="277">
        <v>0</v>
      </c>
      <c r="BQ410" s="277">
        <v>0</v>
      </c>
      <c r="BR410" s="277">
        <v>3</v>
      </c>
      <c r="BS410" s="222">
        <f t="shared" ref="BS410:BS411" si="865">SUM(BT410:CE410)</f>
        <v>14</v>
      </c>
      <c r="BT410" s="277">
        <v>0</v>
      </c>
      <c r="BU410" s="277">
        <v>0</v>
      </c>
      <c r="BV410" s="277">
        <v>0</v>
      </c>
      <c r="BW410" s="277">
        <v>0</v>
      </c>
      <c r="BX410" s="277">
        <v>1</v>
      </c>
      <c r="BY410" s="277">
        <v>3</v>
      </c>
      <c r="BZ410" s="277">
        <v>0</v>
      </c>
      <c r="CA410" s="277">
        <v>1</v>
      </c>
      <c r="CB410" s="277">
        <v>2</v>
      </c>
      <c r="CC410" s="277">
        <v>2</v>
      </c>
      <c r="CD410" s="277">
        <v>0</v>
      </c>
      <c r="CE410" s="277">
        <v>5</v>
      </c>
      <c r="CF410" s="222">
        <f t="shared" ref="CF410:CF411" si="866">SUM(CG410:CS410)</f>
        <v>15</v>
      </c>
      <c r="CG410" s="277">
        <v>0</v>
      </c>
      <c r="CH410" s="277">
        <v>0</v>
      </c>
      <c r="CI410" s="277">
        <v>2</v>
      </c>
      <c r="CJ410" s="277">
        <v>0</v>
      </c>
      <c r="CK410" s="277">
        <v>9</v>
      </c>
      <c r="CL410" s="277">
        <v>0</v>
      </c>
      <c r="CM410" s="277">
        <v>3</v>
      </c>
      <c r="CN410" s="277">
        <v>0</v>
      </c>
      <c r="CO410" s="277">
        <v>0</v>
      </c>
      <c r="CP410" s="277">
        <v>0</v>
      </c>
      <c r="CQ410" s="277">
        <v>1</v>
      </c>
      <c r="CR410" s="277">
        <v>0</v>
      </c>
      <c r="CS410" s="277">
        <v>0</v>
      </c>
      <c r="CT410" s="222">
        <f t="shared" ref="CT410:CT411" si="867">SUM(CU410:CY410)</f>
        <v>10</v>
      </c>
      <c r="CU410" s="277">
        <v>4</v>
      </c>
      <c r="CV410" s="277">
        <v>1</v>
      </c>
      <c r="CW410" s="277">
        <v>0</v>
      </c>
      <c r="CX410" s="277">
        <v>4</v>
      </c>
      <c r="CY410" s="277">
        <v>1</v>
      </c>
      <c r="CZ410" s="222">
        <f t="shared" ref="CZ410:CZ411" si="868">SUM(DA410:DF410)</f>
        <v>16</v>
      </c>
      <c r="DA410" s="277">
        <v>0</v>
      </c>
      <c r="DB410" s="277">
        <v>3</v>
      </c>
      <c r="DC410" s="277">
        <v>4</v>
      </c>
      <c r="DD410" s="277">
        <v>8</v>
      </c>
      <c r="DE410" s="277">
        <v>1</v>
      </c>
      <c r="DF410" s="277">
        <v>0</v>
      </c>
      <c r="DG410" s="222">
        <f t="shared" ref="DG410:DG411" si="869">AM410+BS410+B410+O410+X410+AC410+AJ410+BD410+CF410+AX410+BM410+CT410+CZ410</f>
        <v>159</v>
      </c>
      <c r="DH410" s="222">
        <f t="shared" ref="DH410:DH411" si="870">SUM(DI410:DK410)</f>
        <v>3</v>
      </c>
      <c r="DI410" s="277">
        <v>2</v>
      </c>
      <c r="DJ410" s="277">
        <v>1</v>
      </c>
      <c r="DK410" s="277">
        <v>0</v>
      </c>
      <c r="DL410" s="226">
        <f t="shared" ref="DL410:DL411" si="871">SUM(DM410:DN410)</f>
        <v>1</v>
      </c>
      <c r="DM410" s="277">
        <v>0</v>
      </c>
      <c r="DN410" s="277">
        <v>1</v>
      </c>
      <c r="DO410" s="222">
        <f t="shared" ref="DO410:DO411" si="872">DG410+DH410+DL410</f>
        <v>163</v>
      </c>
    </row>
    <row r="411" spans="1:119" s="4" customFormat="1" ht="16.5" customHeight="1" x14ac:dyDescent="0.15">
      <c r="A411" s="54" t="s">
        <v>252</v>
      </c>
      <c r="B411" s="222">
        <f t="shared" si="856"/>
        <v>1248</v>
      </c>
      <c r="C411" s="281">
        <v>133</v>
      </c>
      <c r="D411" s="277">
        <v>132</v>
      </c>
      <c r="E411" s="277">
        <v>0</v>
      </c>
      <c r="F411" s="277">
        <v>0</v>
      </c>
      <c r="G411" s="277">
        <v>0</v>
      </c>
      <c r="H411" s="277">
        <v>15</v>
      </c>
      <c r="I411" s="277">
        <v>106</v>
      </c>
      <c r="J411" s="277">
        <v>0</v>
      </c>
      <c r="K411" s="277">
        <v>118</v>
      </c>
      <c r="L411" s="277">
        <v>452</v>
      </c>
      <c r="M411" s="277">
        <v>0</v>
      </c>
      <c r="N411" s="277">
        <v>292</v>
      </c>
      <c r="O411" s="222">
        <f t="shared" si="857"/>
        <v>158</v>
      </c>
      <c r="P411" s="277">
        <v>20</v>
      </c>
      <c r="Q411" s="277">
        <v>29</v>
      </c>
      <c r="R411" s="277">
        <v>4</v>
      </c>
      <c r="S411" s="277">
        <v>0</v>
      </c>
      <c r="T411" s="277">
        <v>0</v>
      </c>
      <c r="U411" s="277">
        <v>10</v>
      </c>
      <c r="V411" s="277">
        <v>95</v>
      </c>
      <c r="W411" s="277">
        <v>0</v>
      </c>
      <c r="X411" s="222">
        <f t="shared" si="858"/>
        <v>411</v>
      </c>
      <c r="Y411" s="277">
        <v>43</v>
      </c>
      <c r="Z411" s="277">
        <v>41</v>
      </c>
      <c r="AA411" s="277">
        <v>298</v>
      </c>
      <c r="AB411" s="277">
        <v>29</v>
      </c>
      <c r="AC411" s="222">
        <f t="shared" si="859"/>
        <v>317</v>
      </c>
      <c r="AD411" s="277">
        <v>86</v>
      </c>
      <c r="AE411" s="277">
        <v>0</v>
      </c>
      <c r="AF411" s="277">
        <v>0</v>
      </c>
      <c r="AG411" s="277">
        <v>101</v>
      </c>
      <c r="AH411" s="277">
        <v>122</v>
      </c>
      <c r="AI411" s="277">
        <v>8</v>
      </c>
      <c r="AJ411" s="222">
        <f t="shared" si="860"/>
        <v>15</v>
      </c>
      <c r="AK411" s="277">
        <v>0</v>
      </c>
      <c r="AL411" s="277">
        <v>15</v>
      </c>
      <c r="AM411" s="222">
        <f t="shared" si="861"/>
        <v>924</v>
      </c>
      <c r="AN411" s="277">
        <v>41</v>
      </c>
      <c r="AO411" s="277">
        <v>76</v>
      </c>
      <c r="AP411" s="277">
        <v>25</v>
      </c>
      <c r="AQ411" s="277">
        <v>0</v>
      </c>
      <c r="AR411" s="277">
        <v>22</v>
      </c>
      <c r="AS411" s="277">
        <v>0</v>
      </c>
      <c r="AT411" s="277">
        <v>344</v>
      </c>
      <c r="AU411" s="277">
        <v>12</v>
      </c>
      <c r="AV411" s="277">
        <v>404</v>
      </c>
      <c r="AW411" s="277">
        <v>0</v>
      </c>
      <c r="AX411" s="222">
        <f t="shared" si="862"/>
        <v>606</v>
      </c>
      <c r="AY411" s="277">
        <v>0</v>
      </c>
      <c r="AZ411" s="277">
        <v>351</v>
      </c>
      <c r="BA411" s="277">
        <v>180</v>
      </c>
      <c r="BB411" s="277">
        <v>75</v>
      </c>
      <c r="BC411" s="277">
        <v>0</v>
      </c>
      <c r="BD411" s="222">
        <f t="shared" si="863"/>
        <v>2863</v>
      </c>
      <c r="BE411" s="277">
        <v>532</v>
      </c>
      <c r="BF411" s="277">
        <v>409</v>
      </c>
      <c r="BG411" s="277">
        <v>24</v>
      </c>
      <c r="BH411" s="277">
        <v>712</v>
      </c>
      <c r="BI411" s="277">
        <v>120</v>
      </c>
      <c r="BJ411" s="277">
        <v>471</v>
      </c>
      <c r="BK411" s="277">
        <v>308</v>
      </c>
      <c r="BL411" s="277">
        <v>287</v>
      </c>
      <c r="BM411" s="222">
        <f t="shared" si="864"/>
        <v>500</v>
      </c>
      <c r="BN411" s="277">
        <v>124</v>
      </c>
      <c r="BO411" s="277">
        <v>75</v>
      </c>
      <c r="BP411" s="277">
        <v>0</v>
      </c>
      <c r="BQ411" s="277">
        <v>0</v>
      </c>
      <c r="BR411" s="277">
        <v>301</v>
      </c>
      <c r="BS411" s="222">
        <f t="shared" si="865"/>
        <v>1457</v>
      </c>
      <c r="BT411" s="277">
        <v>0</v>
      </c>
      <c r="BU411" s="277">
        <v>0</v>
      </c>
      <c r="BV411" s="277">
        <v>0</v>
      </c>
      <c r="BW411" s="277">
        <v>0</v>
      </c>
      <c r="BX411" s="277">
        <v>341</v>
      </c>
      <c r="BY411" s="277">
        <v>325</v>
      </c>
      <c r="BZ411" s="277">
        <v>0</v>
      </c>
      <c r="CA411" s="277">
        <v>48</v>
      </c>
      <c r="CB411" s="277">
        <v>252</v>
      </c>
      <c r="CC411" s="277">
        <v>33</v>
      </c>
      <c r="CD411" s="277">
        <v>0</v>
      </c>
      <c r="CE411" s="277">
        <v>458</v>
      </c>
      <c r="CF411" s="222">
        <f t="shared" si="866"/>
        <v>1150</v>
      </c>
      <c r="CG411" s="277">
        <v>0</v>
      </c>
      <c r="CH411" s="277">
        <v>0</v>
      </c>
      <c r="CI411" s="277">
        <v>100</v>
      </c>
      <c r="CJ411" s="277">
        <v>0</v>
      </c>
      <c r="CK411" s="277">
        <v>627</v>
      </c>
      <c r="CL411" s="277">
        <v>0</v>
      </c>
      <c r="CM411" s="277">
        <v>327</v>
      </c>
      <c r="CN411" s="277">
        <v>0</v>
      </c>
      <c r="CO411" s="277">
        <v>0</v>
      </c>
      <c r="CP411" s="277">
        <v>0</v>
      </c>
      <c r="CQ411" s="277">
        <v>96</v>
      </c>
      <c r="CR411" s="277">
        <v>0</v>
      </c>
      <c r="CS411" s="277">
        <v>0</v>
      </c>
      <c r="CT411" s="222">
        <f t="shared" si="867"/>
        <v>411</v>
      </c>
      <c r="CU411" s="277">
        <v>188</v>
      </c>
      <c r="CV411" s="277">
        <v>30</v>
      </c>
      <c r="CW411" s="277">
        <v>0</v>
      </c>
      <c r="CX411" s="277">
        <v>193</v>
      </c>
      <c r="CY411" s="277">
        <v>0</v>
      </c>
      <c r="CZ411" s="222">
        <f t="shared" si="868"/>
        <v>781</v>
      </c>
      <c r="DA411" s="277">
        <v>0</v>
      </c>
      <c r="DB411" s="277">
        <v>130</v>
      </c>
      <c r="DC411" s="277">
        <v>147</v>
      </c>
      <c r="DD411" s="277">
        <v>454</v>
      </c>
      <c r="DE411" s="277">
        <v>50</v>
      </c>
      <c r="DF411" s="277">
        <v>0</v>
      </c>
      <c r="DG411" s="222">
        <f t="shared" si="869"/>
        <v>10841</v>
      </c>
      <c r="DH411" s="222">
        <f t="shared" si="870"/>
        <v>60</v>
      </c>
      <c r="DI411" s="277">
        <v>40</v>
      </c>
      <c r="DJ411" s="277">
        <v>20</v>
      </c>
      <c r="DK411" s="277">
        <v>0</v>
      </c>
      <c r="DL411" s="226">
        <f t="shared" si="871"/>
        <v>0</v>
      </c>
      <c r="DM411" s="277">
        <v>0</v>
      </c>
      <c r="DN411" s="277">
        <v>0</v>
      </c>
      <c r="DO411" s="222">
        <f t="shared" si="872"/>
        <v>10901</v>
      </c>
    </row>
    <row r="412" spans="1:119" s="4" customFormat="1" ht="16.5" customHeight="1" x14ac:dyDescent="0.15">
      <c r="A412" s="53" t="s">
        <v>265</v>
      </c>
      <c r="B412" s="222"/>
      <c r="C412" s="281"/>
      <c r="D412" s="277"/>
      <c r="E412" s="277"/>
      <c r="F412" s="277"/>
      <c r="G412" s="277"/>
      <c r="H412" s="277"/>
      <c r="I412" s="277"/>
      <c r="J412" s="277"/>
      <c r="K412" s="277"/>
      <c r="L412" s="277"/>
      <c r="M412" s="277"/>
      <c r="N412" s="277"/>
      <c r="O412" s="222"/>
      <c r="P412" s="277"/>
      <c r="Q412" s="277"/>
      <c r="R412" s="277"/>
      <c r="S412" s="277"/>
      <c r="T412" s="277"/>
      <c r="U412" s="277"/>
      <c r="V412" s="277"/>
      <c r="W412" s="277"/>
      <c r="X412" s="222"/>
      <c r="Y412" s="277"/>
      <c r="Z412" s="277"/>
      <c r="AA412" s="277"/>
      <c r="AB412" s="277"/>
      <c r="AC412" s="222"/>
      <c r="AD412" s="277"/>
      <c r="AE412" s="277"/>
      <c r="AF412" s="277"/>
      <c r="AG412" s="277"/>
      <c r="AH412" s="277"/>
      <c r="AI412" s="277"/>
      <c r="AJ412" s="222"/>
      <c r="AK412" s="277"/>
      <c r="AL412" s="277"/>
      <c r="AM412" s="222"/>
      <c r="AN412" s="277"/>
      <c r="AO412" s="277"/>
      <c r="AP412" s="277"/>
      <c r="AQ412" s="277"/>
      <c r="AR412" s="277"/>
      <c r="AS412" s="277"/>
      <c r="AT412" s="277"/>
      <c r="AU412" s="277"/>
      <c r="AV412" s="277"/>
      <c r="AW412" s="277"/>
      <c r="AX412" s="222"/>
      <c r="AY412" s="277"/>
      <c r="AZ412" s="277"/>
      <c r="BA412" s="277"/>
      <c r="BB412" s="277"/>
      <c r="BC412" s="277"/>
      <c r="BD412" s="222"/>
      <c r="BE412" s="277"/>
      <c r="BF412" s="277"/>
      <c r="BG412" s="277"/>
      <c r="BH412" s="277"/>
      <c r="BI412" s="277"/>
      <c r="BJ412" s="277"/>
      <c r="BK412" s="277"/>
      <c r="BL412" s="277"/>
      <c r="BM412" s="222"/>
      <c r="BN412" s="277"/>
      <c r="BO412" s="277"/>
      <c r="BP412" s="277"/>
      <c r="BQ412" s="277"/>
      <c r="BR412" s="277"/>
      <c r="BS412" s="222"/>
      <c r="BT412" s="277"/>
      <c r="BU412" s="277"/>
      <c r="BV412" s="277"/>
      <c r="BW412" s="277"/>
      <c r="BX412" s="277"/>
      <c r="BY412" s="277"/>
      <c r="BZ412" s="277"/>
      <c r="CA412" s="277"/>
      <c r="CB412" s="277"/>
      <c r="CC412" s="277"/>
      <c r="CD412" s="277"/>
      <c r="CE412" s="277"/>
      <c r="CF412" s="222"/>
      <c r="CG412" s="277"/>
      <c r="CH412" s="277"/>
      <c r="CI412" s="277"/>
      <c r="CJ412" s="277"/>
      <c r="CK412" s="277"/>
      <c r="CL412" s="277"/>
      <c r="CM412" s="277"/>
      <c r="CN412" s="277"/>
      <c r="CO412" s="277"/>
      <c r="CP412" s="277"/>
      <c r="CQ412" s="277"/>
      <c r="CR412" s="277"/>
      <c r="CS412" s="277"/>
      <c r="CT412" s="222"/>
      <c r="CU412" s="277"/>
      <c r="CV412" s="277"/>
      <c r="CW412" s="277"/>
      <c r="CX412" s="277"/>
      <c r="CY412" s="277"/>
      <c r="CZ412" s="222"/>
      <c r="DA412" s="277"/>
      <c r="DB412" s="277"/>
      <c r="DC412" s="277"/>
      <c r="DD412" s="277"/>
      <c r="DE412" s="277"/>
      <c r="DF412" s="277"/>
      <c r="DG412" s="222"/>
      <c r="DH412" s="222"/>
      <c r="DI412" s="277"/>
      <c r="DJ412" s="277"/>
      <c r="DK412" s="277"/>
      <c r="DL412" s="226"/>
      <c r="DM412" s="277"/>
      <c r="DN412" s="277"/>
      <c r="DO412" s="222"/>
    </row>
    <row r="413" spans="1:119" s="4" customFormat="1" ht="16.5" customHeight="1" x14ac:dyDescent="0.15">
      <c r="A413" s="53" t="s">
        <v>266</v>
      </c>
      <c r="B413" s="222"/>
      <c r="C413" s="281"/>
      <c r="D413" s="277"/>
      <c r="E413" s="277"/>
      <c r="F413" s="277"/>
      <c r="G413" s="277"/>
      <c r="H413" s="277"/>
      <c r="I413" s="277"/>
      <c r="J413" s="277"/>
      <c r="K413" s="277"/>
      <c r="L413" s="277"/>
      <c r="M413" s="277"/>
      <c r="N413" s="277"/>
      <c r="O413" s="222"/>
      <c r="P413" s="277"/>
      <c r="Q413" s="277"/>
      <c r="R413" s="277"/>
      <c r="S413" s="277"/>
      <c r="T413" s="277"/>
      <c r="U413" s="277"/>
      <c r="V413" s="277"/>
      <c r="W413" s="277"/>
      <c r="X413" s="222"/>
      <c r="Y413" s="277"/>
      <c r="Z413" s="277"/>
      <c r="AA413" s="277"/>
      <c r="AB413" s="277"/>
      <c r="AC413" s="222"/>
      <c r="AD413" s="277"/>
      <c r="AE413" s="277"/>
      <c r="AF413" s="277"/>
      <c r="AG413" s="277"/>
      <c r="AH413" s="277"/>
      <c r="AI413" s="277"/>
      <c r="AJ413" s="222"/>
      <c r="AK413" s="277"/>
      <c r="AL413" s="277"/>
      <c r="AM413" s="222"/>
      <c r="AN413" s="277"/>
      <c r="AO413" s="277"/>
      <c r="AP413" s="277"/>
      <c r="AQ413" s="277"/>
      <c r="AR413" s="277"/>
      <c r="AS413" s="277"/>
      <c r="AT413" s="277"/>
      <c r="AU413" s="277"/>
      <c r="AV413" s="277"/>
      <c r="AW413" s="277"/>
      <c r="AX413" s="222"/>
      <c r="AY413" s="277"/>
      <c r="AZ413" s="277"/>
      <c r="BA413" s="277"/>
      <c r="BB413" s="277"/>
      <c r="BC413" s="277"/>
      <c r="BD413" s="222"/>
      <c r="BE413" s="277"/>
      <c r="BF413" s="277"/>
      <c r="BG413" s="277"/>
      <c r="BH413" s="277"/>
      <c r="BI413" s="277"/>
      <c r="BJ413" s="277"/>
      <c r="BK413" s="277"/>
      <c r="BL413" s="277"/>
      <c r="BM413" s="222"/>
      <c r="BN413" s="277"/>
      <c r="BO413" s="277"/>
      <c r="BP413" s="277"/>
      <c r="BQ413" s="277"/>
      <c r="BR413" s="277"/>
      <c r="BS413" s="222"/>
      <c r="BT413" s="277"/>
      <c r="BU413" s="277"/>
      <c r="BV413" s="277"/>
      <c r="BW413" s="277"/>
      <c r="BX413" s="277"/>
      <c r="BY413" s="277"/>
      <c r="BZ413" s="277"/>
      <c r="CA413" s="277"/>
      <c r="CB413" s="277"/>
      <c r="CC413" s="277"/>
      <c r="CD413" s="277"/>
      <c r="CE413" s="277"/>
      <c r="CF413" s="222"/>
      <c r="CG413" s="277"/>
      <c r="CH413" s="277"/>
      <c r="CI413" s="277"/>
      <c r="CJ413" s="277"/>
      <c r="CK413" s="277"/>
      <c r="CL413" s="277"/>
      <c r="CM413" s="277"/>
      <c r="CN413" s="277"/>
      <c r="CO413" s="277"/>
      <c r="CP413" s="277"/>
      <c r="CQ413" s="277"/>
      <c r="CR413" s="277"/>
      <c r="CS413" s="277"/>
      <c r="CT413" s="222"/>
      <c r="CU413" s="277"/>
      <c r="CV413" s="277"/>
      <c r="CW413" s="277"/>
      <c r="CX413" s="277"/>
      <c r="CY413" s="277"/>
      <c r="CZ413" s="222"/>
      <c r="DA413" s="277"/>
      <c r="DB413" s="277"/>
      <c r="DC413" s="277"/>
      <c r="DD413" s="277"/>
      <c r="DE413" s="277"/>
      <c r="DF413" s="277"/>
      <c r="DG413" s="222"/>
      <c r="DH413" s="222"/>
      <c r="DI413" s="277"/>
      <c r="DJ413" s="277"/>
      <c r="DK413" s="277"/>
      <c r="DL413" s="226"/>
      <c r="DM413" s="277"/>
      <c r="DN413" s="277"/>
      <c r="DO413" s="222"/>
    </row>
    <row r="414" spans="1:119" s="4" customFormat="1" ht="16.5" customHeight="1" x14ac:dyDescent="0.15">
      <c r="A414" s="54" t="s">
        <v>251</v>
      </c>
      <c r="B414" s="222">
        <f t="shared" ref="B414" si="873">SUM(C414:N414)</f>
        <v>198</v>
      </c>
      <c r="C414" s="281">
        <v>14</v>
      </c>
      <c r="D414" s="277">
        <v>8</v>
      </c>
      <c r="E414" s="277">
        <v>12</v>
      </c>
      <c r="F414" s="277">
        <v>9</v>
      </c>
      <c r="G414" s="277">
        <v>21</v>
      </c>
      <c r="H414" s="277">
        <v>33</v>
      </c>
      <c r="I414" s="277">
        <v>19</v>
      </c>
      <c r="J414" s="277">
        <v>7</v>
      </c>
      <c r="K414" s="277">
        <v>22</v>
      </c>
      <c r="L414" s="277">
        <v>31</v>
      </c>
      <c r="M414" s="277">
        <v>8</v>
      </c>
      <c r="N414" s="277">
        <v>14</v>
      </c>
      <c r="O414" s="222">
        <f t="shared" ref="O414" si="874">SUM(P414:W414)</f>
        <v>72</v>
      </c>
      <c r="P414" s="277">
        <v>11</v>
      </c>
      <c r="Q414" s="277">
        <v>13</v>
      </c>
      <c r="R414" s="277">
        <v>6</v>
      </c>
      <c r="S414" s="277">
        <v>7</v>
      </c>
      <c r="T414" s="277">
        <v>6</v>
      </c>
      <c r="U414" s="277">
        <v>17</v>
      </c>
      <c r="V414" s="277">
        <v>9</v>
      </c>
      <c r="W414" s="277">
        <v>3</v>
      </c>
      <c r="X414" s="222">
        <f t="shared" ref="X414" si="875">SUM(Y414:AB414)</f>
        <v>86</v>
      </c>
      <c r="Y414" s="277">
        <v>14</v>
      </c>
      <c r="Z414" s="277">
        <v>27</v>
      </c>
      <c r="AA414" s="277">
        <v>25</v>
      </c>
      <c r="AB414" s="277">
        <v>20</v>
      </c>
      <c r="AC414" s="222">
        <f t="shared" ref="AC414" si="876">SUM(AD414:AI414)</f>
        <v>81</v>
      </c>
      <c r="AD414" s="277">
        <v>8</v>
      </c>
      <c r="AE414" s="277">
        <v>12</v>
      </c>
      <c r="AF414" s="277">
        <v>12</v>
      </c>
      <c r="AG414" s="277">
        <v>15</v>
      </c>
      <c r="AH414" s="277">
        <v>11</v>
      </c>
      <c r="AI414" s="277">
        <v>23</v>
      </c>
      <c r="AJ414" s="222">
        <f t="shared" ref="AJ414" si="877">SUM(AK414:AL414)</f>
        <v>5</v>
      </c>
      <c r="AK414" s="277">
        <v>3</v>
      </c>
      <c r="AL414" s="277">
        <v>2</v>
      </c>
      <c r="AM414" s="222">
        <f t="shared" ref="AM414" si="878">SUM(AN414:AW414)</f>
        <v>149</v>
      </c>
      <c r="AN414" s="277">
        <v>9</v>
      </c>
      <c r="AO414" s="277">
        <v>9</v>
      </c>
      <c r="AP414" s="277">
        <v>14</v>
      </c>
      <c r="AQ414" s="277">
        <v>6</v>
      </c>
      <c r="AR414" s="277">
        <v>20</v>
      </c>
      <c r="AS414" s="277">
        <v>11</v>
      </c>
      <c r="AT414" s="277">
        <v>24</v>
      </c>
      <c r="AU414" s="277">
        <v>23</v>
      </c>
      <c r="AV414" s="277">
        <v>18</v>
      </c>
      <c r="AW414" s="277">
        <v>15</v>
      </c>
      <c r="AX414" s="222">
        <f t="shared" ref="AX414" si="879">SUM(AY414:BC414)</f>
        <v>128</v>
      </c>
      <c r="AY414" s="277">
        <v>14</v>
      </c>
      <c r="AZ414" s="277">
        <v>51</v>
      </c>
      <c r="BA414" s="277">
        <v>17</v>
      </c>
      <c r="BB414" s="277">
        <v>25</v>
      </c>
      <c r="BC414" s="277">
        <v>21</v>
      </c>
      <c r="BD414" s="222">
        <f t="shared" ref="BD414" si="880">SUM(BE414:BL414)</f>
        <v>192</v>
      </c>
      <c r="BE414" s="277">
        <v>35</v>
      </c>
      <c r="BF414" s="277">
        <v>21</v>
      </c>
      <c r="BG414" s="277">
        <v>24</v>
      </c>
      <c r="BH414" s="277">
        <v>16</v>
      </c>
      <c r="BI414" s="277">
        <v>31</v>
      </c>
      <c r="BJ414" s="277">
        <v>21</v>
      </c>
      <c r="BK414" s="277">
        <v>24</v>
      </c>
      <c r="BL414" s="277">
        <v>20</v>
      </c>
      <c r="BM414" s="222">
        <f t="shared" ref="BM414" si="881">SUM(BN414:BR414)</f>
        <v>82</v>
      </c>
      <c r="BN414" s="277">
        <v>19</v>
      </c>
      <c r="BO414" s="277">
        <v>15</v>
      </c>
      <c r="BP414" s="277">
        <v>15</v>
      </c>
      <c r="BQ414" s="277">
        <v>10</v>
      </c>
      <c r="BR414" s="277">
        <v>23</v>
      </c>
      <c r="BS414" s="222">
        <f t="shared" ref="BS414" si="882">SUM(BT414:CE414)</f>
        <v>154</v>
      </c>
      <c r="BT414" s="277">
        <v>9</v>
      </c>
      <c r="BU414" s="277">
        <v>23</v>
      </c>
      <c r="BV414" s="277">
        <v>12</v>
      </c>
      <c r="BW414" s="277">
        <v>5</v>
      </c>
      <c r="BX414" s="277">
        <v>8</v>
      </c>
      <c r="BY414" s="277">
        <v>31</v>
      </c>
      <c r="BZ414" s="277">
        <v>9</v>
      </c>
      <c r="CA414" s="277">
        <v>9</v>
      </c>
      <c r="CB414" s="277">
        <v>17</v>
      </c>
      <c r="CC414" s="277">
        <v>7</v>
      </c>
      <c r="CD414" s="277">
        <v>12</v>
      </c>
      <c r="CE414" s="277">
        <v>12</v>
      </c>
      <c r="CF414" s="222">
        <f t="shared" ref="CF414" si="883">SUM(CG414:CS414)</f>
        <v>135</v>
      </c>
      <c r="CG414" s="277">
        <v>4</v>
      </c>
      <c r="CH414" s="277">
        <v>14</v>
      </c>
      <c r="CI414" s="277">
        <v>8</v>
      </c>
      <c r="CJ414" s="277">
        <v>15</v>
      </c>
      <c r="CK414" s="277">
        <v>20</v>
      </c>
      <c r="CL414" s="277">
        <v>7</v>
      </c>
      <c r="CM414" s="277">
        <v>20</v>
      </c>
      <c r="CN414" s="277">
        <v>6</v>
      </c>
      <c r="CO414" s="277">
        <v>5</v>
      </c>
      <c r="CP414" s="277">
        <v>9</v>
      </c>
      <c r="CQ414" s="277">
        <v>9</v>
      </c>
      <c r="CR414" s="277">
        <v>11</v>
      </c>
      <c r="CS414" s="277">
        <v>7</v>
      </c>
      <c r="CT414" s="222">
        <f t="shared" ref="CT414" si="884">SUM(CU414:CY414)</f>
        <v>92</v>
      </c>
      <c r="CU414" s="277">
        <v>27</v>
      </c>
      <c r="CV414" s="277">
        <v>24</v>
      </c>
      <c r="CW414" s="277">
        <v>10</v>
      </c>
      <c r="CX414" s="277">
        <v>15</v>
      </c>
      <c r="CY414" s="277">
        <v>16</v>
      </c>
      <c r="CZ414" s="222">
        <f t="shared" ref="CZ414" si="885">SUM(DA414:DF414)</f>
        <v>96</v>
      </c>
      <c r="DA414" s="277">
        <v>4</v>
      </c>
      <c r="DB414" s="277">
        <v>4</v>
      </c>
      <c r="DC414" s="277">
        <v>16</v>
      </c>
      <c r="DD414" s="277">
        <v>35</v>
      </c>
      <c r="DE414" s="277">
        <v>22</v>
      </c>
      <c r="DF414" s="277">
        <v>15</v>
      </c>
      <c r="DG414" s="222">
        <f t="shared" ref="DG414" si="886">AM414+BS414+B414+O414+X414+AC414+AJ414+BD414+CF414+AX414+BM414+CT414+CZ414</f>
        <v>1470</v>
      </c>
      <c r="DH414" s="222">
        <f t="shared" ref="DH414" si="887">SUM(DI414:DK414)</f>
        <v>20</v>
      </c>
      <c r="DI414" s="277">
        <v>10</v>
      </c>
      <c r="DJ414" s="277">
        <v>8</v>
      </c>
      <c r="DK414" s="277">
        <v>2</v>
      </c>
      <c r="DL414" s="226">
        <f t="shared" ref="DL414" si="888">SUM(DM414:DN414)</f>
        <v>11</v>
      </c>
      <c r="DM414" s="277">
        <v>11</v>
      </c>
      <c r="DN414" s="277">
        <v>0</v>
      </c>
      <c r="DO414" s="222">
        <f t="shared" ref="DO414" si="889">DG414+DH414+DL414</f>
        <v>1501</v>
      </c>
    </row>
    <row r="415" spans="1:119" s="4" customFormat="1" ht="16.5" customHeight="1" x14ac:dyDescent="0.15">
      <c r="A415" s="153" t="s">
        <v>252</v>
      </c>
      <c r="B415" s="222">
        <f t="shared" ref="B415" si="890">SUM(C415:N415)</f>
        <v>13626</v>
      </c>
      <c r="C415" s="281">
        <v>989</v>
      </c>
      <c r="D415" s="277">
        <v>274</v>
      </c>
      <c r="E415" s="277">
        <v>639</v>
      </c>
      <c r="F415" s="277">
        <v>423</v>
      </c>
      <c r="G415" s="277">
        <v>980</v>
      </c>
      <c r="H415" s="277">
        <v>2045</v>
      </c>
      <c r="I415" s="277">
        <v>1339</v>
      </c>
      <c r="J415" s="277">
        <v>471</v>
      </c>
      <c r="K415" s="277">
        <v>1341</v>
      </c>
      <c r="L415" s="277">
        <v>3020</v>
      </c>
      <c r="M415" s="277">
        <v>848</v>
      </c>
      <c r="N415" s="277">
        <v>1257</v>
      </c>
      <c r="O415" s="222">
        <f t="shared" ref="O415" si="891">SUM(P415:W415)</f>
        <v>5777</v>
      </c>
      <c r="P415" s="277">
        <v>1036</v>
      </c>
      <c r="Q415" s="277">
        <v>1128</v>
      </c>
      <c r="R415" s="277">
        <v>592</v>
      </c>
      <c r="S415" s="277">
        <v>458</v>
      </c>
      <c r="T415" s="277">
        <v>514</v>
      </c>
      <c r="U415" s="277">
        <v>1048</v>
      </c>
      <c r="V415" s="277">
        <v>656</v>
      </c>
      <c r="W415" s="277">
        <v>345</v>
      </c>
      <c r="X415" s="222">
        <f t="shared" ref="X415" si="892">SUM(Y415:AB415)</f>
        <v>6433</v>
      </c>
      <c r="Y415" s="277">
        <v>1167</v>
      </c>
      <c r="Z415" s="277">
        <v>1788</v>
      </c>
      <c r="AA415" s="277">
        <v>2076</v>
      </c>
      <c r="AB415" s="277">
        <v>1402</v>
      </c>
      <c r="AC415" s="222">
        <f t="shared" ref="AC415" si="893">SUM(AD415:AI415)</f>
        <v>4941</v>
      </c>
      <c r="AD415" s="277">
        <v>600</v>
      </c>
      <c r="AE415" s="277">
        <v>787</v>
      </c>
      <c r="AF415" s="277">
        <v>479</v>
      </c>
      <c r="AG415" s="277">
        <v>1255</v>
      </c>
      <c r="AH415" s="277">
        <v>598</v>
      </c>
      <c r="AI415" s="277">
        <v>1222</v>
      </c>
      <c r="AJ415" s="222">
        <f t="shared" ref="AJ415" si="894">SUM(AK415:AL415)</f>
        <v>422</v>
      </c>
      <c r="AK415" s="277">
        <v>219</v>
      </c>
      <c r="AL415" s="277">
        <v>203</v>
      </c>
      <c r="AM415" s="222">
        <f t="shared" ref="AM415" si="895">SUM(AN415:AW415)</f>
        <v>11507</v>
      </c>
      <c r="AN415" s="277">
        <v>647</v>
      </c>
      <c r="AO415" s="277">
        <v>631</v>
      </c>
      <c r="AP415" s="277">
        <v>1183</v>
      </c>
      <c r="AQ415" s="277">
        <v>450</v>
      </c>
      <c r="AR415" s="277">
        <v>1614</v>
      </c>
      <c r="AS415" s="277">
        <v>438</v>
      </c>
      <c r="AT415" s="277">
        <v>2348</v>
      </c>
      <c r="AU415" s="277">
        <v>1851</v>
      </c>
      <c r="AV415" s="277">
        <v>1489</v>
      </c>
      <c r="AW415" s="277">
        <v>856</v>
      </c>
      <c r="AX415" s="222">
        <f t="shared" ref="AX415" si="896">SUM(AY415:BC415)</f>
        <v>13600</v>
      </c>
      <c r="AY415" s="277">
        <v>1188</v>
      </c>
      <c r="AZ415" s="277">
        <v>5713</v>
      </c>
      <c r="BA415" s="277">
        <v>1647</v>
      </c>
      <c r="BB415" s="277">
        <v>3652</v>
      </c>
      <c r="BC415" s="277">
        <v>1400</v>
      </c>
      <c r="BD415" s="222">
        <f t="shared" ref="BD415" si="897">SUM(BE415:BL415)</f>
        <v>16703</v>
      </c>
      <c r="BE415" s="277">
        <v>2804</v>
      </c>
      <c r="BF415" s="277">
        <v>1896</v>
      </c>
      <c r="BG415" s="277">
        <v>2071</v>
      </c>
      <c r="BH415" s="277">
        <v>1704</v>
      </c>
      <c r="BI415" s="277">
        <v>2122</v>
      </c>
      <c r="BJ415" s="277">
        <v>2117</v>
      </c>
      <c r="BK415" s="277">
        <v>2216</v>
      </c>
      <c r="BL415" s="277">
        <v>1773</v>
      </c>
      <c r="BM415" s="222">
        <f t="shared" ref="BM415" si="898">SUM(BN415:BR415)</f>
        <v>7231</v>
      </c>
      <c r="BN415" s="277">
        <v>1675</v>
      </c>
      <c r="BO415" s="277">
        <v>1083</v>
      </c>
      <c r="BP415" s="277">
        <v>1270</v>
      </c>
      <c r="BQ415" s="277">
        <v>795</v>
      </c>
      <c r="BR415" s="277">
        <v>2408</v>
      </c>
      <c r="BS415" s="222">
        <f t="shared" ref="BS415" si="899">SUM(BT415:CE415)</f>
        <v>11510</v>
      </c>
      <c r="BT415" s="277">
        <v>686</v>
      </c>
      <c r="BU415" s="277">
        <v>1146</v>
      </c>
      <c r="BV415" s="277">
        <v>694</v>
      </c>
      <c r="BW415" s="277">
        <v>358</v>
      </c>
      <c r="BX415" s="277">
        <v>823</v>
      </c>
      <c r="BY415" s="277">
        <v>2494</v>
      </c>
      <c r="BZ415" s="277">
        <v>624</v>
      </c>
      <c r="CA415" s="277">
        <v>550</v>
      </c>
      <c r="CB415" s="277">
        <v>1470</v>
      </c>
      <c r="CC415" s="277">
        <v>899</v>
      </c>
      <c r="CD415" s="277">
        <v>896</v>
      </c>
      <c r="CE415" s="277">
        <v>870</v>
      </c>
      <c r="CF415" s="222">
        <f t="shared" ref="CF415" si="900">SUM(CG415:CS415)</f>
        <v>10386</v>
      </c>
      <c r="CG415" s="277">
        <v>336</v>
      </c>
      <c r="CH415" s="277">
        <v>955</v>
      </c>
      <c r="CI415" s="277">
        <v>567</v>
      </c>
      <c r="CJ415" s="277">
        <v>1195</v>
      </c>
      <c r="CK415" s="277">
        <v>1803</v>
      </c>
      <c r="CL415" s="277">
        <v>376</v>
      </c>
      <c r="CM415" s="277">
        <v>1570</v>
      </c>
      <c r="CN415" s="277">
        <v>345</v>
      </c>
      <c r="CO415" s="277">
        <v>531</v>
      </c>
      <c r="CP415" s="277">
        <v>662</v>
      </c>
      <c r="CQ415" s="277">
        <v>729</v>
      </c>
      <c r="CR415" s="277">
        <v>849</v>
      </c>
      <c r="CS415" s="277">
        <v>468</v>
      </c>
      <c r="CT415" s="222">
        <f t="shared" ref="CT415" si="901">SUM(CU415:CY415)</f>
        <v>6625</v>
      </c>
      <c r="CU415" s="277">
        <v>2320</v>
      </c>
      <c r="CV415" s="277">
        <v>1448</v>
      </c>
      <c r="CW415" s="277">
        <v>679</v>
      </c>
      <c r="CX415" s="277">
        <v>1039</v>
      </c>
      <c r="CY415" s="277">
        <v>1139</v>
      </c>
      <c r="CZ415" s="222">
        <f t="shared" ref="CZ415" si="902">SUM(DA415:DF415)</f>
        <v>7424</v>
      </c>
      <c r="DA415" s="277">
        <v>275</v>
      </c>
      <c r="DB415" s="277">
        <v>270</v>
      </c>
      <c r="DC415" s="277">
        <v>1590</v>
      </c>
      <c r="DD415" s="277">
        <v>2998</v>
      </c>
      <c r="DE415" s="277">
        <v>1333</v>
      </c>
      <c r="DF415" s="277">
        <v>958</v>
      </c>
      <c r="DG415" s="222">
        <f t="shared" ref="DG415" si="903">AM415+BS415+B415+O415+X415+AC415+AJ415+BD415+CF415+AX415+BM415+CT415+CZ415</f>
        <v>116185</v>
      </c>
      <c r="DH415" s="222">
        <f t="shared" ref="DH415" si="904">SUM(DI415:DK415)</f>
        <v>1266</v>
      </c>
      <c r="DI415" s="277">
        <v>579</v>
      </c>
      <c r="DJ415" s="277">
        <v>509</v>
      </c>
      <c r="DK415" s="277">
        <v>178</v>
      </c>
      <c r="DL415" s="226">
        <f t="shared" ref="DL415" si="905">SUM(DM415:DN415)</f>
        <v>979</v>
      </c>
      <c r="DM415" s="277">
        <v>979</v>
      </c>
      <c r="DN415" s="277">
        <v>0</v>
      </c>
      <c r="DO415" s="222">
        <f t="shared" ref="DO415" si="906">DG415+DH415+DL415</f>
        <v>118430</v>
      </c>
    </row>
    <row r="416" spans="1:119" s="4" customFormat="1" ht="16.5" customHeight="1" x14ac:dyDescent="0.15">
      <c r="A416" s="53" t="s">
        <v>267</v>
      </c>
      <c r="B416" s="222"/>
      <c r="C416" s="281"/>
      <c r="D416" s="277"/>
      <c r="E416" s="277"/>
      <c r="F416" s="277"/>
      <c r="G416" s="277"/>
      <c r="H416" s="277"/>
      <c r="I416" s="277"/>
      <c r="J416" s="277"/>
      <c r="K416" s="277"/>
      <c r="L416" s="277"/>
      <c r="M416" s="277"/>
      <c r="N416" s="277"/>
      <c r="O416" s="222"/>
      <c r="P416" s="277"/>
      <c r="Q416" s="277"/>
      <c r="R416" s="277"/>
      <c r="S416" s="277"/>
      <c r="T416" s="277"/>
      <c r="U416" s="277"/>
      <c r="V416" s="277"/>
      <c r="W416" s="277"/>
      <c r="X416" s="222"/>
      <c r="Y416" s="277"/>
      <c r="Z416" s="277"/>
      <c r="AA416" s="277"/>
      <c r="AB416" s="277"/>
      <c r="AC416" s="222"/>
      <c r="AD416" s="277"/>
      <c r="AE416" s="277"/>
      <c r="AF416" s="277"/>
      <c r="AG416" s="277"/>
      <c r="AH416" s="277"/>
      <c r="AI416" s="277"/>
      <c r="AJ416" s="222"/>
      <c r="AK416" s="277"/>
      <c r="AL416" s="277"/>
      <c r="AM416" s="222"/>
      <c r="AN416" s="277"/>
      <c r="AO416" s="277"/>
      <c r="AP416" s="277"/>
      <c r="AQ416" s="277"/>
      <c r="AR416" s="277"/>
      <c r="AS416" s="277"/>
      <c r="AT416" s="277"/>
      <c r="AU416" s="277"/>
      <c r="AV416" s="277"/>
      <c r="AW416" s="277"/>
      <c r="AX416" s="222"/>
      <c r="AY416" s="277"/>
      <c r="AZ416" s="277"/>
      <c r="BA416" s="277"/>
      <c r="BB416" s="277"/>
      <c r="BC416" s="277"/>
      <c r="BD416" s="222"/>
      <c r="BE416" s="277"/>
      <c r="BF416" s="277"/>
      <c r="BG416" s="277"/>
      <c r="BH416" s="277"/>
      <c r="BI416" s="277"/>
      <c r="BJ416" s="277"/>
      <c r="BK416" s="277"/>
      <c r="BL416" s="277"/>
      <c r="BM416" s="222"/>
      <c r="BN416" s="277"/>
      <c r="BO416" s="277"/>
      <c r="BP416" s="277"/>
      <c r="BQ416" s="277"/>
      <c r="BR416" s="277"/>
      <c r="BS416" s="222"/>
      <c r="BT416" s="277"/>
      <c r="BU416" s="277"/>
      <c r="BV416" s="277"/>
      <c r="BW416" s="277"/>
      <c r="BX416" s="277"/>
      <c r="BY416" s="277"/>
      <c r="BZ416" s="277"/>
      <c r="CA416" s="277"/>
      <c r="CB416" s="277"/>
      <c r="CC416" s="277"/>
      <c r="CD416" s="277"/>
      <c r="CE416" s="277"/>
      <c r="CF416" s="222"/>
      <c r="CG416" s="277"/>
      <c r="CH416" s="277"/>
      <c r="CI416" s="277"/>
      <c r="CJ416" s="277"/>
      <c r="CK416" s="277"/>
      <c r="CL416" s="277"/>
      <c r="CM416" s="277"/>
      <c r="CN416" s="277"/>
      <c r="CO416" s="277"/>
      <c r="CP416" s="277"/>
      <c r="CQ416" s="277"/>
      <c r="CR416" s="277"/>
      <c r="CS416" s="277"/>
      <c r="CT416" s="222"/>
      <c r="CU416" s="277"/>
      <c r="CV416" s="277"/>
      <c r="CW416" s="277"/>
      <c r="CX416" s="277"/>
      <c r="CY416" s="277"/>
      <c r="CZ416" s="222"/>
      <c r="DA416" s="277"/>
      <c r="DB416" s="277"/>
      <c r="DC416" s="277"/>
      <c r="DD416" s="277"/>
      <c r="DE416" s="277"/>
      <c r="DF416" s="277"/>
      <c r="DG416" s="222"/>
      <c r="DH416" s="222"/>
      <c r="DI416" s="277"/>
      <c r="DJ416" s="277"/>
      <c r="DK416" s="277"/>
      <c r="DL416" s="226"/>
      <c r="DM416" s="277"/>
      <c r="DN416" s="277"/>
      <c r="DO416" s="222"/>
    </row>
    <row r="417" spans="1:132" s="43" customFormat="1" ht="16.5" customHeight="1" x14ac:dyDescent="0.15">
      <c r="A417" s="54" t="s">
        <v>268</v>
      </c>
      <c r="B417" s="222">
        <f t="shared" ref="B417:B418" si="907">SUM(C417:N417)</f>
        <v>192</v>
      </c>
      <c r="C417" s="281">
        <v>17</v>
      </c>
      <c r="D417" s="277">
        <v>8</v>
      </c>
      <c r="E417" s="277">
        <v>12</v>
      </c>
      <c r="F417" s="277">
        <v>5</v>
      </c>
      <c r="G417" s="277">
        <v>13</v>
      </c>
      <c r="H417" s="277">
        <v>9</v>
      </c>
      <c r="I417" s="277">
        <v>38</v>
      </c>
      <c r="J417" s="277">
        <v>10</v>
      </c>
      <c r="K417" s="277">
        <v>22</v>
      </c>
      <c r="L417" s="277">
        <v>30</v>
      </c>
      <c r="M417" s="277">
        <v>10</v>
      </c>
      <c r="N417" s="277">
        <v>18</v>
      </c>
      <c r="O417" s="222">
        <f t="shared" ref="O417:O418" si="908">SUM(P417:W417)</f>
        <v>100</v>
      </c>
      <c r="P417" s="277">
        <v>6</v>
      </c>
      <c r="Q417" s="277">
        <v>14</v>
      </c>
      <c r="R417" s="277">
        <v>11</v>
      </c>
      <c r="S417" s="277">
        <v>10</v>
      </c>
      <c r="T417" s="277">
        <v>12</v>
      </c>
      <c r="U417" s="277">
        <v>31</v>
      </c>
      <c r="V417" s="277">
        <v>13</v>
      </c>
      <c r="W417" s="277">
        <v>3</v>
      </c>
      <c r="X417" s="222">
        <f t="shared" ref="X417:X418" si="909">SUM(Y417:AB417)</f>
        <v>99</v>
      </c>
      <c r="Y417" s="277">
        <v>23</v>
      </c>
      <c r="Z417" s="277">
        <v>28</v>
      </c>
      <c r="AA417" s="277">
        <v>29</v>
      </c>
      <c r="AB417" s="277">
        <v>19</v>
      </c>
      <c r="AC417" s="222">
        <f t="shared" ref="AC417:AC418" si="910">SUM(AD417:AI417)</f>
        <v>78</v>
      </c>
      <c r="AD417" s="277">
        <v>8</v>
      </c>
      <c r="AE417" s="277">
        <v>13</v>
      </c>
      <c r="AF417" s="277">
        <v>8</v>
      </c>
      <c r="AG417" s="277">
        <v>16</v>
      </c>
      <c r="AH417" s="277">
        <v>16</v>
      </c>
      <c r="AI417" s="277">
        <v>17</v>
      </c>
      <c r="AJ417" s="222">
        <f t="shared" ref="AJ417:AJ418" si="911">SUM(AK417:AL417)</f>
        <v>7</v>
      </c>
      <c r="AK417" s="277">
        <v>4</v>
      </c>
      <c r="AL417" s="277">
        <v>3</v>
      </c>
      <c r="AM417" s="222">
        <f t="shared" ref="AM417:AM418" si="912">SUM(AN417:AW417)</f>
        <v>121</v>
      </c>
      <c r="AN417" s="277">
        <v>8</v>
      </c>
      <c r="AO417" s="277">
        <v>8</v>
      </c>
      <c r="AP417" s="277">
        <v>19</v>
      </c>
      <c r="AQ417" s="277">
        <v>6</v>
      </c>
      <c r="AR417" s="277">
        <v>16</v>
      </c>
      <c r="AS417" s="277">
        <v>8</v>
      </c>
      <c r="AT417" s="277">
        <v>4</v>
      </c>
      <c r="AU417" s="277">
        <v>21</v>
      </c>
      <c r="AV417" s="277">
        <v>22</v>
      </c>
      <c r="AW417" s="277">
        <v>9</v>
      </c>
      <c r="AX417" s="222">
        <f t="shared" ref="AX417:AX418" si="913">SUM(AY417:BC417)</f>
        <v>129</v>
      </c>
      <c r="AY417" s="277">
        <v>16</v>
      </c>
      <c r="AZ417" s="277">
        <v>58</v>
      </c>
      <c r="BA417" s="277">
        <v>11</v>
      </c>
      <c r="BB417" s="277">
        <v>27</v>
      </c>
      <c r="BC417" s="277">
        <v>17</v>
      </c>
      <c r="BD417" s="222">
        <f t="shared" ref="BD417:BD418" si="914">SUM(BE417:BL417)</f>
        <v>156</v>
      </c>
      <c r="BE417" s="277">
        <v>33</v>
      </c>
      <c r="BF417" s="277">
        <v>21</v>
      </c>
      <c r="BG417" s="277">
        <v>16</v>
      </c>
      <c r="BH417" s="277">
        <v>15</v>
      </c>
      <c r="BI417" s="277">
        <v>17</v>
      </c>
      <c r="BJ417" s="277">
        <v>14</v>
      </c>
      <c r="BK417" s="277">
        <v>22</v>
      </c>
      <c r="BL417" s="277">
        <v>18</v>
      </c>
      <c r="BM417" s="222">
        <f t="shared" ref="BM417:BM418" si="915">SUM(BN417:BR417)</f>
        <v>91</v>
      </c>
      <c r="BN417" s="277">
        <v>32</v>
      </c>
      <c r="BO417" s="277">
        <v>14</v>
      </c>
      <c r="BP417" s="277">
        <v>9</v>
      </c>
      <c r="BQ417" s="277">
        <v>6</v>
      </c>
      <c r="BR417" s="277">
        <v>30</v>
      </c>
      <c r="BS417" s="222">
        <f t="shared" ref="BS417:BS418" si="916">SUM(BT417:CE417)</f>
        <v>157</v>
      </c>
      <c r="BT417" s="277">
        <v>11</v>
      </c>
      <c r="BU417" s="277">
        <v>22</v>
      </c>
      <c r="BV417" s="277">
        <v>5</v>
      </c>
      <c r="BW417" s="277">
        <v>4</v>
      </c>
      <c r="BX417" s="277">
        <v>10</v>
      </c>
      <c r="BY417" s="277">
        <v>23</v>
      </c>
      <c r="BZ417" s="277">
        <v>13</v>
      </c>
      <c r="CA417" s="277">
        <v>12</v>
      </c>
      <c r="CB417" s="277">
        <v>8</v>
      </c>
      <c r="CC417" s="277">
        <v>16</v>
      </c>
      <c r="CD417" s="277">
        <v>18</v>
      </c>
      <c r="CE417" s="277">
        <v>15</v>
      </c>
      <c r="CF417" s="222">
        <f t="shared" ref="CF417:CF418" si="917">SUM(CG417:CS417)</f>
        <v>139</v>
      </c>
      <c r="CG417" s="277">
        <v>7</v>
      </c>
      <c r="CH417" s="277">
        <v>7</v>
      </c>
      <c r="CI417" s="277">
        <v>6</v>
      </c>
      <c r="CJ417" s="277">
        <v>25</v>
      </c>
      <c r="CK417" s="277">
        <v>19</v>
      </c>
      <c r="CL417" s="277">
        <v>5</v>
      </c>
      <c r="CM417" s="277">
        <v>20</v>
      </c>
      <c r="CN417" s="277">
        <v>6</v>
      </c>
      <c r="CO417" s="277">
        <v>2</v>
      </c>
      <c r="CP417" s="277">
        <v>9</v>
      </c>
      <c r="CQ417" s="277">
        <v>13</v>
      </c>
      <c r="CR417" s="277">
        <v>11</v>
      </c>
      <c r="CS417" s="277">
        <v>9</v>
      </c>
      <c r="CT417" s="222">
        <f t="shared" ref="CT417:CT418" si="918">SUM(CU417:CY417)</f>
        <v>128</v>
      </c>
      <c r="CU417" s="277">
        <v>52</v>
      </c>
      <c r="CV417" s="277">
        <v>23</v>
      </c>
      <c r="CW417" s="277">
        <v>9</v>
      </c>
      <c r="CX417" s="277">
        <v>20</v>
      </c>
      <c r="CY417" s="277">
        <v>24</v>
      </c>
      <c r="CZ417" s="222">
        <f t="shared" ref="CZ417:CZ418" si="919">SUM(DA417:DF417)</f>
        <v>108</v>
      </c>
      <c r="DA417" s="277">
        <v>7</v>
      </c>
      <c r="DB417" s="277">
        <v>10</v>
      </c>
      <c r="DC417" s="277">
        <v>21</v>
      </c>
      <c r="DD417" s="277">
        <v>25</v>
      </c>
      <c r="DE417" s="277">
        <v>22</v>
      </c>
      <c r="DF417" s="277">
        <v>23</v>
      </c>
      <c r="DG417" s="222">
        <f t="shared" ref="DG417:DG418" si="920">AM417+BS417+B417+O417+X417+AC417+AJ417+BD417+CF417+AX417+BM417+CT417+CZ417</f>
        <v>1505</v>
      </c>
      <c r="DH417" s="222">
        <f t="shared" ref="DH417:DH418" si="921">SUM(DI417:DK417)</f>
        <v>12</v>
      </c>
      <c r="DI417" s="277">
        <v>7</v>
      </c>
      <c r="DJ417" s="277">
        <v>1</v>
      </c>
      <c r="DK417" s="277">
        <v>4</v>
      </c>
      <c r="DL417" s="226">
        <f t="shared" ref="DL417:DL418" si="922">SUM(DM417:DN417)</f>
        <v>16</v>
      </c>
      <c r="DM417" s="277">
        <v>16</v>
      </c>
      <c r="DN417" s="277">
        <v>0</v>
      </c>
      <c r="DO417" s="222">
        <f t="shared" ref="DO417:DO418" si="923">DG417+DH417+DL417</f>
        <v>1533</v>
      </c>
      <c r="DP417" s="4"/>
      <c r="DQ417" s="4"/>
      <c r="DR417" s="4"/>
      <c r="DS417" s="4"/>
      <c r="DT417" s="4"/>
      <c r="DU417" s="4"/>
      <c r="DV417" s="4"/>
      <c r="DW417" s="4"/>
      <c r="DX417" s="4"/>
      <c r="DY417" s="4"/>
      <c r="DZ417" s="4"/>
      <c r="EA417" s="4"/>
      <c r="EB417" s="4"/>
    </row>
    <row r="418" spans="1:132" s="108" customFormat="1" ht="16.5" customHeight="1" x14ac:dyDescent="0.15">
      <c r="A418" s="54" t="s">
        <v>273</v>
      </c>
      <c r="B418" s="222">
        <f t="shared" si="907"/>
        <v>6846</v>
      </c>
      <c r="C418" s="281">
        <v>658</v>
      </c>
      <c r="D418" s="277">
        <v>206</v>
      </c>
      <c r="E418" s="277">
        <v>260</v>
      </c>
      <c r="F418" s="277">
        <v>129</v>
      </c>
      <c r="G418" s="277">
        <v>489</v>
      </c>
      <c r="H418" s="277">
        <v>906</v>
      </c>
      <c r="I418" s="277">
        <v>1078</v>
      </c>
      <c r="J418" s="277">
        <v>247</v>
      </c>
      <c r="K418" s="277">
        <v>435</v>
      </c>
      <c r="L418" s="277">
        <v>1463</v>
      </c>
      <c r="M418" s="277">
        <v>347</v>
      </c>
      <c r="N418" s="277">
        <v>628</v>
      </c>
      <c r="O418" s="222">
        <f t="shared" si="908"/>
        <v>3733</v>
      </c>
      <c r="P418" s="277">
        <v>445</v>
      </c>
      <c r="Q418" s="277">
        <v>929</v>
      </c>
      <c r="R418" s="277">
        <v>344</v>
      </c>
      <c r="S418" s="277">
        <v>318</v>
      </c>
      <c r="T418" s="277">
        <v>319</v>
      </c>
      <c r="U418" s="277">
        <v>898</v>
      </c>
      <c r="V418" s="277">
        <v>365</v>
      </c>
      <c r="W418" s="277">
        <v>115</v>
      </c>
      <c r="X418" s="222">
        <f t="shared" si="909"/>
        <v>4599</v>
      </c>
      <c r="Y418" s="277">
        <v>1020</v>
      </c>
      <c r="Z418" s="277">
        <v>1050</v>
      </c>
      <c r="AA418" s="277">
        <v>1618</v>
      </c>
      <c r="AB418" s="277">
        <v>911</v>
      </c>
      <c r="AC418" s="222">
        <f t="shared" si="910"/>
        <v>2130</v>
      </c>
      <c r="AD418" s="277">
        <v>284</v>
      </c>
      <c r="AE418" s="277">
        <v>284</v>
      </c>
      <c r="AF418" s="277">
        <v>341</v>
      </c>
      <c r="AG418" s="277">
        <v>493</v>
      </c>
      <c r="AH418" s="277">
        <v>359</v>
      </c>
      <c r="AI418" s="277">
        <v>369</v>
      </c>
      <c r="AJ418" s="222">
        <f t="shared" si="911"/>
        <v>91</v>
      </c>
      <c r="AK418" s="277">
        <v>62</v>
      </c>
      <c r="AL418" s="277">
        <v>29</v>
      </c>
      <c r="AM418" s="222">
        <f t="shared" si="912"/>
        <v>5496</v>
      </c>
      <c r="AN418" s="277">
        <v>275</v>
      </c>
      <c r="AO418" s="277">
        <v>168</v>
      </c>
      <c r="AP418" s="277">
        <v>685</v>
      </c>
      <c r="AQ418" s="277">
        <v>285</v>
      </c>
      <c r="AR418" s="277">
        <v>996</v>
      </c>
      <c r="AS418" s="277">
        <v>295</v>
      </c>
      <c r="AT418" s="277">
        <v>104</v>
      </c>
      <c r="AU418" s="277">
        <v>752</v>
      </c>
      <c r="AV418" s="277">
        <v>1686</v>
      </c>
      <c r="AW418" s="277">
        <v>250</v>
      </c>
      <c r="AX418" s="222">
        <f t="shared" si="913"/>
        <v>4297</v>
      </c>
      <c r="AY418" s="277">
        <v>639</v>
      </c>
      <c r="AZ418" s="277">
        <v>1897</v>
      </c>
      <c r="BA418" s="277">
        <v>272</v>
      </c>
      <c r="BB418" s="277">
        <v>1015</v>
      </c>
      <c r="BC418" s="277">
        <v>474</v>
      </c>
      <c r="BD418" s="222">
        <f t="shared" si="914"/>
        <v>5903</v>
      </c>
      <c r="BE418" s="277">
        <v>1163</v>
      </c>
      <c r="BF418" s="277">
        <v>936</v>
      </c>
      <c r="BG418" s="277">
        <v>754</v>
      </c>
      <c r="BH418" s="277">
        <v>534</v>
      </c>
      <c r="BI418" s="277">
        <v>598</v>
      </c>
      <c r="BJ418" s="277">
        <v>471</v>
      </c>
      <c r="BK418" s="277">
        <v>690</v>
      </c>
      <c r="BL418" s="277">
        <v>757</v>
      </c>
      <c r="BM418" s="222">
        <f t="shared" si="915"/>
        <v>3105</v>
      </c>
      <c r="BN418" s="277">
        <v>938</v>
      </c>
      <c r="BO418" s="277">
        <v>456</v>
      </c>
      <c r="BP418" s="277">
        <v>297</v>
      </c>
      <c r="BQ418" s="277">
        <v>258</v>
      </c>
      <c r="BR418" s="277">
        <v>1156</v>
      </c>
      <c r="BS418" s="222">
        <f t="shared" si="916"/>
        <v>5869</v>
      </c>
      <c r="BT418" s="277">
        <v>360</v>
      </c>
      <c r="BU418" s="277">
        <v>571</v>
      </c>
      <c r="BV418" s="277">
        <v>660</v>
      </c>
      <c r="BW418" s="277">
        <v>190</v>
      </c>
      <c r="BX418" s="277">
        <v>292</v>
      </c>
      <c r="BY418" s="277">
        <v>1313</v>
      </c>
      <c r="BZ418" s="277">
        <v>422</v>
      </c>
      <c r="CA418" s="277">
        <v>437</v>
      </c>
      <c r="CB418" s="277">
        <v>257</v>
      </c>
      <c r="CC418" s="277">
        <v>520</v>
      </c>
      <c r="CD418" s="277">
        <v>286</v>
      </c>
      <c r="CE418" s="277">
        <v>561</v>
      </c>
      <c r="CF418" s="222">
        <f t="shared" si="917"/>
        <v>5044</v>
      </c>
      <c r="CG418" s="277">
        <v>312</v>
      </c>
      <c r="CH418" s="277">
        <v>290</v>
      </c>
      <c r="CI418" s="277">
        <v>304</v>
      </c>
      <c r="CJ418" s="277">
        <v>1164</v>
      </c>
      <c r="CK418" s="277">
        <v>666</v>
      </c>
      <c r="CL418" s="277">
        <v>233</v>
      </c>
      <c r="CM418" s="277">
        <v>763</v>
      </c>
      <c r="CN418" s="277">
        <v>126</v>
      </c>
      <c r="CO418" s="277">
        <v>36</v>
      </c>
      <c r="CP418" s="277">
        <v>283</v>
      </c>
      <c r="CQ418" s="277">
        <v>305</v>
      </c>
      <c r="CR418" s="277">
        <v>367</v>
      </c>
      <c r="CS418" s="277">
        <v>195</v>
      </c>
      <c r="CT418" s="222">
        <f t="shared" si="918"/>
        <v>3019</v>
      </c>
      <c r="CU418" s="277">
        <v>1091</v>
      </c>
      <c r="CV418" s="277">
        <v>559</v>
      </c>
      <c r="CW418" s="277">
        <v>384</v>
      </c>
      <c r="CX418" s="277">
        <v>522</v>
      </c>
      <c r="CY418" s="277">
        <v>463</v>
      </c>
      <c r="CZ418" s="222">
        <f t="shared" si="919"/>
        <v>3107</v>
      </c>
      <c r="DA418" s="277">
        <v>80</v>
      </c>
      <c r="DB418" s="277">
        <v>189</v>
      </c>
      <c r="DC418" s="277">
        <v>616</v>
      </c>
      <c r="DD418" s="277">
        <v>943</v>
      </c>
      <c r="DE418" s="277">
        <v>778</v>
      </c>
      <c r="DF418" s="277">
        <v>501</v>
      </c>
      <c r="DG418" s="222">
        <f t="shared" si="920"/>
        <v>53239</v>
      </c>
      <c r="DH418" s="222">
        <f t="shared" si="921"/>
        <v>1472</v>
      </c>
      <c r="DI418" s="277">
        <v>1297</v>
      </c>
      <c r="DJ418" s="277">
        <v>25</v>
      </c>
      <c r="DK418" s="277">
        <v>150</v>
      </c>
      <c r="DL418" s="226">
        <f t="shared" si="922"/>
        <v>533</v>
      </c>
      <c r="DM418" s="277">
        <v>533</v>
      </c>
      <c r="DN418" s="277">
        <v>0</v>
      </c>
      <c r="DO418" s="222">
        <f t="shared" si="923"/>
        <v>55244</v>
      </c>
      <c r="DP418" s="4"/>
      <c r="DQ418" s="4"/>
      <c r="DR418" s="4"/>
      <c r="DS418" s="4"/>
      <c r="DT418" s="4"/>
      <c r="DU418" s="4"/>
      <c r="DV418" s="4"/>
      <c r="DW418" s="4"/>
      <c r="DX418" s="4"/>
      <c r="DY418" s="4"/>
      <c r="DZ418" s="4"/>
      <c r="EA418" s="4"/>
      <c r="EB418" s="4"/>
    </row>
    <row r="419" spans="1:132" s="108" customFormat="1" ht="16.5" customHeight="1" x14ac:dyDescent="0.15">
      <c r="A419" s="53" t="s">
        <v>274</v>
      </c>
      <c r="B419" s="222"/>
      <c r="C419" s="281"/>
      <c r="D419" s="277"/>
      <c r="E419" s="277"/>
      <c r="F419" s="277"/>
      <c r="G419" s="277"/>
      <c r="H419" s="277"/>
      <c r="I419" s="277"/>
      <c r="J419" s="277"/>
      <c r="K419" s="277"/>
      <c r="L419" s="277"/>
      <c r="M419" s="277"/>
      <c r="N419" s="277"/>
      <c r="O419" s="222"/>
      <c r="P419" s="277"/>
      <c r="Q419" s="277"/>
      <c r="R419" s="277"/>
      <c r="S419" s="277"/>
      <c r="T419" s="277"/>
      <c r="U419" s="277"/>
      <c r="V419" s="277"/>
      <c r="W419" s="277"/>
      <c r="X419" s="222"/>
      <c r="Y419" s="277"/>
      <c r="Z419" s="277"/>
      <c r="AA419" s="277"/>
      <c r="AB419" s="277"/>
      <c r="AC419" s="222"/>
      <c r="AD419" s="277"/>
      <c r="AE419" s="277"/>
      <c r="AF419" s="277"/>
      <c r="AG419" s="277"/>
      <c r="AH419" s="277"/>
      <c r="AI419" s="277"/>
      <c r="AJ419" s="222"/>
      <c r="AK419" s="277"/>
      <c r="AL419" s="277"/>
      <c r="AM419" s="222"/>
      <c r="AN419" s="277"/>
      <c r="AO419" s="277"/>
      <c r="AP419" s="277"/>
      <c r="AQ419" s="277"/>
      <c r="AR419" s="277"/>
      <c r="AS419" s="277"/>
      <c r="AT419" s="277"/>
      <c r="AU419" s="277"/>
      <c r="AV419" s="277"/>
      <c r="AW419" s="277"/>
      <c r="AX419" s="222"/>
      <c r="AY419" s="277"/>
      <c r="AZ419" s="277"/>
      <c r="BA419" s="277"/>
      <c r="BB419" s="277"/>
      <c r="BC419" s="277"/>
      <c r="BD419" s="222"/>
      <c r="BE419" s="277"/>
      <c r="BF419" s="277"/>
      <c r="BG419" s="277"/>
      <c r="BH419" s="277"/>
      <c r="BI419" s="277"/>
      <c r="BJ419" s="277"/>
      <c r="BK419" s="277"/>
      <c r="BL419" s="277"/>
      <c r="BM419" s="222"/>
      <c r="BN419" s="277"/>
      <c r="BO419" s="277"/>
      <c r="BP419" s="277"/>
      <c r="BQ419" s="277"/>
      <c r="BR419" s="277"/>
      <c r="BS419" s="222"/>
      <c r="BT419" s="277"/>
      <c r="BU419" s="277"/>
      <c r="BV419" s="277"/>
      <c r="BW419" s="277"/>
      <c r="BX419" s="277"/>
      <c r="BY419" s="277"/>
      <c r="BZ419" s="277"/>
      <c r="CA419" s="277"/>
      <c r="CB419" s="277"/>
      <c r="CC419" s="277"/>
      <c r="CD419" s="277"/>
      <c r="CE419" s="277"/>
      <c r="CF419" s="222"/>
      <c r="CG419" s="277"/>
      <c r="CH419" s="277"/>
      <c r="CI419" s="277"/>
      <c r="CJ419" s="277"/>
      <c r="CK419" s="277"/>
      <c r="CL419" s="277"/>
      <c r="CM419" s="277"/>
      <c r="CN419" s="277"/>
      <c r="CO419" s="277"/>
      <c r="CP419" s="277"/>
      <c r="CQ419" s="277"/>
      <c r="CR419" s="277"/>
      <c r="CS419" s="277"/>
      <c r="CT419" s="222"/>
      <c r="CU419" s="277"/>
      <c r="CV419" s="277"/>
      <c r="CW419" s="277"/>
      <c r="CX419" s="277"/>
      <c r="CY419" s="277"/>
      <c r="CZ419" s="222"/>
      <c r="DA419" s="277"/>
      <c r="DB419" s="277"/>
      <c r="DC419" s="277"/>
      <c r="DD419" s="277"/>
      <c r="DE419" s="277"/>
      <c r="DF419" s="277"/>
      <c r="DG419" s="222"/>
      <c r="DH419" s="222"/>
      <c r="DI419" s="277"/>
      <c r="DJ419" s="277"/>
      <c r="DK419" s="277"/>
      <c r="DL419" s="226"/>
      <c r="DM419" s="277"/>
      <c r="DN419" s="277"/>
      <c r="DO419" s="222"/>
    </row>
    <row r="420" spans="1:132" s="108" customFormat="1" ht="16.5" customHeight="1" x14ac:dyDescent="0.15">
      <c r="A420" s="54" t="s">
        <v>268</v>
      </c>
      <c r="B420" s="222">
        <f t="shared" ref="B420:B421" si="924">SUM(C420:N420)</f>
        <v>178</v>
      </c>
      <c r="C420" s="281">
        <v>13</v>
      </c>
      <c r="D420" s="277">
        <v>5</v>
      </c>
      <c r="E420" s="277">
        <v>13</v>
      </c>
      <c r="F420" s="277">
        <v>9</v>
      </c>
      <c r="G420" s="277">
        <v>25</v>
      </c>
      <c r="H420" s="277">
        <v>19</v>
      </c>
      <c r="I420" s="277">
        <v>25</v>
      </c>
      <c r="J420" s="277">
        <v>8</v>
      </c>
      <c r="K420" s="277">
        <v>16</v>
      </c>
      <c r="L420" s="277">
        <v>18</v>
      </c>
      <c r="M420" s="277">
        <v>12</v>
      </c>
      <c r="N420" s="277">
        <v>15</v>
      </c>
      <c r="O420" s="222">
        <f t="shared" ref="O420:O421" si="925">SUM(P420:W420)</f>
        <v>119</v>
      </c>
      <c r="P420" s="277">
        <v>23</v>
      </c>
      <c r="Q420" s="277">
        <v>18</v>
      </c>
      <c r="R420" s="277">
        <v>13</v>
      </c>
      <c r="S420" s="277">
        <v>16</v>
      </c>
      <c r="T420" s="277">
        <v>14</v>
      </c>
      <c r="U420" s="277">
        <v>18</v>
      </c>
      <c r="V420" s="277">
        <v>14</v>
      </c>
      <c r="W420" s="277">
        <v>3</v>
      </c>
      <c r="X420" s="222">
        <f t="shared" ref="X420:X421" si="926">SUM(Y420:AB420)</f>
        <v>59</v>
      </c>
      <c r="Y420" s="277">
        <v>14</v>
      </c>
      <c r="Z420" s="277">
        <v>14</v>
      </c>
      <c r="AA420" s="277">
        <v>16</v>
      </c>
      <c r="AB420" s="277">
        <v>15</v>
      </c>
      <c r="AC420" s="222">
        <f t="shared" ref="AC420:AC421" si="927">SUM(AD420:AI420)</f>
        <v>68</v>
      </c>
      <c r="AD420" s="277">
        <v>12</v>
      </c>
      <c r="AE420" s="277">
        <v>10</v>
      </c>
      <c r="AF420" s="277">
        <v>2</v>
      </c>
      <c r="AG420" s="277">
        <v>9</v>
      </c>
      <c r="AH420" s="277">
        <v>17</v>
      </c>
      <c r="AI420" s="277">
        <v>18</v>
      </c>
      <c r="AJ420" s="222">
        <f t="shared" ref="AJ420:AJ421" si="928">SUM(AK420:AL420)</f>
        <v>6</v>
      </c>
      <c r="AK420" s="277">
        <v>2</v>
      </c>
      <c r="AL420" s="277">
        <v>4</v>
      </c>
      <c r="AM420" s="222">
        <f t="shared" ref="AM420:AM421" si="929">SUM(AN420:AW420)</f>
        <v>98</v>
      </c>
      <c r="AN420" s="277">
        <v>5</v>
      </c>
      <c r="AO420" s="277">
        <v>2</v>
      </c>
      <c r="AP420" s="277">
        <v>11</v>
      </c>
      <c r="AQ420" s="277">
        <v>9</v>
      </c>
      <c r="AR420" s="277">
        <v>6</v>
      </c>
      <c r="AS420" s="277">
        <v>14</v>
      </c>
      <c r="AT420" s="277">
        <v>23</v>
      </c>
      <c r="AU420" s="277">
        <v>8</v>
      </c>
      <c r="AV420" s="277">
        <v>6</v>
      </c>
      <c r="AW420" s="277">
        <v>14</v>
      </c>
      <c r="AX420" s="222">
        <f t="shared" ref="AX420:AX421" si="930">SUM(AY420:BC420)</f>
        <v>104</v>
      </c>
      <c r="AY420" s="277">
        <v>22</v>
      </c>
      <c r="AZ420" s="277">
        <v>30</v>
      </c>
      <c r="BA420" s="277">
        <v>12</v>
      </c>
      <c r="BB420" s="277">
        <v>19</v>
      </c>
      <c r="BC420" s="277">
        <v>21</v>
      </c>
      <c r="BD420" s="222">
        <f t="shared" ref="BD420:BD421" si="931">SUM(BE420:BL420)</f>
        <v>114</v>
      </c>
      <c r="BE420" s="277">
        <v>27</v>
      </c>
      <c r="BF420" s="277">
        <v>6</v>
      </c>
      <c r="BG420" s="277">
        <v>13</v>
      </c>
      <c r="BH420" s="277">
        <v>12</v>
      </c>
      <c r="BI420" s="277">
        <v>18</v>
      </c>
      <c r="BJ420" s="277">
        <v>19</v>
      </c>
      <c r="BK420" s="277">
        <v>9</v>
      </c>
      <c r="BL420" s="277">
        <v>10</v>
      </c>
      <c r="BM420" s="222">
        <f t="shared" ref="BM420:BM421" si="932">SUM(BN420:BR420)</f>
        <v>46</v>
      </c>
      <c r="BN420" s="277">
        <v>13</v>
      </c>
      <c r="BO420" s="277">
        <v>1</v>
      </c>
      <c r="BP420" s="277">
        <v>10</v>
      </c>
      <c r="BQ420" s="277">
        <v>10</v>
      </c>
      <c r="BR420" s="277">
        <v>12</v>
      </c>
      <c r="BS420" s="222">
        <f t="shared" ref="BS420:BS421" si="933">SUM(BT420:CE420)</f>
        <v>74</v>
      </c>
      <c r="BT420" s="224">
        <v>3</v>
      </c>
      <c r="BU420" s="224">
        <v>4</v>
      </c>
      <c r="BV420" s="224">
        <v>13</v>
      </c>
      <c r="BW420" s="224">
        <v>7</v>
      </c>
      <c r="BX420" s="224">
        <v>11</v>
      </c>
      <c r="BY420" s="224">
        <v>8</v>
      </c>
      <c r="BZ420" s="224">
        <v>7</v>
      </c>
      <c r="CA420" s="224">
        <v>1</v>
      </c>
      <c r="CB420" s="224">
        <v>7</v>
      </c>
      <c r="CC420" s="224">
        <v>7</v>
      </c>
      <c r="CD420" s="224">
        <v>2</v>
      </c>
      <c r="CE420" s="224">
        <v>4</v>
      </c>
      <c r="CF420" s="222">
        <f t="shared" ref="CF420:CF421" si="934">SUM(CG420:CS420)</f>
        <v>106</v>
      </c>
      <c r="CG420" s="277">
        <v>3</v>
      </c>
      <c r="CH420" s="277">
        <v>1</v>
      </c>
      <c r="CI420" s="277">
        <v>6</v>
      </c>
      <c r="CJ420" s="277">
        <v>15</v>
      </c>
      <c r="CK420" s="277">
        <v>13</v>
      </c>
      <c r="CL420" s="277">
        <v>13</v>
      </c>
      <c r="CM420" s="277">
        <v>10</v>
      </c>
      <c r="CN420" s="277">
        <v>10</v>
      </c>
      <c r="CO420" s="277">
        <v>1</v>
      </c>
      <c r="CP420" s="277">
        <v>8</v>
      </c>
      <c r="CQ420" s="277">
        <v>3</v>
      </c>
      <c r="CR420" s="277">
        <v>13</v>
      </c>
      <c r="CS420" s="277">
        <v>10</v>
      </c>
      <c r="CT420" s="222">
        <f t="shared" ref="CT420:CT421" si="935">SUM(CU420:CY420)</f>
        <v>49</v>
      </c>
      <c r="CU420" s="277">
        <v>29</v>
      </c>
      <c r="CV420" s="277">
        <v>9</v>
      </c>
      <c r="CW420" s="277">
        <v>3</v>
      </c>
      <c r="CX420" s="277">
        <v>6</v>
      </c>
      <c r="CY420" s="277">
        <v>2</v>
      </c>
      <c r="CZ420" s="222">
        <f t="shared" ref="CZ420:CZ421" si="936">SUM(DA420:DF420)</f>
        <v>44</v>
      </c>
      <c r="DA420" s="277">
        <v>8</v>
      </c>
      <c r="DB420" s="277">
        <v>7</v>
      </c>
      <c r="DC420" s="277">
        <v>6</v>
      </c>
      <c r="DD420" s="277">
        <v>9</v>
      </c>
      <c r="DE420" s="277">
        <v>8</v>
      </c>
      <c r="DF420" s="277">
        <v>6</v>
      </c>
      <c r="DG420" s="222">
        <f t="shared" ref="DG420:DG421" si="937">AM420+BS420+B420+O420+X420+AC420+AJ420+BD420+CF420+AX420+BM420+CT420+CZ420</f>
        <v>1065</v>
      </c>
      <c r="DH420" s="222">
        <f t="shared" ref="DH420:DH421" si="938">SUM(DI420:DK420)</f>
        <v>16</v>
      </c>
      <c r="DI420" s="277">
        <v>11</v>
      </c>
      <c r="DJ420" s="277">
        <v>4</v>
      </c>
      <c r="DK420" s="277">
        <v>1</v>
      </c>
      <c r="DL420" s="226">
        <f t="shared" ref="DL420:DL421" si="939">SUM(DM420:DN420)</f>
        <v>2</v>
      </c>
      <c r="DM420" s="277">
        <v>1</v>
      </c>
      <c r="DN420" s="277">
        <v>1</v>
      </c>
      <c r="DO420" s="222">
        <f t="shared" ref="DO420:DO421" si="940">DG420+DH420+DL420</f>
        <v>1083</v>
      </c>
      <c r="DP420" s="4"/>
      <c r="DQ420" s="4"/>
      <c r="DR420" s="4"/>
      <c r="DS420" s="4"/>
      <c r="DT420" s="4"/>
      <c r="DU420" s="4"/>
      <c r="DV420" s="4"/>
      <c r="DW420" s="4"/>
      <c r="DX420" s="4"/>
      <c r="DY420" s="4"/>
      <c r="DZ420" s="4"/>
      <c r="EA420" s="4"/>
      <c r="EB420" s="4"/>
    </row>
    <row r="421" spans="1:132" s="108" customFormat="1" ht="16.5" customHeight="1" x14ac:dyDescent="0.15">
      <c r="A421" s="55" t="s">
        <v>256</v>
      </c>
      <c r="B421" s="223">
        <f t="shared" si="924"/>
        <v>802</v>
      </c>
      <c r="C421" s="282">
        <v>76</v>
      </c>
      <c r="D421" s="279">
        <v>37</v>
      </c>
      <c r="E421" s="279">
        <v>21</v>
      </c>
      <c r="F421" s="279">
        <v>21</v>
      </c>
      <c r="G421" s="279">
        <v>43</v>
      </c>
      <c r="H421" s="279">
        <v>137</v>
      </c>
      <c r="I421" s="279">
        <v>81</v>
      </c>
      <c r="J421" s="279">
        <v>29</v>
      </c>
      <c r="K421" s="279">
        <v>40</v>
      </c>
      <c r="L421" s="279">
        <v>203</v>
      </c>
      <c r="M421" s="279">
        <v>51</v>
      </c>
      <c r="N421" s="279">
        <v>63</v>
      </c>
      <c r="O421" s="223">
        <f t="shared" si="925"/>
        <v>447</v>
      </c>
      <c r="P421" s="279">
        <v>91</v>
      </c>
      <c r="Q421" s="279">
        <v>85</v>
      </c>
      <c r="R421" s="279">
        <v>46</v>
      </c>
      <c r="S421" s="279">
        <v>34</v>
      </c>
      <c r="T421" s="279">
        <v>58</v>
      </c>
      <c r="U421" s="279">
        <v>62</v>
      </c>
      <c r="V421" s="279">
        <v>39</v>
      </c>
      <c r="W421" s="279">
        <v>32</v>
      </c>
      <c r="X421" s="223">
        <f t="shared" si="926"/>
        <v>415</v>
      </c>
      <c r="Y421" s="279">
        <v>80</v>
      </c>
      <c r="Z421" s="279">
        <v>97</v>
      </c>
      <c r="AA421" s="279">
        <v>164</v>
      </c>
      <c r="AB421" s="279">
        <v>74</v>
      </c>
      <c r="AC421" s="223">
        <f t="shared" si="927"/>
        <v>380</v>
      </c>
      <c r="AD421" s="279">
        <v>59</v>
      </c>
      <c r="AE421" s="279">
        <v>34</v>
      </c>
      <c r="AF421" s="279">
        <v>27</v>
      </c>
      <c r="AG421" s="279">
        <v>94</v>
      </c>
      <c r="AH421" s="279">
        <v>61</v>
      </c>
      <c r="AI421" s="279">
        <v>105</v>
      </c>
      <c r="AJ421" s="223">
        <f t="shared" si="928"/>
        <v>104</v>
      </c>
      <c r="AK421" s="279">
        <v>32</v>
      </c>
      <c r="AL421" s="279">
        <v>72</v>
      </c>
      <c r="AM421" s="223">
        <f t="shared" si="929"/>
        <v>653</v>
      </c>
      <c r="AN421" s="279">
        <v>70</v>
      </c>
      <c r="AO421" s="279">
        <v>25</v>
      </c>
      <c r="AP421" s="279">
        <v>54</v>
      </c>
      <c r="AQ421" s="279">
        <v>37</v>
      </c>
      <c r="AR421" s="279">
        <v>53</v>
      </c>
      <c r="AS421" s="279">
        <v>62</v>
      </c>
      <c r="AT421" s="279">
        <v>102</v>
      </c>
      <c r="AU421" s="279">
        <v>61</v>
      </c>
      <c r="AV421" s="279">
        <v>97</v>
      </c>
      <c r="AW421" s="279">
        <v>92</v>
      </c>
      <c r="AX421" s="223">
        <f t="shared" si="930"/>
        <v>900</v>
      </c>
      <c r="AY421" s="279">
        <v>127</v>
      </c>
      <c r="AZ421" s="279">
        <v>291</v>
      </c>
      <c r="BA421" s="279">
        <v>131</v>
      </c>
      <c r="BB421" s="279">
        <v>239</v>
      </c>
      <c r="BC421" s="279">
        <v>112</v>
      </c>
      <c r="BD421" s="223">
        <f t="shared" si="931"/>
        <v>956</v>
      </c>
      <c r="BE421" s="279">
        <v>291</v>
      </c>
      <c r="BF421" s="279">
        <v>30</v>
      </c>
      <c r="BG421" s="279">
        <v>44</v>
      </c>
      <c r="BH421" s="279">
        <v>102</v>
      </c>
      <c r="BI421" s="279">
        <v>147</v>
      </c>
      <c r="BJ421" s="279">
        <v>169</v>
      </c>
      <c r="BK421" s="279">
        <v>82</v>
      </c>
      <c r="BL421" s="279">
        <v>91</v>
      </c>
      <c r="BM421" s="223">
        <f t="shared" si="932"/>
        <v>201</v>
      </c>
      <c r="BN421" s="279">
        <v>56</v>
      </c>
      <c r="BO421" s="279">
        <v>1</v>
      </c>
      <c r="BP421" s="279">
        <v>29</v>
      </c>
      <c r="BQ421" s="279">
        <v>49</v>
      </c>
      <c r="BR421" s="279">
        <v>66</v>
      </c>
      <c r="BS421" s="223">
        <f t="shared" si="933"/>
        <v>523</v>
      </c>
      <c r="BT421" s="229">
        <v>38</v>
      </c>
      <c r="BU421" s="229">
        <v>51</v>
      </c>
      <c r="BV421" s="229">
        <v>36</v>
      </c>
      <c r="BW421" s="229">
        <v>26</v>
      </c>
      <c r="BX421" s="229">
        <v>35</v>
      </c>
      <c r="BY421" s="229">
        <v>103</v>
      </c>
      <c r="BZ421" s="229">
        <v>38</v>
      </c>
      <c r="CA421" s="229">
        <v>47</v>
      </c>
      <c r="CB421" s="229">
        <v>49</v>
      </c>
      <c r="CC421" s="229">
        <v>30</v>
      </c>
      <c r="CD421" s="229">
        <v>12</v>
      </c>
      <c r="CE421" s="229">
        <v>58</v>
      </c>
      <c r="CF421" s="223">
        <f t="shared" si="934"/>
        <v>476</v>
      </c>
      <c r="CG421" s="279">
        <v>13</v>
      </c>
      <c r="CH421" s="279">
        <v>2</v>
      </c>
      <c r="CI421" s="279">
        <v>16</v>
      </c>
      <c r="CJ421" s="279">
        <v>66</v>
      </c>
      <c r="CK421" s="279">
        <v>70</v>
      </c>
      <c r="CL421" s="279">
        <v>29</v>
      </c>
      <c r="CM421" s="279">
        <v>95</v>
      </c>
      <c r="CN421" s="279">
        <v>28</v>
      </c>
      <c r="CO421" s="279">
        <v>20</v>
      </c>
      <c r="CP421" s="279">
        <v>22</v>
      </c>
      <c r="CQ421" s="279">
        <v>47</v>
      </c>
      <c r="CR421" s="279">
        <v>33</v>
      </c>
      <c r="CS421" s="279">
        <v>35</v>
      </c>
      <c r="CT421" s="223">
        <f t="shared" si="935"/>
        <v>319</v>
      </c>
      <c r="CU421" s="279">
        <v>139</v>
      </c>
      <c r="CV421" s="279">
        <v>59</v>
      </c>
      <c r="CW421" s="279">
        <v>19</v>
      </c>
      <c r="CX421" s="279">
        <v>47</v>
      </c>
      <c r="CY421" s="279">
        <v>55</v>
      </c>
      <c r="CZ421" s="223">
        <f t="shared" si="936"/>
        <v>461</v>
      </c>
      <c r="DA421" s="279">
        <v>23</v>
      </c>
      <c r="DB421" s="279">
        <v>17</v>
      </c>
      <c r="DC421" s="279">
        <v>79</v>
      </c>
      <c r="DD421" s="279">
        <v>206</v>
      </c>
      <c r="DE421" s="279">
        <v>94</v>
      </c>
      <c r="DF421" s="279">
        <v>42</v>
      </c>
      <c r="DG421" s="223">
        <f t="shared" si="937"/>
        <v>6637</v>
      </c>
      <c r="DH421" s="223">
        <f t="shared" si="938"/>
        <v>111</v>
      </c>
      <c r="DI421" s="279">
        <v>45</v>
      </c>
      <c r="DJ421" s="279">
        <v>51</v>
      </c>
      <c r="DK421" s="279">
        <v>15</v>
      </c>
      <c r="DL421" s="231">
        <f t="shared" si="939"/>
        <v>25</v>
      </c>
      <c r="DM421" s="279">
        <v>8</v>
      </c>
      <c r="DN421" s="279">
        <v>17</v>
      </c>
      <c r="DO421" s="223">
        <f t="shared" si="940"/>
        <v>6773</v>
      </c>
      <c r="DP421" s="4"/>
      <c r="DQ421" s="4"/>
      <c r="DR421" s="4"/>
      <c r="DS421" s="4"/>
      <c r="DT421" s="4"/>
      <c r="DU421" s="4"/>
      <c r="DV421" s="4"/>
      <c r="DW421" s="4"/>
      <c r="DX421" s="4"/>
      <c r="DY421" s="4"/>
      <c r="DZ421" s="4"/>
      <c r="EA421" s="4"/>
      <c r="EB421" s="4"/>
    </row>
    <row r="422" spans="1:132" ht="16.5" customHeight="1" x14ac:dyDescent="0.2">
      <c r="A422" s="102" t="s">
        <v>269</v>
      </c>
    </row>
    <row r="423" spans="1:132" ht="16.5" customHeight="1" x14ac:dyDescent="0.2">
      <c r="A423" s="147" t="s">
        <v>270</v>
      </c>
    </row>
    <row r="424" spans="1:132" s="4" customFormat="1" ht="39.950000000000003" customHeight="1" x14ac:dyDescent="0.15">
      <c r="A424" s="204" t="s">
        <v>271</v>
      </c>
    </row>
    <row r="425" spans="1:132" ht="16.5" customHeight="1" x14ac:dyDescent="0.2">
      <c r="A425" s="102" t="s">
        <v>272</v>
      </c>
    </row>
    <row r="426" spans="1:132" s="28" customFormat="1" ht="16.5" customHeight="1" x14ac:dyDescent="0.15">
      <c r="A426" s="104" t="s">
        <v>420</v>
      </c>
    </row>
    <row r="427" spans="1:132" s="4" customFormat="1" ht="23.1" customHeight="1" x14ac:dyDescent="0.15">
      <c r="A427" s="147" t="s">
        <v>804</v>
      </c>
    </row>
    <row r="428" spans="1:132" s="4" customFormat="1" ht="36" customHeight="1" x14ac:dyDescent="0.15">
      <c r="A428" s="147" t="s">
        <v>805</v>
      </c>
    </row>
    <row r="429" spans="1:132" s="4" customFormat="1" ht="16.5" customHeight="1" x14ac:dyDescent="0.15">
      <c r="A429" s="471" t="s">
        <v>806</v>
      </c>
    </row>
    <row r="430" spans="1:132" s="28" customFormat="1" ht="16.5" customHeight="1" x14ac:dyDescent="0.15">
      <c r="A430" s="104" t="s">
        <v>720</v>
      </c>
    </row>
    <row r="431" spans="1:132" s="4" customFormat="1" ht="16.5" customHeight="1" x14ac:dyDescent="0.15">
      <c r="A431" s="471"/>
    </row>
    <row r="432" spans="1:132" s="4" customFormat="1" ht="16.5" customHeight="1" x14ac:dyDescent="0.15">
      <c r="A432" s="106" t="s">
        <v>419</v>
      </c>
      <c r="B432" s="215"/>
    </row>
    <row r="433" spans="1:119" ht="16.5" customHeight="1" x14ac:dyDescent="0.2">
      <c r="A433" s="52"/>
    </row>
    <row r="434" spans="1:119" ht="16.5" customHeight="1" x14ac:dyDescent="0.2">
      <c r="A434" s="185" t="s">
        <v>334</v>
      </c>
    </row>
    <row r="435" spans="1:119" s="123" customFormat="1" ht="16.5" customHeight="1" x14ac:dyDescent="0.2">
      <c r="A435" s="124" t="s">
        <v>326</v>
      </c>
    </row>
    <row r="436" spans="1:119" ht="16.5" customHeight="1" x14ac:dyDescent="0.2">
      <c r="A436" s="101" t="s">
        <v>521</v>
      </c>
      <c r="B436" s="383"/>
      <c r="C436" s="283"/>
      <c r="D436" s="283"/>
    </row>
    <row r="437" spans="1:119" ht="16.5" customHeight="1" x14ac:dyDescent="0.2">
      <c r="A437" s="186" t="s">
        <v>522</v>
      </c>
    </row>
    <row r="438" spans="1:119" ht="32.25" customHeight="1" x14ac:dyDescent="0.2">
      <c r="A438" s="233"/>
      <c r="B438" s="220" t="s">
        <v>577</v>
      </c>
      <c r="C438" s="234" t="s">
        <v>578</v>
      </c>
      <c r="D438" s="234" t="s">
        <v>579</v>
      </c>
      <c r="E438" s="234" t="s">
        <v>580</v>
      </c>
      <c r="F438" s="234" t="s">
        <v>581</v>
      </c>
      <c r="G438" s="234" t="s">
        <v>582</v>
      </c>
      <c r="H438" s="234" t="s">
        <v>583</v>
      </c>
      <c r="I438" s="234" t="s">
        <v>584</v>
      </c>
      <c r="J438" s="234" t="s">
        <v>585</v>
      </c>
      <c r="K438" s="234" t="s">
        <v>586</v>
      </c>
      <c r="L438" s="234" t="s">
        <v>587</v>
      </c>
      <c r="M438" s="234" t="s">
        <v>588</v>
      </c>
      <c r="N438" s="234" t="s">
        <v>589</v>
      </c>
      <c r="O438" s="220" t="s">
        <v>590</v>
      </c>
      <c r="P438" s="234" t="s">
        <v>591</v>
      </c>
      <c r="Q438" s="234" t="s">
        <v>592</v>
      </c>
      <c r="R438" s="234" t="s">
        <v>593</v>
      </c>
      <c r="S438" s="234" t="s">
        <v>594</v>
      </c>
      <c r="T438" s="234" t="s">
        <v>595</v>
      </c>
      <c r="U438" s="234" t="s">
        <v>596</v>
      </c>
      <c r="V438" s="234" t="s">
        <v>597</v>
      </c>
      <c r="W438" s="234" t="s">
        <v>598</v>
      </c>
      <c r="X438" s="220" t="s">
        <v>599</v>
      </c>
      <c r="Y438" s="234" t="s">
        <v>600</v>
      </c>
      <c r="Z438" s="234" t="s">
        <v>601</v>
      </c>
      <c r="AA438" s="234" t="s">
        <v>602</v>
      </c>
      <c r="AB438" s="234" t="s">
        <v>603</v>
      </c>
      <c r="AC438" s="220" t="s">
        <v>604</v>
      </c>
      <c r="AD438" s="234" t="s">
        <v>605</v>
      </c>
      <c r="AE438" s="234" t="s">
        <v>606</v>
      </c>
      <c r="AF438" s="234" t="s">
        <v>607</v>
      </c>
      <c r="AG438" s="234" t="s">
        <v>608</v>
      </c>
      <c r="AH438" s="234" t="s">
        <v>609</v>
      </c>
      <c r="AI438" s="234" t="s">
        <v>610</v>
      </c>
      <c r="AJ438" s="220" t="s">
        <v>611</v>
      </c>
      <c r="AK438" s="234" t="s">
        <v>612</v>
      </c>
      <c r="AL438" s="234" t="s">
        <v>613</v>
      </c>
      <c r="AM438" s="220" t="s">
        <v>614</v>
      </c>
      <c r="AN438" s="234" t="s">
        <v>615</v>
      </c>
      <c r="AO438" s="234" t="s">
        <v>616</v>
      </c>
      <c r="AP438" s="234" t="s">
        <v>617</v>
      </c>
      <c r="AQ438" s="234" t="s">
        <v>618</v>
      </c>
      <c r="AR438" s="234" t="s">
        <v>619</v>
      </c>
      <c r="AS438" s="234" t="s">
        <v>620</v>
      </c>
      <c r="AT438" s="234" t="s">
        <v>621</v>
      </c>
      <c r="AU438" s="234" t="s">
        <v>622</v>
      </c>
      <c r="AV438" s="234" t="s">
        <v>623</v>
      </c>
      <c r="AW438" s="234" t="s">
        <v>624</v>
      </c>
      <c r="AX438" s="220" t="s">
        <v>625</v>
      </c>
      <c r="AY438" s="234" t="s">
        <v>626</v>
      </c>
      <c r="AZ438" s="234" t="s">
        <v>627</v>
      </c>
      <c r="BA438" s="234" t="s">
        <v>628</v>
      </c>
      <c r="BB438" s="234" t="s">
        <v>629</v>
      </c>
      <c r="BC438" s="234" t="s">
        <v>630</v>
      </c>
      <c r="BD438" s="221" t="s">
        <v>631</v>
      </c>
      <c r="BE438" s="234" t="s">
        <v>632</v>
      </c>
      <c r="BF438" s="234" t="s">
        <v>633</v>
      </c>
      <c r="BG438" s="234" t="s">
        <v>634</v>
      </c>
      <c r="BH438" s="234" t="s">
        <v>635</v>
      </c>
      <c r="BI438" s="234" t="s">
        <v>636</v>
      </c>
      <c r="BJ438" s="234" t="s">
        <v>637</v>
      </c>
      <c r="BK438" s="234" t="s">
        <v>638</v>
      </c>
      <c r="BL438" s="234" t="s">
        <v>639</v>
      </c>
      <c r="BM438" s="220" t="s">
        <v>640</v>
      </c>
      <c r="BN438" s="234" t="s">
        <v>641</v>
      </c>
      <c r="BO438" s="234" t="s">
        <v>642</v>
      </c>
      <c r="BP438" s="234" t="s">
        <v>643</v>
      </c>
      <c r="BQ438" s="234" t="s">
        <v>644</v>
      </c>
      <c r="BR438" s="234" t="s">
        <v>645</v>
      </c>
      <c r="BS438" s="220" t="s">
        <v>646</v>
      </c>
      <c r="BT438" s="234" t="s">
        <v>647</v>
      </c>
      <c r="BU438" s="234" t="s">
        <v>648</v>
      </c>
      <c r="BV438" s="234" t="s">
        <v>649</v>
      </c>
      <c r="BW438" s="234" t="s">
        <v>650</v>
      </c>
      <c r="BX438" s="234" t="s">
        <v>651</v>
      </c>
      <c r="BY438" s="234" t="s">
        <v>652</v>
      </c>
      <c r="BZ438" s="234" t="s">
        <v>653</v>
      </c>
      <c r="CA438" s="234" t="s">
        <v>654</v>
      </c>
      <c r="CB438" s="234" t="s">
        <v>655</v>
      </c>
      <c r="CC438" s="234" t="s">
        <v>656</v>
      </c>
      <c r="CD438" s="234" t="s">
        <v>657</v>
      </c>
      <c r="CE438" s="234" t="s">
        <v>658</v>
      </c>
      <c r="CF438" s="220" t="s">
        <v>659</v>
      </c>
      <c r="CG438" s="234" t="s">
        <v>660</v>
      </c>
      <c r="CH438" s="234" t="s">
        <v>661</v>
      </c>
      <c r="CI438" s="234" t="s">
        <v>662</v>
      </c>
      <c r="CJ438" s="234" t="s">
        <v>663</v>
      </c>
      <c r="CK438" s="234" t="s">
        <v>664</v>
      </c>
      <c r="CL438" s="234" t="s">
        <v>665</v>
      </c>
      <c r="CM438" s="234" t="s">
        <v>666</v>
      </c>
      <c r="CN438" s="234" t="s">
        <v>667</v>
      </c>
      <c r="CO438" s="234" t="s">
        <v>668</v>
      </c>
      <c r="CP438" s="234" t="s">
        <v>669</v>
      </c>
      <c r="CQ438" s="234" t="s">
        <v>670</v>
      </c>
      <c r="CR438" s="234" t="s">
        <v>671</v>
      </c>
      <c r="CS438" s="234" t="s">
        <v>672</v>
      </c>
      <c r="CT438" s="220" t="s">
        <v>673</v>
      </c>
      <c r="CU438" s="234" t="s">
        <v>674</v>
      </c>
      <c r="CV438" s="234" t="s">
        <v>675</v>
      </c>
      <c r="CW438" s="234" t="s">
        <v>676</v>
      </c>
      <c r="CX438" s="234" t="s">
        <v>677</v>
      </c>
      <c r="CY438" s="234" t="s">
        <v>678</v>
      </c>
      <c r="CZ438" s="220" t="s">
        <v>679</v>
      </c>
      <c r="DA438" s="234" t="s">
        <v>680</v>
      </c>
      <c r="DB438" s="234" t="s">
        <v>681</v>
      </c>
      <c r="DC438" s="234" t="s">
        <v>682</v>
      </c>
      <c r="DD438" s="234" t="s">
        <v>683</v>
      </c>
      <c r="DE438" s="234" t="s">
        <v>684</v>
      </c>
      <c r="DF438" s="234" t="s">
        <v>685</v>
      </c>
      <c r="DG438" s="220" t="s">
        <v>686</v>
      </c>
      <c r="DH438" s="220" t="s">
        <v>687</v>
      </c>
      <c r="DI438" s="234" t="s">
        <v>688</v>
      </c>
      <c r="DJ438" s="234" t="s">
        <v>689</v>
      </c>
      <c r="DK438" s="234" t="s">
        <v>690</v>
      </c>
      <c r="DL438" s="220" t="s">
        <v>691</v>
      </c>
      <c r="DM438" s="234" t="s">
        <v>692</v>
      </c>
      <c r="DN438" s="235" t="s">
        <v>693</v>
      </c>
      <c r="DO438" s="220" t="s">
        <v>694</v>
      </c>
    </row>
    <row r="439" spans="1:119" s="4" customFormat="1" ht="16.5" customHeight="1" x14ac:dyDescent="0.15">
      <c r="A439" s="117" t="s">
        <v>275</v>
      </c>
      <c r="B439" s="261"/>
      <c r="C439" s="262"/>
      <c r="D439" s="262"/>
      <c r="E439" s="262"/>
      <c r="F439" s="262"/>
      <c r="G439" s="262"/>
      <c r="H439" s="262"/>
      <c r="I439" s="262"/>
      <c r="J439" s="262"/>
      <c r="K439" s="262"/>
      <c r="L439" s="262"/>
      <c r="M439" s="262"/>
      <c r="N439" s="262"/>
      <c r="O439" s="261"/>
      <c r="P439" s="262"/>
      <c r="Q439" s="262"/>
      <c r="R439" s="262"/>
      <c r="S439" s="262"/>
      <c r="T439" s="262"/>
      <c r="U439" s="262"/>
      <c r="V439" s="262"/>
      <c r="W439" s="262"/>
      <c r="X439" s="261"/>
      <c r="Y439" s="262"/>
      <c r="Z439" s="262"/>
      <c r="AA439" s="262"/>
      <c r="AB439" s="262"/>
      <c r="AC439" s="261"/>
      <c r="AD439" s="262"/>
      <c r="AE439" s="262"/>
      <c r="AF439" s="262"/>
      <c r="AG439" s="262"/>
      <c r="AH439" s="262"/>
      <c r="AI439" s="262"/>
      <c r="AJ439" s="261"/>
      <c r="AK439" s="262"/>
      <c r="AL439" s="262"/>
      <c r="AM439" s="261"/>
      <c r="AN439" s="262"/>
      <c r="AO439" s="262"/>
      <c r="AP439" s="262"/>
      <c r="AQ439" s="262"/>
      <c r="AR439" s="262"/>
      <c r="AS439" s="262"/>
      <c r="AT439" s="262"/>
      <c r="AU439" s="262"/>
      <c r="AV439" s="262"/>
      <c r="AW439" s="262"/>
      <c r="AX439" s="261"/>
      <c r="AY439" s="262"/>
      <c r="AZ439" s="262"/>
      <c r="BA439" s="262"/>
      <c r="BB439" s="262"/>
      <c r="BC439" s="262"/>
      <c r="BD439" s="261"/>
      <c r="BE439" s="262"/>
      <c r="BF439" s="262"/>
      <c r="BG439" s="262"/>
      <c r="BH439" s="262"/>
      <c r="BI439" s="262"/>
      <c r="BJ439" s="262"/>
      <c r="BK439" s="262"/>
      <c r="BL439" s="262"/>
      <c r="BM439" s="261"/>
      <c r="BN439" s="262"/>
      <c r="BO439" s="262"/>
      <c r="BP439" s="262"/>
      <c r="BQ439" s="262"/>
      <c r="BR439" s="262"/>
      <c r="BS439" s="261"/>
      <c r="BT439" s="263"/>
      <c r="BU439" s="262"/>
      <c r="BV439" s="262"/>
      <c r="BW439" s="262"/>
      <c r="BX439" s="262"/>
      <c r="BY439" s="262"/>
      <c r="BZ439" s="262"/>
      <c r="CA439" s="262"/>
      <c r="CB439" s="262"/>
      <c r="CC439" s="262"/>
      <c r="CD439" s="262"/>
      <c r="CE439" s="262"/>
      <c r="CF439" s="261"/>
      <c r="CG439" s="262"/>
      <c r="CH439" s="262"/>
      <c r="CI439" s="262"/>
      <c r="CJ439" s="262"/>
      <c r="CK439" s="262"/>
      <c r="CL439" s="262"/>
      <c r="CM439" s="262"/>
      <c r="CN439" s="262"/>
      <c r="CO439" s="262"/>
      <c r="CP439" s="262"/>
      <c r="CQ439" s="262"/>
      <c r="CR439" s="262"/>
      <c r="CS439" s="262"/>
      <c r="CT439" s="261"/>
      <c r="CU439" s="262"/>
      <c r="CV439" s="262"/>
      <c r="CW439" s="262"/>
      <c r="CX439" s="262"/>
      <c r="CY439" s="262"/>
      <c r="CZ439" s="261"/>
      <c r="DA439" s="262"/>
      <c r="DB439" s="262"/>
      <c r="DC439" s="262"/>
      <c r="DD439" s="262"/>
      <c r="DE439" s="262"/>
      <c r="DF439" s="262"/>
      <c r="DG439" s="261"/>
      <c r="DH439" s="261"/>
      <c r="DI439" s="262"/>
      <c r="DJ439" s="262"/>
      <c r="DK439" s="262"/>
      <c r="DL439" s="264"/>
      <c r="DM439" s="262"/>
      <c r="DN439" s="265"/>
      <c r="DO439" s="261"/>
    </row>
    <row r="440" spans="1:119" s="4" customFormat="1" ht="16.5" customHeight="1" x14ac:dyDescent="0.15">
      <c r="A440" s="118" t="s">
        <v>276</v>
      </c>
      <c r="B440" s="240">
        <f t="shared" ref="B440:AG440" si="941">B453*1000/SUM(B82:B84)</f>
        <v>0.85071631320336594</v>
      </c>
      <c r="C440" s="241">
        <f t="shared" si="941"/>
        <v>0.65539143721724535</v>
      </c>
      <c r="D440" s="241">
        <f t="shared" si="941"/>
        <v>0.92454112848402448</v>
      </c>
      <c r="E440" s="241">
        <f t="shared" si="941"/>
        <v>1.39639800923771</v>
      </c>
      <c r="F440" s="241">
        <f t="shared" si="941"/>
        <v>2.4587284861257466</v>
      </c>
      <c r="G440" s="241">
        <f t="shared" si="941"/>
        <v>1.0392593909392991</v>
      </c>
      <c r="H440" s="241">
        <f t="shared" si="941"/>
        <v>0.68154580715316782</v>
      </c>
      <c r="I440" s="241">
        <f t="shared" si="941"/>
        <v>0.90436285630507585</v>
      </c>
      <c r="J440" s="241">
        <f t="shared" si="941"/>
        <v>1.1769117003770284</v>
      </c>
      <c r="K440" s="241">
        <f t="shared" si="941"/>
        <v>1.4588915229985833</v>
      </c>
      <c r="L440" s="241">
        <f t="shared" si="941"/>
        <v>0.64719682873553919</v>
      </c>
      <c r="M440" s="241">
        <f t="shared" si="941"/>
        <v>0.90733189763547117</v>
      </c>
      <c r="N440" s="241">
        <f t="shared" si="941"/>
        <v>0.37960715073935114</v>
      </c>
      <c r="O440" s="240">
        <f t="shared" si="941"/>
        <v>1.1045336352784509</v>
      </c>
      <c r="P440" s="241">
        <f t="shared" si="941"/>
        <v>0.61795082321420858</v>
      </c>
      <c r="Q440" s="241">
        <f t="shared" si="941"/>
        <v>1.273165150887877</v>
      </c>
      <c r="R440" s="241">
        <f t="shared" si="941"/>
        <v>1.2020434739056396</v>
      </c>
      <c r="S440" s="241">
        <f t="shared" si="941"/>
        <v>1.1676209722690019</v>
      </c>
      <c r="T440" s="241">
        <f t="shared" si="941"/>
        <v>2.5914370788914747</v>
      </c>
      <c r="U440" s="241">
        <f t="shared" si="941"/>
        <v>0.94017202607071615</v>
      </c>
      <c r="V440" s="241">
        <f t="shared" si="941"/>
        <v>0.60982527796687092</v>
      </c>
      <c r="W440" s="241">
        <f t="shared" si="941"/>
        <v>1.4591022229851516</v>
      </c>
      <c r="X440" s="240">
        <f t="shared" si="941"/>
        <v>1.0638021299932476</v>
      </c>
      <c r="Y440" s="241">
        <f t="shared" si="941"/>
        <v>1.752436313899812</v>
      </c>
      <c r="Z440" s="241">
        <f t="shared" si="941"/>
        <v>0.96165928539739609</v>
      </c>
      <c r="AA440" s="241">
        <f t="shared" si="941"/>
        <v>0.94653835813367526</v>
      </c>
      <c r="AB440" s="241">
        <f t="shared" si="941"/>
        <v>0.80410276556107652</v>
      </c>
      <c r="AC440" s="240">
        <f t="shared" si="941"/>
        <v>0.74978035575467927</v>
      </c>
      <c r="AD440" s="241">
        <f t="shared" si="941"/>
        <v>0.74713985524165305</v>
      </c>
      <c r="AE440" s="241">
        <f t="shared" si="941"/>
        <v>0.47373318670163267</v>
      </c>
      <c r="AF440" s="241">
        <f t="shared" si="941"/>
        <v>1.9349201065246338</v>
      </c>
      <c r="AG440" s="241">
        <f t="shared" si="941"/>
        <v>0.50559990194426141</v>
      </c>
      <c r="AH440" s="241">
        <f t="shared" ref="AH440:BM440" si="942">AH453*1000/SUM(AH82:AH84)</f>
        <v>1.0486292917115485</v>
      </c>
      <c r="AI440" s="241">
        <f t="shared" si="942"/>
        <v>0.59902816489483535</v>
      </c>
      <c r="AJ440" s="240">
        <f t="shared" si="942"/>
        <v>0.5093232615209583</v>
      </c>
      <c r="AK440" s="241">
        <f t="shared" si="942"/>
        <v>0.57376360939293014</v>
      </c>
      <c r="AL440" s="241">
        <f t="shared" si="942"/>
        <v>0.45156353875293204</v>
      </c>
      <c r="AM440" s="240">
        <f t="shared" si="942"/>
        <v>1.3277396469799683</v>
      </c>
      <c r="AN440" s="241">
        <f t="shared" si="942"/>
        <v>1.4374062802232417</v>
      </c>
      <c r="AO440" s="241">
        <f t="shared" si="942"/>
        <v>0.94674556213017746</v>
      </c>
      <c r="AP440" s="241">
        <f t="shared" si="942"/>
        <v>1.230207880025441</v>
      </c>
      <c r="AQ440" s="241">
        <f t="shared" si="942"/>
        <v>1.9086065798868568</v>
      </c>
      <c r="AR440" s="241">
        <f t="shared" si="942"/>
        <v>1.5408221570226179</v>
      </c>
      <c r="AS440" s="241">
        <f t="shared" si="942"/>
        <v>1.8957595544965047</v>
      </c>
      <c r="AT440" s="241">
        <f t="shared" si="942"/>
        <v>1.4757667743598011</v>
      </c>
      <c r="AU440" s="241">
        <f t="shared" si="942"/>
        <v>0.89532717606794587</v>
      </c>
      <c r="AV440" s="241">
        <f t="shared" si="942"/>
        <v>1.3318611121508153</v>
      </c>
      <c r="AW440" s="241">
        <f t="shared" si="942"/>
        <v>1.6637647514025924</v>
      </c>
      <c r="AX440" s="240">
        <f t="shared" si="942"/>
        <v>2.1312177472021219</v>
      </c>
      <c r="AY440" s="241">
        <f t="shared" si="942"/>
        <v>1.0770478805072667</v>
      </c>
      <c r="AZ440" s="241">
        <f t="shared" si="942"/>
        <v>3.2257795942381859</v>
      </c>
      <c r="BA440" s="241">
        <f t="shared" si="942"/>
        <v>1.5324077511322296</v>
      </c>
      <c r="BB440" s="241">
        <f t="shared" si="942"/>
        <v>1.2825435071855533</v>
      </c>
      <c r="BC440" s="241">
        <f t="shared" si="942"/>
        <v>1.1446848604063011</v>
      </c>
      <c r="BD440" s="240">
        <f t="shared" si="942"/>
        <v>0.89628136008206183</v>
      </c>
      <c r="BE440" s="241">
        <f t="shared" si="942"/>
        <v>0.53799186921722186</v>
      </c>
      <c r="BF440" s="241">
        <f t="shared" si="942"/>
        <v>1.0664795286056774</v>
      </c>
      <c r="BG440" s="241">
        <f t="shared" si="942"/>
        <v>0.82363027253908871</v>
      </c>
      <c r="BH440" s="241">
        <f t="shared" si="942"/>
        <v>1.3398485273915166</v>
      </c>
      <c r="BI440" s="241">
        <f t="shared" si="942"/>
        <v>0.44846098317113997</v>
      </c>
      <c r="BJ440" s="241">
        <f t="shared" si="942"/>
        <v>0.8917525931428677</v>
      </c>
      <c r="BK440" s="241">
        <f t="shared" si="942"/>
        <v>1.5077008327199977</v>
      </c>
      <c r="BL440" s="241">
        <f t="shared" si="942"/>
        <v>0.92633630000519063</v>
      </c>
      <c r="BM440" s="240">
        <f t="shared" si="942"/>
        <v>1.19732651555956</v>
      </c>
      <c r="BN440" s="241">
        <f t="shared" ref="BN440:CS440" si="943">BN453*1000/SUM(BN82:BN84)</f>
        <v>1.2391532452823903</v>
      </c>
      <c r="BO440" s="241">
        <f t="shared" si="943"/>
        <v>1.6217393759934162</v>
      </c>
      <c r="BP440" s="241">
        <f t="shared" si="943"/>
        <v>1.6925783292920649</v>
      </c>
      <c r="BQ440" s="241">
        <f t="shared" si="943"/>
        <v>1.8013316386225706</v>
      </c>
      <c r="BR440" s="241">
        <f t="shared" si="943"/>
        <v>0.64329427034205899</v>
      </c>
      <c r="BS440" s="240">
        <f t="shared" si="943"/>
        <v>1.1504034050718581</v>
      </c>
      <c r="BT440" s="242">
        <f t="shared" si="943"/>
        <v>0.74887176556372304</v>
      </c>
      <c r="BU440" s="241">
        <f t="shared" si="943"/>
        <v>0.84352740249100933</v>
      </c>
      <c r="BV440" s="241">
        <f t="shared" si="943"/>
        <v>4.3203092431879337</v>
      </c>
      <c r="BW440" s="241">
        <f t="shared" si="943"/>
        <v>3.5263800352638004</v>
      </c>
      <c r="BX440" s="241">
        <f t="shared" si="943"/>
        <v>1.4803563861693989</v>
      </c>
      <c r="BY440" s="241">
        <f t="shared" si="943"/>
        <v>0.77451848399020551</v>
      </c>
      <c r="BZ440" s="241">
        <f t="shared" si="943"/>
        <v>0.76875511807075891</v>
      </c>
      <c r="CA440" s="241">
        <f t="shared" si="943"/>
        <v>1.1086244049804952</v>
      </c>
      <c r="CB440" s="241">
        <f t="shared" si="943"/>
        <v>1.0239374564326287</v>
      </c>
      <c r="CC440" s="241">
        <f t="shared" si="943"/>
        <v>1.1055902199743299</v>
      </c>
      <c r="CD440" s="241">
        <f t="shared" si="943"/>
        <v>1.4582265640272414</v>
      </c>
      <c r="CE440" s="241">
        <f t="shared" si="943"/>
        <v>0.89663278040978545</v>
      </c>
      <c r="CF440" s="240">
        <f t="shared" si="943"/>
        <v>1.4374608716190245</v>
      </c>
      <c r="CG440" s="241">
        <f t="shared" si="943"/>
        <v>1.5085484411666108</v>
      </c>
      <c r="CH440" s="241">
        <f t="shared" si="943"/>
        <v>1.3630921315199704</v>
      </c>
      <c r="CI440" s="241">
        <f t="shared" si="943"/>
        <v>1.9014273269449842</v>
      </c>
      <c r="CJ440" s="241">
        <f t="shared" si="943"/>
        <v>0.7213033204825271</v>
      </c>
      <c r="CK440" s="241">
        <f t="shared" si="943"/>
        <v>1.2247531911155558</v>
      </c>
      <c r="CL440" s="241">
        <f t="shared" si="943"/>
        <v>2.0258781820155076</v>
      </c>
      <c r="CM440" s="241">
        <f t="shared" si="943"/>
        <v>0.92230595989041519</v>
      </c>
      <c r="CN440" s="241">
        <f t="shared" si="943"/>
        <v>1.3384445455136118</v>
      </c>
      <c r="CO440" s="241">
        <f t="shared" si="943"/>
        <v>12.425981038873378</v>
      </c>
      <c r="CP440" s="241">
        <f t="shared" si="943"/>
        <v>2.7978410984998812</v>
      </c>
      <c r="CQ440" s="241">
        <f t="shared" si="943"/>
        <v>1.9600619662963803</v>
      </c>
      <c r="CR440" s="241">
        <f t="shared" si="943"/>
        <v>1.1671791590385288</v>
      </c>
      <c r="CS440" s="241">
        <f t="shared" si="943"/>
        <v>1.1722363155147308</v>
      </c>
      <c r="CT440" s="240">
        <f t="shared" ref="CT440:CZ440" si="944">CT453*1000/SUM(CT82:CT84)</f>
        <v>1.1376028598281165</v>
      </c>
      <c r="CU440" s="241">
        <f t="shared" si="944"/>
        <v>0.95438793199819139</v>
      </c>
      <c r="CV440" s="241">
        <f t="shared" si="944"/>
        <v>1.3023577064456464</v>
      </c>
      <c r="CW440" s="241">
        <f t="shared" si="944"/>
        <v>1.104761601983802</v>
      </c>
      <c r="CX440" s="241">
        <f t="shared" si="944"/>
        <v>1.5929435987815677</v>
      </c>
      <c r="CY440" s="241">
        <f t="shared" si="944"/>
        <v>0.96572370644758532</v>
      </c>
      <c r="CZ440" s="240">
        <f t="shared" si="944"/>
        <v>0.8800793116389467</v>
      </c>
      <c r="DA440" s="241">
        <v>1.0913364674278039</v>
      </c>
      <c r="DB440" s="241">
        <v>1.5521283973448696</v>
      </c>
      <c r="DC440" s="241">
        <v>0.73996782387102944</v>
      </c>
      <c r="DD440" s="241">
        <v>0.82692202262385561</v>
      </c>
      <c r="DE440" s="241">
        <v>0.81690182575441728</v>
      </c>
      <c r="DF440" s="241">
        <v>1.0510992746580798</v>
      </c>
      <c r="DG440" s="240">
        <f t="shared" ref="DG440:DO440" si="945">DG453*1000/SUM(DG82:DG84)</f>
        <v>1.1508232969176375</v>
      </c>
      <c r="DH440" s="240">
        <f t="shared" si="945"/>
        <v>1.0466733690487666</v>
      </c>
      <c r="DI440" s="242">
        <f t="shared" si="945"/>
        <v>1.180277042143524</v>
      </c>
      <c r="DJ440" s="241">
        <f t="shared" si="945"/>
        <v>0.9271434890893997</v>
      </c>
      <c r="DK440" s="241">
        <f t="shared" si="945"/>
        <v>1.0165032288926095</v>
      </c>
      <c r="DL440" s="243">
        <f t="shared" si="945"/>
        <v>0.48124308791478293</v>
      </c>
      <c r="DM440" s="241">
        <f t="shared" si="945"/>
        <v>0.59285270460543937</v>
      </c>
      <c r="DN440" s="246">
        <f t="shared" si="945"/>
        <v>0</v>
      </c>
      <c r="DO440" s="240">
        <f t="shared" si="945"/>
        <v>1.1390427424126395</v>
      </c>
    </row>
    <row r="441" spans="1:119" s="4" customFormat="1" ht="16.5" customHeight="1" x14ac:dyDescent="0.15">
      <c r="A441" s="118" t="s">
        <v>277</v>
      </c>
      <c r="B441" s="240">
        <f t="shared" ref="B441:AG441" si="946">B454*1000/SUM(B82:B84)</f>
        <v>1.3733457224633523</v>
      </c>
      <c r="C441" s="241">
        <f t="shared" si="946"/>
        <v>1.4081553165353387</v>
      </c>
      <c r="D441" s="241">
        <f t="shared" si="946"/>
        <v>1.407205982324949</v>
      </c>
      <c r="E441" s="241">
        <f t="shared" si="946"/>
        <v>1.1171184073901679</v>
      </c>
      <c r="F441" s="241">
        <f t="shared" si="946"/>
        <v>3.3368458025992274</v>
      </c>
      <c r="G441" s="241">
        <f t="shared" si="946"/>
        <v>1.5269819998450227</v>
      </c>
      <c r="H441" s="241">
        <f t="shared" si="946"/>
        <v>1.1984485260614692</v>
      </c>
      <c r="I441" s="241">
        <f t="shared" si="946"/>
        <v>1.1389416176674847</v>
      </c>
      <c r="J441" s="241">
        <f t="shared" si="946"/>
        <v>2.1351052971441664</v>
      </c>
      <c r="K441" s="241">
        <f t="shared" si="946"/>
        <v>1.1713215593305932</v>
      </c>
      <c r="L441" s="241">
        <f t="shared" si="946"/>
        <v>1.3955181619610064</v>
      </c>
      <c r="M441" s="241">
        <f t="shared" si="946"/>
        <v>1.207953911912284</v>
      </c>
      <c r="N441" s="241">
        <f t="shared" si="946"/>
        <v>1.4595747811373501</v>
      </c>
      <c r="O441" s="240">
        <f t="shared" si="946"/>
        <v>1.1625784340859249</v>
      </c>
      <c r="P441" s="241">
        <f t="shared" si="946"/>
        <v>1.3180070005617734</v>
      </c>
      <c r="Q441" s="241">
        <f t="shared" si="946"/>
        <v>0.6054211906319974</v>
      </c>
      <c r="R441" s="241">
        <f t="shared" si="946"/>
        <v>1.0836604045058418</v>
      </c>
      <c r="S441" s="241">
        <f t="shared" si="946"/>
        <v>1.3135735938026272</v>
      </c>
      <c r="T441" s="241">
        <f t="shared" si="946"/>
        <v>0.51828741577829496</v>
      </c>
      <c r="U441" s="241">
        <f t="shared" si="946"/>
        <v>1.6516535593134203</v>
      </c>
      <c r="V441" s="241">
        <f t="shared" si="946"/>
        <v>1.7443839346494214</v>
      </c>
      <c r="W441" s="241">
        <f t="shared" si="946"/>
        <v>0.30898635310273798</v>
      </c>
      <c r="X441" s="240">
        <f t="shared" si="946"/>
        <v>1.2492999914980147</v>
      </c>
      <c r="Y441" s="241">
        <f t="shared" si="946"/>
        <v>1.1151867452089712</v>
      </c>
      <c r="Z441" s="241">
        <f t="shared" si="946"/>
        <v>1.4950596356978185</v>
      </c>
      <c r="AA441" s="241">
        <f t="shared" si="946"/>
        <v>0.92209722682036432</v>
      </c>
      <c r="AB441" s="241">
        <f t="shared" si="946"/>
        <v>1.5130636008458425</v>
      </c>
      <c r="AC441" s="240">
        <f t="shared" si="946"/>
        <v>1.574998735033142</v>
      </c>
      <c r="AD441" s="241">
        <f t="shared" si="946"/>
        <v>1.4164526422289672</v>
      </c>
      <c r="AE441" s="241">
        <f t="shared" si="946"/>
        <v>2.5040182725657729</v>
      </c>
      <c r="AF441" s="241">
        <f t="shared" si="946"/>
        <v>1.3627663115845539</v>
      </c>
      <c r="AG441" s="241">
        <f t="shared" si="946"/>
        <v>1.309963382310132</v>
      </c>
      <c r="AH441" s="241">
        <f t="shared" ref="AH441:BM441" si="947">AH454*1000/SUM(AH82:AH84)</f>
        <v>2.2969974961300585</v>
      </c>
      <c r="AI441" s="241">
        <f t="shared" si="947"/>
        <v>1.0253952704964533</v>
      </c>
      <c r="AJ441" s="240">
        <f t="shared" si="947"/>
        <v>0.85989641555486473</v>
      </c>
      <c r="AK441" s="241">
        <f t="shared" si="947"/>
        <v>1.1195387500349856</v>
      </c>
      <c r="AL441" s="241">
        <f t="shared" si="947"/>
        <v>0.62717158160129449</v>
      </c>
      <c r="AM441" s="240">
        <f t="shared" si="947"/>
        <v>0.98769835564223218</v>
      </c>
      <c r="AN441" s="241">
        <f t="shared" si="947"/>
        <v>0.86954207075233136</v>
      </c>
      <c r="AO441" s="241">
        <f t="shared" si="947"/>
        <v>0.83221988929184953</v>
      </c>
      <c r="AP441" s="241">
        <f t="shared" si="947"/>
        <v>1.1548890302279651</v>
      </c>
      <c r="AQ441" s="241">
        <f t="shared" si="947"/>
        <v>0.59043225133190536</v>
      </c>
      <c r="AR441" s="241">
        <f t="shared" si="947"/>
        <v>0.75436084770899003</v>
      </c>
      <c r="AS441" s="241">
        <f t="shared" si="947"/>
        <v>1.0400347555918323</v>
      </c>
      <c r="AT441" s="241">
        <f t="shared" si="947"/>
        <v>0.9285978626356286</v>
      </c>
      <c r="AU441" s="241">
        <f t="shared" si="947"/>
        <v>1.29347958385853</v>
      </c>
      <c r="AV441" s="241">
        <f t="shared" si="947"/>
        <v>0.87023243627652802</v>
      </c>
      <c r="AW441" s="241">
        <f t="shared" si="947"/>
        <v>1.0317920938930805</v>
      </c>
      <c r="AX441" s="240">
        <f t="shared" si="947"/>
        <v>0.75458806058782124</v>
      </c>
      <c r="AY441" s="241">
        <f t="shared" si="947"/>
        <v>0.98538423110239293</v>
      </c>
      <c r="AZ441" s="241">
        <f t="shared" si="947"/>
        <v>0.53655066379642902</v>
      </c>
      <c r="BA441" s="241">
        <f t="shared" si="947"/>
        <v>0.82262974237137132</v>
      </c>
      <c r="BB441" s="241">
        <f t="shared" si="947"/>
        <v>1.0061760675726665</v>
      </c>
      <c r="BC441" s="241">
        <f t="shared" si="947"/>
        <v>0.79756020959717011</v>
      </c>
      <c r="BD441" s="240">
        <f t="shared" si="947"/>
        <v>0.91971865866777702</v>
      </c>
      <c r="BE441" s="241">
        <f t="shared" si="947"/>
        <v>0.70446482497500373</v>
      </c>
      <c r="BF441" s="241">
        <f t="shared" si="947"/>
        <v>1.5400863208876152</v>
      </c>
      <c r="BG441" s="241">
        <f t="shared" si="947"/>
        <v>1.8594842962845686</v>
      </c>
      <c r="BH441" s="241">
        <f t="shared" si="947"/>
        <v>0.53895454125734699</v>
      </c>
      <c r="BI441" s="241">
        <f t="shared" si="947"/>
        <v>0.71319762807539355</v>
      </c>
      <c r="BJ441" s="241">
        <f t="shared" si="947"/>
        <v>0.6062689746840495</v>
      </c>
      <c r="BK441" s="241">
        <f t="shared" si="947"/>
        <v>0.75470030408982969</v>
      </c>
      <c r="BL441" s="241">
        <f t="shared" si="947"/>
        <v>0.80255860474587637</v>
      </c>
      <c r="BM441" s="240">
        <f t="shared" si="947"/>
        <v>1.0218133705487522</v>
      </c>
      <c r="BN441" s="241">
        <f t="shared" ref="BN441:CS441" si="948">BN454*1000/SUM(BN82:BN84)</f>
        <v>0.75281890708016186</v>
      </c>
      <c r="BO441" s="241">
        <f t="shared" si="948"/>
        <v>0.64143423080336615</v>
      </c>
      <c r="BP441" s="241">
        <f t="shared" si="948"/>
        <v>0.58954975514667429</v>
      </c>
      <c r="BQ441" s="241">
        <f t="shared" si="948"/>
        <v>0.70706475534717717</v>
      </c>
      <c r="BR441" s="241">
        <f t="shared" si="948"/>
        <v>1.594086974894545</v>
      </c>
      <c r="BS441" s="240">
        <f t="shared" si="948"/>
        <v>0.90825341874531174</v>
      </c>
      <c r="BT441" s="242">
        <f t="shared" si="948"/>
        <v>0.88682182764125106</v>
      </c>
      <c r="BU441" s="241">
        <f t="shared" si="948"/>
        <v>0.71856037989974864</v>
      </c>
      <c r="BV441" s="241">
        <f t="shared" si="948"/>
        <v>0.41687194451813392</v>
      </c>
      <c r="BW441" s="241">
        <f t="shared" si="948"/>
        <v>1.0269128674119858</v>
      </c>
      <c r="BX441" s="241">
        <f t="shared" si="948"/>
        <v>1.7720251165299126</v>
      </c>
      <c r="BY441" s="241">
        <f t="shared" si="948"/>
        <v>0.88110359646592185</v>
      </c>
      <c r="BZ441" s="241">
        <f t="shared" si="948"/>
        <v>1.0918550952309329</v>
      </c>
      <c r="CA441" s="241">
        <f t="shared" si="948"/>
        <v>1.1432689176361357</v>
      </c>
      <c r="CB441" s="241">
        <f t="shared" si="948"/>
        <v>0.67373083452570348</v>
      </c>
      <c r="CC441" s="241">
        <f t="shared" si="948"/>
        <v>0.74341411343101493</v>
      </c>
      <c r="CD441" s="241">
        <f t="shared" si="948"/>
        <v>0.92460017646654802</v>
      </c>
      <c r="CE441" s="241">
        <f t="shared" si="948"/>
        <v>0.86028280282560488</v>
      </c>
      <c r="CF441" s="240">
        <f t="shared" si="948"/>
        <v>1.0472035403144035</v>
      </c>
      <c r="CG441" s="241">
        <f t="shared" si="948"/>
        <v>1.9656843324292201</v>
      </c>
      <c r="CH441" s="241">
        <f t="shared" si="948"/>
        <v>0.99468885273078933</v>
      </c>
      <c r="CI441" s="241">
        <f t="shared" si="948"/>
        <v>0.50257991020572268</v>
      </c>
      <c r="CJ441" s="241">
        <f t="shared" si="948"/>
        <v>0.85810222609128217</v>
      </c>
      <c r="CK441" s="241">
        <f t="shared" si="948"/>
        <v>0.89702613032049683</v>
      </c>
      <c r="CL441" s="241">
        <f t="shared" si="948"/>
        <v>2.2670541560649728</v>
      </c>
      <c r="CM441" s="241">
        <f t="shared" si="948"/>
        <v>1.0178513975957648</v>
      </c>
      <c r="CN441" s="241">
        <f t="shared" si="948"/>
        <v>0.51978428951984923</v>
      </c>
      <c r="CO441" s="241">
        <f t="shared" si="948"/>
        <v>4.540852330254963</v>
      </c>
      <c r="CP441" s="241">
        <f t="shared" si="948"/>
        <v>2.4803555837764901</v>
      </c>
      <c r="CQ441" s="241">
        <f t="shared" si="948"/>
        <v>0.48175017002947179</v>
      </c>
      <c r="CR441" s="241">
        <f t="shared" si="948"/>
        <v>0.728746378485985</v>
      </c>
      <c r="CS441" s="241">
        <f t="shared" si="948"/>
        <v>1.3462401435989486</v>
      </c>
      <c r="CT441" s="240">
        <f t="shared" ref="CT441:CZ441" si="949">CT454*1000/SUM(CT82:CT84)</f>
        <v>1.0409191730656828</v>
      </c>
      <c r="CU441" s="241">
        <f t="shared" si="949"/>
        <v>0.91601219347378848</v>
      </c>
      <c r="CV441" s="241">
        <f t="shared" si="949"/>
        <v>0.85458078715085106</v>
      </c>
      <c r="CW441" s="241">
        <f t="shared" si="949"/>
        <v>0.88221969654821608</v>
      </c>
      <c r="CX441" s="241">
        <f t="shared" si="949"/>
        <v>0.80070835151520292</v>
      </c>
      <c r="CY441" s="241">
        <f t="shared" si="949"/>
        <v>1.78313984369072</v>
      </c>
      <c r="CZ441" s="240">
        <f t="shared" si="949"/>
        <v>0.96958660352994952</v>
      </c>
      <c r="DA441" s="241">
        <v>1.0913364674278039</v>
      </c>
      <c r="DB441" s="241">
        <v>3.0382087777814473</v>
      </c>
      <c r="DC441" s="241">
        <v>0.76491055950713149</v>
      </c>
      <c r="DD441" s="241">
        <v>0.71270627364266004</v>
      </c>
      <c r="DE441" s="241">
        <v>1.0518140088081487</v>
      </c>
      <c r="DF441" s="241">
        <v>0.90511326428890215</v>
      </c>
      <c r="DG441" s="240">
        <f t="shared" ref="DG441:DO441" si="950">DG454*1000/SUM(DG82:DG84)</f>
        <v>1.0462128966111675</v>
      </c>
      <c r="DH441" s="240">
        <f t="shared" si="950"/>
        <v>0.3993885224001873</v>
      </c>
      <c r="DI441" s="242">
        <f t="shared" si="950"/>
        <v>0.23488100341164658</v>
      </c>
      <c r="DJ441" s="241">
        <f t="shared" si="950"/>
        <v>0.81200802312404941</v>
      </c>
      <c r="DK441" s="241">
        <f t="shared" si="950"/>
        <v>0</v>
      </c>
      <c r="DL441" s="243">
        <f t="shared" si="950"/>
        <v>0.83292072908327819</v>
      </c>
      <c r="DM441" s="241">
        <f t="shared" si="950"/>
        <v>1.0260912195094143</v>
      </c>
      <c r="DN441" s="246">
        <f t="shared" si="950"/>
        <v>0</v>
      </c>
      <c r="DO441" s="240">
        <f t="shared" si="950"/>
        <v>1.0330525437612488</v>
      </c>
    </row>
    <row r="442" spans="1:119" s="4" customFormat="1" ht="16.5" customHeight="1" x14ac:dyDescent="0.15">
      <c r="A442" s="118" t="s">
        <v>278</v>
      </c>
      <c r="B442" s="240">
        <f t="shared" ref="B442:AG442" si="951">B455*1000/SUM(B82:B84)</f>
        <v>2.4162356824710987</v>
      </c>
      <c r="C442" s="241">
        <f t="shared" si="951"/>
        <v>0.77523444287982746</v>
      </c>
      <c r="D442" s="241">
        <f t="shared" si="951"/>
        <v>2.6512576478585994</v>
      </c>
      <c r="E442" s="241">
        <f t="shared" si="951"/>
        <v>1.7401267499731461</v>
      </c>
      <c r="F442" s="241">
        <f t="shared" si="951"/>
        <v>9.787016636331705</v>
      </c>
      <c r="G442" s="241">
        <f t="shared" si="951"/>
        <v>2.8898704116469984</v>
      </c>
      <c r="H442" s="241">
        <f t="shared" si="951"/>
        <v>2.0695253301476808</v>
      </c>
      <c r="I442" s="241">
        <f t="shared" si="951"/>
        <v>2.6112320014815502</v>
      </c>
      <c r="J442" s="241">
        <f t="shared" si="951"/>
        <v>1.1873268481679755</v>
      </c>
      <c r="K442" s="241">
        <f t="shared" si="951"/>
        <v>4.0575420483398092</v>
      </c>
      <c r="L442" s="241">
        <f t="shared" si="951"/>
        <v>2.8959529973303129</v>
      </c>
      <c r="M442" s="241">
        <f t="shared" si="951"/>
        <v>1.3883271204783716</v>
      </c>
      <c r="N442" s="241">
        <f t="shared" si="951"/>
        <v>0.9710880600308982</v>
      </c>
      <c r="O442" s="240">
        <f t="shared" si="951"/>
        <v>2.7474538102204273</v>
      </c>
      <c r="P442" s="241">
        <f t="shared" si="951"/>
        <v>1.300721662849488</v>
      </c>
      <c r="Q442" s="241">
        <f t="shared" si="951"/>
        <v>2.047748144784697</v>
      </c>
      <c r="R442" s="241">
        <f t="shared" si="951"/>
        <v>2.8776192254104704</v>
      </c>
      <c r="S442" s="241">
        <f t="shared" si="951"/>
        <v>5.2879757494105757</v>
      </c>
      <c r="T442" s="241">
        <f t="shared" si="951"/>
        <v>1.3719372770601925</v>
      </c>
      <c r="U442" s="241">
        <f t="shared" si="951"/>
        <v>3.6675179035010821</v>
      </c>
      <c r="V442" s="241">
        <f t="shared" si="951"/>
        <v>4.3538688450192877</v>
      </c>
      <c r="W442" s="241">
        <f t="shared" si="951"/>
        <v>1.7680885760878895</v>
      </c>
      <c r="X442" s="240">
        <f t="shared" si="951"/>
        <v>3.1569768626549943</v>
      </c>
      <c r="Y442" s="241">
        <f t="shared" si="951"/>
        <v>2.949222089246025</v>
      </c>
      <c r="Z442" s="241">
        <f t="shared" si="951"/>
        <v>3.1773222789529965</v>
      </c>
      <c r="AA442" s="241">
        <f t="shared" si="951"/>
        <v>3.3750980422653818</v>
      </c>
      <c r="AB442" s="241">
        <f t="shared" si="951"/>
        <v>2.9954362564412622</v>
      </c>
      <c r="AC442" s="240">
        <f t="shared" si="951"/>
        <v>2.3615781266530815</v>
      </c>
      <c r="AD442" s="241">
        <f t="shared" si="951"/>
        <v>1.7277609152463227</v>
      </c>
      <c r="AE442" s="241">
        <f t="shared" si="951"/>
        <v>2.8875165665623324</v>
      </c>
      <c r="AF442" s="241">
        <f t="shared" si="951"/>
        <v>3.5473535286284954</v>
      </c>
      <c r="AG442" s="241">
        <f t="shared" si="951"/>
        <v>2.4169207433850679</v>
      </c>
      <c r="AH442" s="241">
        <f t="shared" ref="AH442:BM442" si="952">AH455*1000/SUM(AH82:AH84)</f>
        <v>2.4040004850802164</v>
      </c>
      <c r="AI442" s="241">
        <f t="shared" si="952"/>
        <v>1.8464162259111394</v>
      </c>
      <c r="AJ442" s="240">
        <f t="shared" si="952"/>
        <v>7.9375053743525978E-2</v>
      </c>
      <c r="AK442" s="241">
        <f t="shared" si="952"/>
        <v>0.16793081250524783</v>
      </c>
      <c r="AL442" s="241">
        <f t="shared" si="952"/>
        <v>0</v>
      </c>
      <c r="AM442" s="240">
        <f t="shared" si="952"/>
        <v>1.9318782524181544</v>
      </c>
      <c r="AN442" s="241">
        <f t="shared" si="952"/>
        <v>1.3398046192204289</v>
      </c>
      <c r="AO442" s="241">
        <f t="shared" si="952"/>
        <v>2.3515938156136666</v>
      </c>
      <c r="AP442" s="241">
        <f t="shared" si="952"/>
        <v>1.9624744752786798</v>
      </c>
      <c r="AQ442" s="241">
        <f t="shared" si="952"/>
        <v>2.3754599879167353</v>
      </c>
      <c r="AR442" s="241">
        <f t="shared" si="952"/>
        <v>1.9099774654759536</v>
      </c>
      <c r="AS442" s="241">
        <f t="shared" si="952"/>
        <v>2.2643794678708251</v>
      </c>
      <c r="AT442" s="241">
        <f t="shared" si="952"/>
        <v>0.9285978626356286</v>
      </c>
      <c r="AU442" s="241">
        <f t="shared" si="952"/>
        <v>1.5162798949537792</v>
      </c>
      <c r="AV442" s="241">
        <f t="shared" si="952"/>
        <v>3.3343314493892779</v>
      </c>
      <c r="AW442" s="241">
        <f t="shared" si="952"/>
        <v>2.8825691623137937</v>
      </c>
      <c r="AX442" s="240">
        <f t="shared" si="952"/>
        <v>2.1799658279982386</v>
      </c>
      <c r="AY442" s="241">
        <f t="shared" si="952"/>
        <v>2.02576665184771</v>
      </c>
      <c r="AZ442" s="241">
        <f t="shared" si="952"/>
        <v>2.0564691821025201</v>
      </c>
      <c r="BA442" s="241">
        <f t="shared" si="952"/>
        <v>1.4344049298388892</v>
      </c>
      <c r="BB442" s="241">
        <f t="shared" si="952"/>
        <v>2.2175590962950213</v>
      </c>
      <c r="BC442" s="241">
        <f t="shared" si="952"/>
        <v>3.814238722581285</v>
      </c>
      <c r="BD442" s="240">
        <f t="shared" si="952"/>
        <v>1.2242082294605281</v>
      </c>
      <c r="BE442" s="241">
        <f t="shared" si="952"/>
        <v>0.80191240883321746</v>
      </c>
      <c r="BF442" s="241">
        <f t="shared" si="952"/>
        <v>1.8028170961681063</v>
      </c>
      <c r="BG442" s="241">
        <f t="shared" si="952"/>
        <v>1.2430248284945757</v>
      </c>
      <c r="BH442" s="241">
        <f t="shared" si="952"/>
        <v>2.0634797995692131</v>
      </c>
      <c r="BI442" s="241">
        <f t="shared" si="952"/>
        <v>1.7475511860346356</v>
      </c>
      <c r="BJ442" s="241">
        <f t="shared" si="952"/>
        <v>0.90556631661668141</v>
      </c>
      <c r="BK442" s="241">
        <f t="shared" si="952"/>
        <v>0.38924858026254733</v>
      </c>
      <c r="BL442" s="241">
        <f t="shared" si="952"/>
        <v>1.1479383028081565</v>
      </c>
      <c r="BM442" s="240">
        <f t="shared" si="952"/>
        <v>2.6113797891284172</v>
      </c>
      <c r="BN442" s="241">
        <f t="shared" ref="BN442:CS442" si="953">BN455*1000/SUM(BN82:BN84)</f>
        <v>1.9786479239186556</v>
      </c>
      <c r="BO442" s="241">
        <f t="shared" si="953"/>
        <v>2.8198901090034774</v>
      </c>
      <c r="BP442" s="241">
        <f t="shared" si="953"/>
        <v>2.6006751295583133</v>
      </c>
      <c r="BQ442" s="241">
        <f t="shared" si="953"/>
        <v>3.1817913990622975</v>
      </c>
      <c r="BR442" s="241">
        <f t="shared" si="953"/>
        <v>2.7486209732797064</v>
      </c>
      <c r="BS442" s="240">
        <f t="shared" si="953"/>
        <v>2.53340829543215</v>
      </c>
      <c r="BT442" s="242">
        <f t="shared" si="953"/>
        <v>2.4436868139447805</v>
      </c>
      <c r="BU442" s="241">
        <f t="shared" si="953"/>
        <v>2.5930657187686581</v>
      </c>
      <c r="BV442" s="241">
        <f t="shared" si="953"/>
        <v>4.7182324629552435</v>
      </c>
      <c r="BW442" s="241">
        <f t="shared" si="953"/>
        <v>2.5963457402491716</v>
      </c>
      <c r="BX442" s="241">
        <f t="shared" si="953"/>
        <v>3.5275406822847017</v>
      </c>
      <c r="BY442" s="241">
        <f t="shared" si="953"/>
        <v>2.1473347326774324</v>
      </c>
      <c r="BZ442" s="241">
        <f t="shared" si="953"/>
        <v>2.1781395012004836</v>
      </c>
      <c r="CA442" s="241">
        <f t="shared" si="953"/>
        <v>2.5914095466419074</v>
      </c>
      <c r="CB442" s="241">
        <f t="shared" si="953"/>
        <v>2.0778926233144221</v>
      </c>
      <c r="CC442" s="241">
        <f t="shared" si="953"/>
        <v>2.9673024869425983</v>
      </c>
      <c r="CD442" s="241">
        <f t="shared" si="953"/>
        <v>2.0446872473860234</v>
      </c>
      <c r="CE442" s="241">
        <f t="shared" si="953"/>
        <v>2.9564648435133467</v>
      </c>
      <c r="CF442" s="240">
        <f t="shared" si="953"/>
        <v>1.9935189128165904</v>
      </c>
      <c r="CG442" s="241">
        <f t="shared" si="953"/>
        <v>0.54856306951513123</v>
      </c>
      <c r="CH442" s="241">
        <f t="shared" si="953"/>
        <v>1.2709913118226752</v>
      </c>
      <c r="CI442" s="241">
        <f t="shared" si="953"/>
        <v>2.8982108155196675</v>
      </c>
      <c r="CJ442" s="241">
        <f t="shared" si="953"/>
        <v>1.4488247730381794</v>
      </c>
      <c r="CK442" s="241">
        <f t="shared" si="953"/>
        <v>1.5845772320915743</v>
      </c>
      <c r="CL442" s="241">
        <f t="shared" si="953"/>
        <v>1.8208786040734621</v>
      </c>
      <c r="CM442" s="241">
        <f t="shared" si="953"/>
        <v>1.1582446938158704</v>
      </c>
      <c r="CN442" s="241">
        <f t="shared" si="953"/>
        <v>2.9497758430251446</v>
      </c>
      <c r="CO442" s="241">
        <f t="shared" si="953"/>
        <v>16.629337587825606</v>
      </c>
      <c r="CP442" s="241">
        <f t="shared" si="953"/>
        <v>0.84332089848400671</v>
      </c>
      <c r="CQ442" s="241">
        <f t="shared" si="953"/>
        <v>1.5255422050933274</v>
      </c>
      <c r="CR442" s="241">
        <f t="shared" si="953"/>
        <v>4.425801176658787</v>
      </c>
      <c r="CS442" s="241">
        <f t="shared" si="953"/>
        <v>3.9929299497220518</v>
      </c>
      <c r="CT442" s="240">
        <f t="shared" ref="CT442:CZ442" si="954">CT455*1000/SUM(CT82:CT84)</f>
        <v>2.5683958606825743</v>
      </c>
      <c r="CU442" s="241">
        <f t="shared" si="954"/>
        <v>2.5378042737224633</v>
      </c>
      <c r="CV442" s="241">
        <f t="shared" si="954"/>
        <v>1.8701271335253213</v>
      </c>
      <c r="CW442" s="241">
        <f t="shared" si="954"/>
        <v>3.1155866760982045</v>
      </c>
      <c r="CX442" s="241">
        <f t="shared" si="954"/>
        <v>2.9062747573514769</v>
      </c>
      <c r="CY442" s="241">
        <f t="shared" si="954"/>
        <v>2.9420082914278227</v>
      </c>
      <c r="CZ442" s="240">
        <f t="shared" si="954"/>
        <v>1.8260396249235553</v>
      </c>
      <c r="DA442" s="241">
        <v>1.7909111260353705</v>
      </c>
      <c r="DB442" s="241">
        <v>7.1331858260955716</v>
      </c>
      <c r="DC442" s="241">
        <v>2.4173667953988969</v>
      </c>
      <c r="DD442" s="241">
        <v>1.5156429889804646</v>
      </c>
      <c r="DE442" s="241">
        <v>1.3417506671717632</v>
      </c>
      <c r="DF442" s="241">
        <v>1.1470329386149682</v>
      </c>
      <c r="DG442" s="240">
        <f t="shared" ref="DG442:DO442" si="955">DG455*1000/SUM(DG82:DG84)</f>
        <v>2.1132970562952775</v>
      </c>
      <c r="DH442" s="240">
        <f t="shared" si="955"/>
        <v>0.8607511258624726</v>
      </c>
      <c r="DI442" s="242">
        <f t="shared" si="955"/>
        <v>1.5619586726874497</v>
      </c>
      <c r="DJ442" s="241">
        <f t="shared" si="955"/>
        <v>0.39388448882882993</v>
      </c>
      <c r="DK442" s="241">
        <f t="shared" si="955"/>
        <v>0.43849158893406681</v>
      </c>
      <c r="DL442" s="243">
        <f t="shared" si="955"/>
        <v>0.87225309684554408</v>
      </c>
      <c r="DM442" s="241">
        <f t="shared" si="955"/>
        <v>1.074545527097359</v>
      </c>
      <c r="DN442" s="246">
        <f t="shared" si="955"/>
        <v>0</v>
      </c>
      <c r="DO442" s="240">
        <f t="shared" si="955"/>
        <v>2.0752191185486297</v>
      </c>
    </row>
    <row r="443" spans="1:119" s="4" customFormat="1" ht="16.5" customHeight="1" x14ac:dyDescent="0.15">
      <c r="A443" s="119" t="s">
        <v>279</v>
      </c>
      <c r="B443" s="256">
        <f t="shared" ref="B443:AG443" si="956">B415*1000/SUM(B82:B84)</f>
        <v>4.0347582609499</v>
      </c>
      <c r="C443" s="257">
        <f t="shared" si="956"/>
        <v>3.7038978937591756</v>
      </c>
      <c r="D443" s="257">
        <f t="shared" si="956"/>
        <v>1.8626784500339906</v>
      </c>
      <c r="E443" s="257">
        <f t="shared" si="956"/>
        <v>4.5758888610404957</v>
      </c>
      <c r="F443" s="257">
        <f t="shared" si="956"/>
        <v>6.7535204521505889</v>
      </c>
      <c r="G443" s="257">
        <f t="shared" si="956"/>
        <v>4.4669921189496185</v>
      </c>
      <c r="H443" s="257">
        <f t="shared" si="956"/>
        <v>3.9150594821017646</v>
      </c>
      <c r="I443" s="257">
        <f t="shared" si="956"/>
        <v>4.1329073876877018</v>
      </c>
      <c r="J443" s="257">
        <f t="shared" si="956"/>
        <v>4.905534609536109</v>
      </c>
      <c r="K443" s="257">
        <f t="shared" si="956"/>
        <v>4.7028209912045673</v>
      </c>
      <c r="L443" s="257">
        <f t="shared" si="956"/>
        <v>3.8174500444947821</v>
      </c>
      <c r="M443" s="257">
        <f t="shared" si="956"/>
        <v>4.6350448746679493</v>
      </c>
      <c r="N443" s="257">
        <f t="shared" si="956"/>
        <v>3.6989627013904216</v>
      </c>
      <c r="O443" s="256">
        <f t="shared" si="956"/>
        <v>4.8597797494315396</v>
      </c>
      <c r="P443" s="257">
        <f t="shared" si="956"/>
        <v>4.4769024674819589</v>
      </c>
      <c r="Q443" s="257">
        <f t="shared" si="956"/>
        <v>5.0214345811242138</v>
      </c>
      <c r="R443" s="257">
        <f t="shared" si="956"/>
        <v>5.390982852667717</v>
      </c>
      <c r="S443" s="257">
        <f t="shared" si="956"/>
        <v>5.1420231278769508</v>
      </c>
      <c r="T443" s="257">
        <f t="shared" si="956"/>
        <v>5.2235241511773252</v>
      </c>
      <c r="U443" s="257">
        <f t="shared" si="956"/>
        <v>4.4382895645140117</v>
      </c>
      <c r="V443" s="257">
        <f t="shared" si="956"/>
        <v>4.6516904923984574</v>
      </c>
      <c r="W443" s="257">
        <f t="shared" si="956"/>
        <v>5.9222384344691443</v>
      </c>
      <c r="X443" s="256">
        <f t="shared" si="956"/>
        <v>4.5201050873491164</v>
      </c>
      <c r="Y443" s="257">
        <f t="shared" si="956"/>
        <v>4.5345746747695799</v>
      </c>
      <c r="Z443" s="257">
        <f t="shared" si="956"/>
        <v>4.5851914727747847</v>
      </c>
      <c r="AA443" s="257">
        <f t="shared" si="956"/>
        <v>4.6127080551303044</v>
      </c>
      <c r="AB443" s="257">
        <f t="shared" si="956"/>
        <v>4.302870524109272</v>
      </c>
      <c r="AC443" s="256">
        <f t="shared" si="956"/>
        <v>4.5456009052562827</v>
      </c>
      <c r="AD443" s="257">
        <f t="shared" si="956"/>
        <v>4.6696240952603318</v>
      </c>
      <c r="AE443" s="257">
        <f t="shared" si="956"/>
        <v>4.4384287849307729</v>
      </c>
      <c r="AF443" s="257">
        <f t="shared" si="956"/>
        <v>4.9829394141145142</v>
      </c>
      <c r="AG443" s="257">
        <f t="shared" si="956"/>
        <v>4.8070293707579399</v>
      </c>
      <c r="AH443" s="257">
        <f t="shared" ref="AH443:BM443" si="957">AH415*1000/SUM(AH82:AH84)</f>
        <v>4.2658524928129662</v>
      </c>
      <c r="AI443" s="257">
        <f t="shared" si="957"/>
        <v>4.3059553970675806</v>
      </c>
      <c r="AJ443" s="256">
        <f t="shared" si="957"/>
        <v>2.7913560566473299</v>
      </c>
      <c r="AK443" s="257">
        <f t="shared" si="957"/>
        <v>3.0647373282207728</v>
      </c>
      <c r="AL443" s="257">
        <f t="shared" si="957"/>
        <v>2.5463166213012558</v>
      </c>
      <c r="AM443" s="256">
        <f t="shared" si="957"/>
        <v>4.9094794723002879</v>
      </c>
      <c r="AN443" s="257">
        <f t="shared" si="957"/>
        <v>5.7407522426199833</v>
      </c>
      <c r="AO443" s="257">
        <f t="shared" si="957"/>
        <v>4.817713304065661</v>
      </c>
      <c r="AP443" s="257">
        <f t="shared" si="957"/>
        <v>4.9501221839118941</v>
      </c>
      <c r="AQ443" s="257">
        <f t="shared" si="957"/>
        <v>6.1789421651013345</v>
      </c>
      <c r="AR443" s="257">
        <f t="shared" si="957"/>
        <v>5.1810145029885533</v>
      </c>
      <c r="AS443" s="257">
        <f t="shared" si="957"/>
        <v>5.7662686449268685</v>
      </c>
      <c r="AT443" s="257">
        <f t="shared" si="957"/>
        <v>5.3309236710720196</v>
      </c>
      <c r="AU443" s="257">
        <f t="shared" si="957"/>
        <v>3.8185497762713543</v>
      </c>
      <c r="AV443" s="257">
        <f t="shared" si="957"/>
        <v>4.6443587728163092</v>
      </c>
      <c r="AW443" s="257">
        <f t="shared" si="957"/>
        <v>5.5200877023279808</v>
      </c>
      <c r="AX443" s="256">
        <f t="shared" si="957"/>
        <v>5.4791231308031874</v>
      </c>
      <c r="AY443" s="257">
        <f t="shared" si="957"/>
        <v>5.444820774649501</v>
      </c>
      <c r="AZ443" s="257">
        <f t="shared" si="957"/>
        <v>5.285024038394825</v>
      </c>
      <c r="BA443" s="257">
        <f t="shared" si="957"/>
        <v>4.8912317172767095</v>
      </c>
      <c r="BB443" s="257">
        <f t="shared" si="957"/>
        <v>6.0436759848279245</v>
      </c>
      <c r="BC443" s="257">
        <f t="shared" si="957"/>
        <v>5.7854108468188503</v>
      </c>
      <c r="BD443" s="256">
        <f t="shared" si="957"/>
        <v>3.2622766523100193</v>
      </c>
      <c r="BE443" s="257">
        <f t="shared" si="957"/>
        <v>2.8462815118586602</v>
      </c>
      <c r="BF443" s="257">
        <f t="shared" si="957"/>
        <v>3.2772207232355988</v>
      </c>
      <c r="BG443" s="257">
        <f t="shared" si="957"/>
        <v>3.4882173710193309</v>
      </c>
      <c r="BH443" s="257">
        <f t="shared" si="957"/>
        <v>3.2111137702885291</v>
      </c>
      <c r="BI443" s="257">
        <f t="shared" si="957"/>
        <v>3.0697877622230934</v>
      </c>
      <c r="BJ443" s="257">
        <f t="shared" si="957"/>
        <v>3.2492947326737536</v>
      </c>
      <c r="BK443" s="257">
        <f t="shared" si="957"/>
        <v>3.7667024186105014</v>
      </c>
      <c r="BL443" s="257">
        <f t="shared" si="957"/>
        <v>3.5396428015284549</v>
      </c>
      <c r="BM443" s="256">
        <f t="shared" si="957"/>
        <v>5.1382006136564859</v>
      </c>
      <c r="BN443" s="257">
        <f t="shared" ref="BN443:CS443" si="958">BN415*1000/SUM(BN82:BN84)</f>
        <v>5.5795206608817312</v>
      </c>
      <c r="BO443" s="257">
        <f t="shared" si="958"/>
        <v>4.3690142890568904</v>
      </c>
      <c r="BP443" s="257">
        <f t="shared" si="958"/>
        <v>6.0381305567441643</v>
      </c>
      <c r="BQ443" s="257">
        <f t="shared" si="958"/>
        <v>6.6918628631072128</v>
      </c>
      <c r="BR443" s="257">
        <f t="shared" si="958"/>
        <v>4.5426762550840998</v>
      </c>
      <c r="BS443" s="256">
        <f t="shared" si="958"/>
        <v>4.3961298779472404</v>
      </c>
      <c r="BT443" s="258">
        <f t="shared" si="958"/>
        <v>4.5063686945325792</v>
      </c>
      <c r="BU443" s="257">
        <f t="shared" si="958"/>
        <v>3.9781168858217972</v>
      </c>
      <c r="BV443" s="257">
        <f t="shared" si="958"/>
        <v>6.5752074885360212</v>
      </c>
      <c r="BW443" s="257">
        <f t="shared" si="958"/>
        <v>6.9365057836507722</v>
      </c>
      <c r="BX443" s="257">
        <f t="shared" si="958"/>
        <v>4.5291200959755216</v>
      </c>
      <c r="BY443" s="257">
        <f t="shared" si="958"/>
        <v>3.5443102735258214</v>
      </c>
      <c r="BZ443" s="257">
        <f t="shared" si="958"/>
        <v>3.476110099102562</v>
      </c>
      <c r="CA443" s="257">
        <f t="shared" si="958"/>
        <v>3.8108963921204522</v>
      </c>
      <c r="CB443" s="257">
        <f t="shared" si="958"/>
        <v>4.9028927066969512</v>
      </c>
      <c r="CC443" s="257">
        <f t="shared" si="958"/>
        <v>5.712216136534038</v>
      </c>
      <c r="CD443" s="257">
        <f t="shared" si="958"/>
        <v>4.733952903508726</v>
      </c>
      <c r="CE443" s="257">
        <f t="shared" si="958"/>
        <v>5.2707467497061709</v>
      </c>
      <c r="CF443" s="256">
        <f t="shared" si="958"/>
        <v>4.0613353135569064</v>
      </c>
      <c r="CG443" s="257">
        <f t="shared" si="958"/>
        <v>5.119921982141225</v>
      </c>
      <c r="CH443" s="257">
        <f t="shared" si="958"/>
        <v>5.8637521873944678</v>
      </c>
      <c r="CI443" s="257">
        <f t="shared" si="958"/>
        <v>4.7493801514440799</v>
      </c>
      <c r="CJ443" s="257">
        <f t="shared" si="958"/>
        <v>3.7153339136923269</v>
      </c>
      <c r="CK443" s="257">
        <f t="shared" si="958"/>
        <v>3.0458344876984098</v>
      </c>
      <c r="CL443" s="257">
        <f t="shared" si="958"/>
        <v>4.5341083121299457</v>
      </c>
      <c r="CM443" s="257">
        <f t="shared" si="958"/>
        <v>3.0613538203550781</v>
      </c>
      <c r="CN443" s="257">
        <f t="shared" si="958"/>
        <v>4.4831394971086995</v>
      </c>
      <c r="CO443" s="257">
        <f t="shared" si="958"/>
        <v>16.291841806522871</v>
      </c>
      <c r="CP443" s="257">
        <f t="shared" si="958"/>
        <v>6.5679815858401458</v>
      </c>
      <c r="CQ443" s="257">
        <f t="shared" si="958"/>
        <v>3.4430968034459308</v>
      </c>
      <c r="CR443" s="257">
        <f t="shared" si="958"/>
        <v>5.0301274417447255</v>
      </c>
      <c r="CS443" s="257">
        <f t="shared" si="958"/>
        <v>4.2859890286007341</v>
      </c>
      <c r="CT443" s="256">
        <f t="shared" ref="CT443:CZ443" si="959">CT415*1000/SUM(CT82:CT84)</f>
        <v>4.1592819792280746</v>
      </c>
      <c r="CU443" s="257">
        <f t="shared" si="959"/>
        <v>3.8709440598528042</v>
      </c>
      <c r="CV443" s="257">
        <f t="shared" si="959"/>
        <v>4.2377841773781926</v>
      </c>
      <c r="CW443" s="257">
        <f t="shared" si="959"/>
        <v>5.3966412068129612</v>
      </c>
      <c r="CX443" s="257">
        <f t="shared" si="959"/>
        <v>4.4017776572714062</v>
      </c>
      <c r="CY443" s="257">
        <f t="shared" si="959"/>
        <v>3.9284260772992847</v>
      </c>
      <c r="CZ443" s="256">
        <f t="shared" si="959"/>
        <v>3.3731072842578937</v>
      </c>
      <c r="DA443" s="257">
        <v>3.8476606223416163</v>
      </c>
      <c r="DB443" s="257">
        <v>4.458241141309732</v>
      </c>
      <c r="DC443" s="257">
        <v>3.2965982265714961</v>
      </c>
      <c r="DD443" s="257">
        <v>3.4241881544562416</v>
      </c>
      <c r="DE443" s="257">
        <v>2.821062522618234</v>
      </c>
      <c r="DF443" s="257">
        <v>3.9958456552477801</v>
      </c>
      <c r="DG443" s="256">
        <f t="shared" ref="DG443:DO443" si="960">DG415*1000/SUM(DG82:DG84)</f>
        <v>4.2172655654431699</v>
      </c>
      <c r="DH443" s="256">
        <f t="shared" si="960"/>
        <v>2.9058958009117077</v>
      </c>
      <c r="DI443" s="258">
        <f t="shared" si="960"/>
        <v>3.3999025243835841</v>
      </c>
      <c r="DJ443" s="257">
        <f t="shared" si="960"/>
        <v>3.084418535598068</v>
      </c>
      <c r="DK443" s="257">
        <f t="shared" si="960"/>
        <v>1.7738977915969067</v>
      </c>
      <c r="DL443" s="259">
        <f t="shared" si="960"/>
        <v>2.2650816493681369</v>
      </c>
      <c r="DM443" s="257">
        <f t="shared" si="960"/>
        <v>2.7903980663881018</v>
      </c>
      <c r="DN443" s="260">
        <f t="shared" si="960"/>
        <v>0</v>
      </c>
      <c r="DO443" s="256">
        <f t="shared" si="960"/>
        <v>4.1674698626441629</v>
      </c>
    </row>
    <row r="444" spans="1:119" ht="16.5" customHeight="1" x14ac:dyDescent="0.2">
      <c r="A444" s="106" t="s">
        <v>257</v>
      </c>
      <c r="C444" s="4"/>
    </row>
    <row r="445" spans="1:119" ht="16.5" customHeight="1" x14ac:dyDescent="0.2">
      <c r="A445" s="36"/>
      <c r="B445" s="215"/>
      <c r="C445" s="4"/>
    </row>
    <row r="446" spans="1:119" ht="16.5" customHeight="1" x14ac:dyDescent="0.2">
      <c r="A446" s="100" t="s">
        <v>335</v>
      </c>
    </row>
    <row r="447" spans="1:119" s="123" customFormat="1" ht="16.5" customHeight="1" x14ac:dyDescent="0.2">
      <c r="A447" s="122" t="s">
        <v>327</v>
      </c>
    </row>
    <row r="448" spans="1:119" ht="16.5" customHeight="1" x14ac:dyDescent="0.2">
      <c r="A448" s="101" t="s">
        <v>523</v>
      </c>
      <c r="B448" s="383"/>
      <c r="C448" s="283"/>
      <c r="D448" s="283"/>
    </row>
    <row r="449" spans="1:135" ht="16.5" customHeight="1" x14ac:dyDescent="0.2">
      <c r="A449" s="186" t="s">
        <v>368</v>
      </c>
    </row>
    <row r="450" spans="1:135" ht="32.25" customHeight="1" x14ac:dyDescent="0.2">
      <c r="A450" s="233"/>
      <c r="B450" s="220" t="s">
        <v>577</v>
      </c>
      <c r="C450" s="234" t="s">
        <v>578</v>
      </c>
      <c r="D450" s="234" t="s">
        <v>579</v>
      </c>
      <c r="E450" s="234" t="s">
        <v>580</v>
      </c>
      <c r="F450" s="234" t="s">
        <v>581</v>
      </c>
      <c r="G450" s="234" t="s">
        <v>582</v>
      </c>
      <c r="H450" s="234" t="s">
        <v>583</v>
      </c>
      <c r="I450" s="234" t="s">
        <v>584</v>
      </c>
      <c r="J450" s="234" t="s">
        <v>585</v>
      </c>
      <c r="K450" s="234" t="s">
        <v>586</v>
      </c>
      <c r="L450" s="234" t="s">
        <v>587</v>
      </c>
      <c r="M450" s="234" t="s">
        <v>588</v>
      </c>
      <c r="N450" s="234" t="s">
        <v>589</v>
      </c>
      <c r="O450" s="220" t="s">
        <v>590</v>
      </c>
      <c r="P450" s="234" t="s">
        <v>591</v>
      </c>
      <c r="Q450" s="234" t="s">
        <v>592</v>
      </c>
      <c r="R450" s="234" t="s">
        <v>593</v>
      </c>
      <c r="S450" s="234" t="s">
        <v>594</v>
      </c>
      <c r="T450" s="234" t="s">
        <v>595</v>
      </c>
      <c r="U450" s="234" t="s">
        <v>596</v>
      </c>
      <c r="V450" s="234" t="s">
        <v>597</v>
      </c>
      <c r="W450" s="234" t="s">
        <v>598</v>
      </c>
      <c r="X450" s="220" t="s">
        <v>599</v>
      </c>
      <c r="Y450" s="234" t="s">
        <v>600</v>
      </c>
      <c r="Z450" s="234" t="s">
        <v>601</v>
      </c>
      <c r="AA450" s="234" t="s">
        <v>602</v>
      </c>
      <c r="AB450" s="234" t="s">
        <v>603</v>
      </c>
      <c r="AC450" s="220" t="s">
        <v>604</v>
      </c>
      <c r="AD450" s="234" t="s">
        <v>605</v>
      </c>
      <c r="AE450" s="234" t="s">
        <v>606</v>
      </c>
      <c r="AF450" s="234" t="s">
        <v>607</v>
      </c>
      <c r="AG450" s="234" t="s">
        <v>608</v>
      </c>
      <c r="AH450" s="234" t="s">
        <v>609</v>
      </c>
      <c r="AI450" s="234" t="s">
        <v>610</v>
      </c>
      <c r="AJ450" s="220" t="s">
        <v>611</v>
      </c>
      <c r="AK450" s="234" t="s">
        <v>612</v>
      </c>
      <c r="AL450" s="234" t="s">
        <v>613</v>
      </c>
      <c r="AM450" s="220" t="s">
        <v>614</v>
      </c>
      <c r="AN450" s="234" t="s">
        <v>615</v>
      </c>
      <c r="AO450" s="234" t="s">
        <v>616</v>
      </c>
      <c r="AP450" s="234" t="s">
        <v>617</v>
      </c>
      <c r="AQ450" s="234" t="s">
        <v>618</v>
      </c>
      <c r="AR450" s="234" t="s">
        <v>619</v>
      </c>
      <c r="AS450" s="234" t="s">
        <v>620</v>
      </c>
      <c r="AT450" s="234" t="s">
        <v>621</v>
      </c>
      <c r="AU450" s="234" t="s">
        <v>622</v>
      </c>
      <c r="AV450" s="234" t="s">
        <v>623</v>
      </c>
      <c r="AW450" s="234" t="s">
        <v>624</v>
      </c>
      <c r="AX450" s="220" t="s">
        <v>625</v>
      </c>
      <c r="AY450" s="234" t="s">
        <v>626</v>
      </c>
      <c r="AZ450" s="234" t="s">
        <v>627</v>
      </c>
      <c r="BA450" s="234" t="s">
        <v>628</v>
      </c>
      <c r="BB450" s="234" t="s">
        <v>629</v>
      </c>
      <c r="BC450" s="234" t="s">
        <v>630</v>
      </c>
      <c r="BD450" s="221" t="s">
        <v>631</v>
      </c>
      <c r="BE450" s="234" t="s">
        <v>632</v>
      </c>
      <c r="BF450" s="234" t="s">
        <v>633</v>
      </c>
      <c r="BG450" s="234" t="s">
        <v>634</v>
      </c>
      <c r="BH450" s="234" t="s">
        <v>635</v>
      </c>
      <c r="BI450" s="234" t="s">
        <v>636</v>
      </c>
      <c r="BJ450" s="234" t="s">
        <v>637</v>
      </c>
      <c r="BK450" s="234" t="s">
        <v>638</v>
      </c>
      <c r="BL450" s="234" t="s">
        <v>639</v>
      </c>
      <c r="BM450" s="220" t="s">
        <v>640</v>
      </c>
      <c r="BN450" s="234" t="s">
        <v>641</v>
      </c>
      <c r="BO450" s="234" t="s">
        <v>642</v>
      </c>
      <c r="BP450" s="234" t="s">
        <v>643</v>
      </c>
      <c r="BQ450" s="234" t="s">
        <v>644</v>
      </c>
      <c r="BR450" s="234" t="s">
        <v>645</v>
      </c>
      <c r="BS450" s="220" t="s">
        <v>646</v>
      </c>
      <c r="BT450" s="234" t="s">
        <v>647</v>
      </c>
      <c r="BU450" s="234" t="s">
        <v>648</v>
      </c>
      <c r="BV450" s="234" t="s">
        <v>649</v>
      </c>
      <c r="BW450" s="234" t="s">
        <v>650</v>
      </c>
      <c r="BX450" s="234" t="s">
        <v>651</v>
      </c>
      <c r="BY450" s="234" t="s">
        <v>652</v>
      </c>
      <c r="BZ450" s="234" t="s">
        <v>653</v>
      </c>
      <c r="CA450" s="234" t="s">
        <v>654</v>
      </c>
      <c r="CB450" s="234" t="s">
        <v>655</v>
      </c>
      <c r="CC450" s="234" t="s">
        <v>656</v>
      </c>
      <c r="CD450" s="234" t="s">
        <v>657</v>
      </c>
      <c r="CE450" s="234" t="s">
        <v>658</v>
      </c>
      <c r="CF450" s="220" t="s">
        <v>659</v>
      </c>
      <c r="CG450" s="234" t="s">
        <v>660</v>
      </c>
      <c r="CH450" s="234" t="s">
        <v>661</v>
      </c>
      <c r="CI450" s="234" t="s">
        <v>662</v>
      </c>
      <c r="CJ450" s="234" t="s">
        <v>663</v>
      </c>
      <c r="CK450" s="234" t="s">
        <v>664</v>
      </c>
      <c r="CL450" s="234" t="s">
        <v>665</v>
      </c>
      <c r="CM450" s="234" t="s">
        <v>666</v>
      </c>
      <c r="CN450" s="234" t="s">
        <v>667</v>
      </c>
      <c r="CO450" s="234" t="s">
        <v>668</v>
      </c>
      <c r="CP450" s="234" t="s">
        <v>669</v>
      </c>
      <c r="CQ450" s="234" t="s">
        <v>670</v>
      </c>
      <c r="CR450" s="234" t="s">
        <v>671</v>
      </c>
      <c r="CS450" s="234" t="s">
        <v>672</v>
      </c>
      <c r="CT450" s="220" t="s">
        <v>673</v>
      </c>
      <c r="CU450" s="234" t="s">
        <v>674</v>
      </c>
      <c r="CV450" s="234" t="s">
        <v>675</v>
      </c>
      <c r="CW450" s="234" t="s">
        <v>676</v>
      </c>
      <c r="CX450" s="234" t="s">
        <v>677</v>
      </c>
      <c r="CY450" s="234" t="s">
        <v>678</v>
      </c>
      <c r="CZ450" s="220" t="s">
        <v>679</v>
      </c>
      <c r="DA450" s="234" t="s">
        <v>680</v>
      </c>
      <c r="DB450" s="234" t="s">
        <v>681</v>
      </c>
      <c r="DC450" s="234" t="s">
        <v>682</v>
      </c>
      <c r="DD450" s="234" t="s">
        <v>683</v>
      </c>
      <c r="DE450" s="234" t="s">
        <v>684</v>
      </c>
      <c r="DF450" s="234" t="s">
        <v>685</v>
      </c>
      <c r="DG450" s="220" t="s">
        <v>686</v>
      </c>
      <c r="DH450" s="220" t="s">
        <v>687</v>
      </c>
      <c r="DI450" s="234" t="s">
        <v>688</v>
      </c>
      <c r="DJ450" s="234" t="s">
        <v>689</v>
      </c>
      <c r="DK450" s="234" t="s">
        <v>690</v>
      </c>
      <c r="DL450" s="220" t="s">
        <v>691</v>
      </c>
      <c r="DM450" s="234" t="s">
        <v>692</v>
      </c>
      <c r="DN450" s="235" t="s">
        <v>693</v>
      </c>
      <c r="DO450" s="220" t="s">
        <v>694</v>
      </c>
    </row>
    <row r="451" spans="1:135" ht="16.5" customHeight="1" x14ac:dyDescent="0.2">
      <c r="A451" s="48" t="s">
        <v>433</v>
      </c>
      <c r="B451" s="252">
        <f t="shared" ref="B451:B452" si="961">SUM(C451:N451)</f>
        <v>377</v>
      </c>
      <c r="C451" s="276">
        <v>14</v>
      </c>
      <c r="D451" s="276">
        <v>19</v>
      </c>
      <c r="E451" s="276">
        <v>4</v>
      </c>
      <c r="F451" s="276">
        <v>16</v>
      </c>
      <c r="G451" s="276">
        <v>18</v>
      </c>
      <c r="H451" s="276">
        <v>59</v>
      </c>
      <c r="I451" s="276">
        <v>29</v>
      </c>
      <c r="J451" s="276">
        <v>13</v>
      </c>
      <c r="K451" s="276">
        <v>28</v>
      </c>
      <c r="L451" s="276">
        <v>113</v>
      </c>
      <c r="M451" s="276">
        <v>25</v>
      </c>
      <c r="N451" s="276">
        <v>39</v>
      </c>
      <c r="O451" s="252">
        <f t="shared" ref="O451:O452" si="962">SUM(P451:W451)</f>
        <v>132</v>
      </c>
      <c r="P451" s="276">
        <v>12</v>
      </c>
      <c r="Q451" s="276">
        <v>47</v>
      </c>
      <c r="R451" s="276">
        <v>31</v>
      </c>
      <c r="S451" s="276">
        <v>3</v>
      </c>
      <c r="T451" s="276">
        <v>4</v>
      </c>
      <c r="U451" s="276">
        <v>17</v>
      </c>
      <c r="V451" s="276">
        <v>8</v>
      </c>
      <c r="W451" s="276">
        <v>10</v>
      </c>
      <c r="X451" s="252">
        <f t="shared" ref="X451:X452" si="963">SUM(Y451:AB451)</f>
        <v>188</v>
      </c>
      <c r="Y451" s="276">
        <v>39</v>
      </c>
      <c r="Z451" s="276">
        <v>49</v>
      </c>
      <c r="AA451" s="276">
        <v>83</v>
      </c>
      <c r="AB451" s="276">
        <v>17</v>
      </c>
      <c r="AC451" s="252">
        <f t="shared" ref="AC451:AC452" si="964">SUM(AD451:AI451)</f>
        <v>131</v>
      </c>
      <c r="AD451" s="276">
        <v>18</v>
      </c>
      <c r="AE451" s="276">
        <v>16</v>
      </c>
      <c r="AF451" s="276">
        <v>9</v>
      </c>
      <c r="AG451" s="276">
        <v>12</v>
      </c>
      <c r="AH451" s="276">
        <v>23</v>
      </c>
      <c r="AI451" s="276">
        <v>53</v>
      </c>
      <c r="AJ451" s="252">
        <f t="shared" ref="AJ451:AJ452" si="965">SUM(AK451:AL451)</f>
        <v>0</v>
      </c>
      <c r="AK451" s="253">
        <v>0</v>
      </c>
      <c r="AL451" s="253">
        <v>0</v>
      </c>
      <c r="AM451" s="252">
        <f t="shared" ref="AM451:AM452" si="966">SUM(AN451:AW451)</f>
        <v>307</v>
      </c>
      <c r="AN451" s="276">
        <v>11</v>
      </c>
      <c r="AO451" s="276">
        <v>8</v>
      </c>
      <c r="AP451" s="276">
        <v>29</v>
      </c>
      <c r="AQ451" s="276">
        <v>2</v>
      </c>
      <c r="AR451" s="276">
        <v>48</v>
      </c>
      <c r="AS451" s="276">
        <v>17</v>
      </c>
      <c r="AT451" s="276">
        <v>72</v>
      </c>
      <c r="AU451" s="276">
        <v>51</v>
      </c>
      <c r="AV451" s="276">
        <v>45</v>
      </c>
      <c r="AW451" s="276">
        <v>24</v>
      </c>
      <c r="AX451" s="252">
        <f t="shared" ref="AX451:AX452" si="967">SUM(AY451:BC451)</f>
        <v>269</v>
      </c>
      <c r="AY451" s="276">
        <v>40</v>
      </c>
      <c r="AZ451" s="276">
        <v>96</v>
      </c>
      <c r="BA451" s="276">
        <v>33</v>
      </c>
      <c r="BB451" s="276">
        <v>64</v>
      </c>
      <c r="BC451" s="276">
        <v>36</v>
      </c>
      <c r="BD451" s="252">
        <f t="shared" ref="BD451:BD452" si="968">SUM(BE451:BL451)</f>
        <v>401</v>
      </c>
      <c r="BE451" s="276">
        <v>22</v>
      </c>
      <c r="BF451" s="276">
        <v>101</v>
      </c>
      <c r="BG451" s="276">
        <v>30</v>
      </c>
      <c r="BH451" s="276">
        <v>70</v>
      </c>
      <c r="BI451" s="276">
        <v>39</v>
      </c>
      <c r="BJ451" s="276">
        <v>52</v>
      </c>
      <c r="BK451" s="276">
        <v>54</v>
      </c>
      <c r="BL451" s="276">
        <v>33</v>
      </c>
      <c r="BM451" s="252">
        <f t="shared" ref="BM451:BM452" si="969">SUM(BN451:BR451)</f>
        <v>135</v>
      </c>
      <c r="BN451" s="276">
        <v>19</v>
      </c>
      <c r="BO451" s="276">
        <v>9</v>
      </c>
      <c r="BP451" s="276">
        <v>19</v>
      </c>
      <c r="BQ451" s="276">
        <v>10</v>
      </c>
      <c r="BR451" s="276">
        <v>78</v>
      </c>
      <c r="BS451" s="252">
        <f t="shared" ref="BS451:BS452" si="970">SUM(BT451:CE451)</f>
        <v>294</v>
      </c>
      <c r="BT451" s="276">
        <v>15</v>
      </c>
      <c r="BU451" s="276">
        <v>32</v>
      </c>
      <c r="BV451" s="276">
        <v>16</v>
      </c>
      <c r="BW451" s="276">
        <v>12</v>
      </c>
      <c r="BX451" s="276">
        <v>12</v>
      </c>
      <c r="BY451" s="276">
        <v>83</v>
      </c>
      <c r="BZ451" s="276">
        <v>15</v>
      </c>
      <c r="CA451" s="276">
        <v>18</v>
      </c>
      <c r="CB451" s="276">
        <v>23</v>
      </c>
      <c r="CC451" s="276">
        <v>30</v>
      </c>
      <c r="CD451" s="276">
        <v>8</v>
      </c>
      <c r="CE451" s="276">
        <v>30</v>
      </c>
      <c r="CF451" s="252">
        <f t="shared" ref="CF451:CF452" si="971">SUM(CG451:CS451)</f>
        <v>243</v>
      </c>
      <c r="CG451" s="253">
        <v>0</v>
      </c>
      <c r="CH451" s="276">
        <v>4</v>
      </c>
      <c r="CI451" s="276">
        <v>12</v>
      </c>
      <c r="CJ451" s="276">
        <v>13</v>
      </c>
      <c r="CK451" s="276">
        <v>35</v>
      </c>
      <c r="CL451" s="276">
        <v>6</v>
      </c>
      <c r="CM451" s="276">
        <v>46</v>
      </c>
      <c r="CN451" s="276">
        <v>18</v>
      </c>
      <c r="CO451" s="276">
        <v>27</v>
      </c>
      <c r="CP451" s="276">
        <v>11</v>
      </c>
      <c r="CQ451" s="276">
        <v>39</v>
      </c>
      <c r="CR451" s="276">
        <v>27</v>
      </c>
      <c r="CS451" s="276">
        <v>5</v>
      </c>
      <c r="CT451" s="252">
        <f t="shared" ref="CT451:CT452" si="972">SUM(CU451:CY451)</f>
        <v>321</v>
      </c>
      <c r="CU451" s="276">
        <v>101</v>
      </c>
      <c r="CV451" s="276">
        <v>68</v>
      </c>
      <c r="CW451" s="276">
        <v>29</v>
      </c>
      <c r="CX451" s="276">
        <v>74</v>
      </c>
      <c r="CY451" s="276">
        <v>49</v>
      </c>
      <c r="CZ451" s="252">
        <f t="shared" ref="CZ451:CZ452" si="973">SUM(DA451:DF451)</f>
        <v>179</v>
      </c>
      <c r="DA451" s="276">
        <v>2</v>
      </c>
      <c r="DB451" s="276">
        <v>1</v>
      </c>
      <c r="DC451" s="276">
        <v>55</v>
      </c>
      <c r="DD451" s="276">
        <v>30</v>
      </c>
      <c r="DE451" s="276">
        <v>32</v>
      </c>
      <c r="DF451" s="276">
        <v>59</v>
      </c>
      <c r="DG451" s="252">
        <f t="shared" ref="DG451:DG452" si="974">AM451+BS451+B451+O451+X451+AC451+AJ451+BD451+CF451+AX451+BM451+CT451+CZ451</f>
        <v>2977</v>
      </c>
      <c r="DH451" s="252">
        <f t="shared" ref="DH451:DH452" si="975">SUM(DI451:DK451)</f>
        <v>14</v>
      </c>
      <c r="DI451" s="276">
        <v>10</v>
      </c>
      <c r="DJ451" s="276">
        <v>4</v>
      </c>
      <c r="DK451" s="253">
        <v>0</v>
      </c>
      <c r="DL451" s="254">
        <f t="shared" ref="DL451:DL452" si="976">SUM(DM451:DN451)</f>
        <v>21</v>
      </c>
      <c r="DM451" s="276">
        <v>21</v>
      </c>
      <c r="DN451" s="255">
        <v>0</v>
      </c>
      <c r="DO451" s="252">
        <f t="shared" ref="DO451:DO452" si="977">DG451+DH451+DL451</f>
        <v>3012</v>
      </c>
      <c r="DP451" s="154"/>
      <c r="DQ451" s="154"/>
      <c r="DR451" s="154"/>
      <c r="DS451" s="154"/>
      <c r="DT451" s="154"/>
      <c r="DU451" s="154"/>
      <c r="DV451" s="154"/>
      <c r="DW451" s="154"/>
      <c r="DX451" s="154"/>
      <c r="DY451" s="154"/>
      <c r="DZ451" s="4"/>
      <c r="EA451" s="4"/>
      <c r="EB451" s="4"/>
      <c r="EC451" s="4"/>
      <c r="ED451" s="4"/>
      <c r="EE451" s="4"/>
    </row>
    <row r="452" spans="1:135" ht="16.5" customHeight="1" x14ac:dyDescent="0.2">
      <c r="A452" s="48" t="s">
        <v>259</v>
      </c>
      <c r="B452" s="222">
        <f t="shared" si="961"/>
        <v>3463</v>
      </c>
      <c r="C452" s="275">
        <v>242</v>
      </c>
      <c r="D452" s="275">
        <v>143</v>
      </c>
      <c r="E452" s="275">
        <v>59</v>
      </c>
      <c r="F452" s="275">
        <v>51</v>
      </c>
      <c r="G452" s="275">
        <v>74</v>
      </c>
      <c r="H452" s="275">
        <v>613</v>
      </c>
      <c r="I452" s="275">
        <v>318</v>
      </c>
      <c r="J452" s="275">
        <v>37</v>
      </c>
      <c r="K452" s="275">
        <v>371</v>
      </c>
      <c r="L452" s="275">
        <v>1232</v>
      </c>
      <c r="M452" s="275">
        <v>134</v>
      </c>
      <c r="N452" s="275">
        <v>189</v>
      </c>
      <c r="O452" s="222">
        <f t="shared" si="962"/>
        <v>1083</v>
      </c>
      <c r="P452" s="275">
        <v>151</v>
      </c>
      <c r="Q452" s="275">
        <v>156</v>
      </c>
      <c r="R452" s="275">
        <v>45</v>
      </c>
      <c r="S452" s="275">
        <v>128</v>
      </c>
      <c r="T452" s="275">
        <v>61</v>
      </c>
      <c r="U452" s="275">
        <v>363</v>
      </c>
      <c r="V452" s="275">
        <v>122</v>
      </c>
      <c r="W452" s="275">
        <v>57</v>
      </c>
      <c r="X452" s="222">
        <f t="shared" si="963"/>
        <v>863</v>
      </c>
      <c r="Y452" s="275">
        <v>69</v>
      </c>
      <c r="Z452" s="275">
        <v>186</v>
      </c>
      <c r="AA452" s="275">
        <v>372</v>
      </c>
      <c r="AB452" s="275">
        <v>236</v>
      </c>
      <c r="AC452" s="222">
        <f t="shared" si="964"/>
        <v>1065</v>
      </c>
      <c r="AD452" s="275">
        <v>70</v>
      </c>
      <c r="AE452" s="275">
        <v>105</v>
      </c>
      <c r="AF452" s="275">
        <v>68</v>
      </c>
      <c r="AG452" s="275">
        <v>553</v>
      </c>
      <c r="AH452" s="275">
        <v>63</v>
      </c>
      <c r="AI452" s="275">
        <v>206</v>
      </c>
      <c r="AJ452" s="222">
        <f t="shared" si="965"/>
        <v>46</v>
      </c>
      <c r="AK452" s="275">
        <v>36</v>
      </c>
      <c r="AL452" s="275">
        <v>10</v>
      </c>
      <c r="AM452" s="222">
        <f t="shared" si="966"/>
        <v>1745</v>
      </c>
      <c r="AN452" s="275">
        <v>82</v>
      </c>
      <c r="AO452" s="275">
        <v>71</v>
      </c>
      <c r="AP452" s="275">
        <v>254</v>
      </c>
      <c r="AQ452" s="275">
        <v>52</v>
      </c>
      <c r="AR452" s="275">
        <v>238</v>
      </c>
      <c r="AS452" s="275">
        <v>40</v>
      </c>
      <c r="AT452" s="275">
        <v>188</v>
      </c>
      <c r="AU452" s="275">
        <f>335+57</f>
        <v>392</v>
      </c>
      <c r="AV452" s="275">
        <v>340</v>
      </c>
      <c r="AW452" s="275">
        <v>88</v>
      </c>
      <c r="AX452" s="222">
        <f t="shared" si="967"/>
        <v>2323</v>
      </c>
      <c r="AY452" s="275">
        <v>246</v>
      </c>
      <c r="AZ452" s="275">
        <v>1055</v>
      </c>
      <c r="BA452" s="275">
        <v>56</v>
      </c>
      <c r="BB452" s="275">
        <v>726</v>
      </c>
      <c r="BC452" s="275">
        <v>240</v>
      </c>
      <c r="BD452" s="222">
        <f t="shared" si="968"/>
        <v>3935</v>
      </c>
      <c r="BE452" s="275">
        <v>644</v>
      </c>
      <c r="BF452" s="275">
        <v>595</v>
      </c>
      <c r="BG452" s="275">
        <v>257</v>
      </c>
      <c r="BH452" s="275">
        <v>369</v>
      </c>
      <c r="BI452" s="275">
        <v>858</v>
      </c>
      <c r="BJ452" s="275">
        <v>510</v>
      </c>
      <c r="BK452" s="275">
        <v>379</v>
      </c>
      <c r="BL452" s="275">
        <v>323</v>
      </c>
      <c r="BM452" s="222">
        <f t="shared" si="969"/>
        <v>1641</v>
      </c>
      <c r="BN452" s="275">
        <v>364</v>
      </c>
      <c r="BO452" s="275">
        <v>177</v>
      </c>
      <c r="BP452" s="275">
        <v>209</v>
      </c>
      <c r="BQ452" s="275">
        <v>84</v>
      </c>
      <c r="BR452" s="275">
        <v>807</v>
      </c>
      <c r="BS452" s="222">
        <f t="shared" si="970"/>
        <v>2041</v>
      </c>
      <c r="BT452" s="275">
        <v>146</v>
      </c>
      <c r="BU452" s="275">
        <v>272</v>
      </c>
      <c r="BV452" s="275">
        <v>36</v>
      </c>
      <c r="BW452" s="275">
        <v>22</v>
      </c>
      <c r="BX452" s="275">
        <v>81</v>
      </c>
      <c r="BY452" s="275">
        <v>574</v>
      </c>
      <c r="BZ452" s="275">
        <v>99</v>
      </c>
      <c r="CA452" s="275">
        <v>86</v>
      </c>
      <c r="CB452" s="275">
        <v>391</v>
      </c>
      <c r="CC452" s="275">
        <v>51</v>
      </c>
      <c r="CD452" s="275">
        <v>157</v>
      </c>
      <c r="CE452" s="275">
        <v>126</v>
      </c>
      <c r="CF452" s="222">
        <f t="shared" si="971"/>
        <v>1636</v>
      </c>
      <c r="CG452" s="275">
        <v>22</v>
      </c>
      <c r="CH452" s="275">
        <v>66</v>
      </c>
      <c r="CI452" s="275">
        <v>19</v>
      </c>
      <c r="CJ452" s="275">
        <v>282</v>
      </c>
      <c r="CK452" s="275">
        <v>226</v>
      </c>
      <c r="CL452" s="275">
        <v>21</v>
      </c>
      <c r="CM452" s="275">
        <v>326</v>
      </c>
      <c r="CN452" s="275">
        <v>4</v>
      </c>
      <c r="CO452" s="275">
        <v>24</v>
      </c>
      <c r="CP452" s="275">
        <v>38</v>
      </c>
      <c r="CQ452" s="275">
        <v>149</v>
      </c>
      <c r="CR452" s="275">
        <v>408</v>
      </c>
      <c r="CS452" s="275">
        <v>51</v>
      </c>
      <c r="CT452" s="222">
        <f t="shared" si="972"/>
        <v>1166</v>
      </c>
      <c r="CU452" s="275">
        <v>415</v>
      </c>
      <c r="CV452" s="275">
        <v>185</v>
      </c>
      <c r="CW452" s="275">
        <v>129</v>
      </c>
      <c r="CX452" s="275">
        <v>232</v>
      </c>
      <c r="CY452" s="275">
        <v>205</v>
      </c>
      <c r="CZ452" s="222">
        <f t="shared" si="973"/>
        <v>1219</v>
      </c>
      <c r="DA452" s="275">
        <v>25</v>
      </c>
      <c r="DB452" s="275">
        <v>34</v>
      </c>
      <c r="DC452" s="275">
        <v>519</v>
      </c>
      <c r="DD452" s="275">
        <v>317</v>
      </c>
      <c r="DE452" s="275">
        <v>226</v>
      </c>
      <c r="DF452" s="275">
        <v>98</v>
      </c>
      <c r="DG452" s="222">
        <f t="shared" si="974"/>
        <v>22226</v>
      </c>
      <c r="DH452" s="222">
        <f t="shared" si="975"/>
        <v>317</v>
      </c>
      <c r="DI452" s="275">
        <v>181</v>
      </c>
      <c r="DJ452" s="275">
        <v>80</v>
      </c>
      <c r="DK452" s="275">
        <v>56</v>
      </c>
      <c r="DL452" s="226">
        <f t="shared" si="976"/>
        <v>311</v>
      </c>
      <c r="DM452" s="275">
        <v>311</v>
      </c>
      <c r="DN452" s="228">
        <v>0</v>
      </c>
      <c r="DO452" s="222">
        <f t="shared" si="977"/>
        <v>22854</v>
      </c>
      <c r="DP452" s="154"/>
      <c r="DQ452" s="154"/>
      <c r="DR452" s="154"/>
      <c r="DS452" s="154"/>
      <c r="DT452" s="154"/>
      <c r="DU452" s="154"/>
      <c r="DV452" s="154"/>
      <c r="DW452" s="154"/>
      <c r="DX452" s="154"/>
      <c r="DY452" s="154"/>
      <c r="DZ452" s="4"/>
      <c r="EA452" s="4"/>
      <c r="EB452" s="4"/>
      <c r="EC452" s="4"/>
      <c r="ED452" s="4"/>
      <c r="EE452" s="4"/>
    </row>
    <row r="453" spans="1:135" ht="16.5" customHeight="1" x14ac:dyDescent="0.2">
      <c r="A453" s="109" t="s">
        <v>280</v>
      </c>
      <c r="B453" s="222">
        <f t="shared" ref="B453:B456" si="978">SUM(C453:N453)</f>
        <v>2873</v>
      </c>
      <c r="C453" s="275">
        <v>175</v>
      </c>
      <c r="D453" s="275">
        <v>136</v>
      </c>
      <c r="E453" s="275">
        <v>195</v>
      </c>
      <c r="F453" s="275">
        <v>154</v>
      </c>
      <c r="G453" s="275">
        <v>228</v>
      </c>
      <c r="H453" s="275">
        <v>356</v>
      </c>
      <c r="I453" s="275">
        <v>293</v>
      </c>
      <c r="J453" s="275">
        <v>113</v>
      </c>
      <c r="K453" s="275">
        <v>416</v>
      </c>
      <c r="L453" s="275">
        <v>512</v>
      </c>
      <c r="M453" s="275">
        <v>166</v>
      </c>
      <c r="N453" s="275">
        <v>129</v>
      </c>
      <c r="O453" s="222">
        <f t="shared" ref="O453:O456" si="979">SUM(P453:W453)</f>
        <v>1313</v>
      </c>
      <c r="P453" s="275">
        <v>143</v>
      </c>
      <c r="Q453" s="275">
        <v>286</v>
      </c>
      <c r="R453" s="275">
        <v>132</v>
      </c>
      <c r="S453" s="275">
        <v>104</v>
      </c>
      <c r="T453" s="275">
        <v>255</v>
      </c>
      <c r="U453" s="275">
        <v>222</v>
      </c>
      <c r="V453" s="275">
        <v>86</v>
      </c>
      <c r="W453" s="275">
        <v>85</v>
      </c>
      <c r="X453" s="222">
        <f t="shared" ref="X453:X456" si="980">SUM(Y453:AB453)</f>
        <v>1514</v>
      </c>
      <c r="Y453" s="275">
        <v>451</v>
      </c>
      <c r="Z453" s="275">
        <v>375</v>
      </c>
      <c r="AA453" s="275">
        <v>426</v>
      </c>
      <c r="AB453" s="275">
        <v>262</v>
      </c>
      <c r="AC453" s="222">
        <f t="shared" ref="AC453:AC456" si="981">SUM(AD453:AI453)</f>
        <v>815</v>
      </c>
      <c r="AD453" s="275">
        <v>96</v>
      </c>
      <c r="AE453" s="275">
        <v>84</v>
      </c>
      <c r="AF453" s="275">
        <v>186</v>
      </c>
      <c r="AG453" s="275">
        <v>132</v>
      </c>
      <c r="AH453" s="275">
        <v>147</v>
      </c>
      <c r="AI453" s="275">
        <v>170</v>
      </c>
      <c r="AJ453" s="222">
        <f t="shared" ref="AJ453:AJ456" si="982">SUM(AK453:AL453)</f>
        <v>77</v>
      </c>
      <c r="AK453" s="275">
        <v>41</v>
      </c>
      <c r="AL453" s="275">
        <v>36</v>
      </c>
      <c r="AM453" s="222">
        <f t="shared" ref="AM453:AM456" si="983">SUM(AN453:AW453)</f>
        <v>3112</v>
      </c>
      <c r="AN453" s="275">
        <v>162</v>
      </c>
      <c r="AO453" s="275">
        <v>124</v>
      </c>
      <c r="AP453" s="275">
        <v>294</v>
      </c>
      <c r="AQ453" s="275">
        <v>139</v>
      </c>
      <c r="AR453" s="275">
        <v>480</v>
      </c>
      <c r="AS453" s="275">
        <v>144</v>
      </c>
      <c r="AT453" s="275">
        <v>650</v>
      </c>
      <c r="AU453" s="275">
        <v>434</v>
      </c>
      <c r="AV453" s="275">
        <v>427</v>
      </c>
      <c r="AW453" s="275">
        <v>258</v>
      </c>
      <c r="AX453" s="222">
        <f t="shared" ref="AX453:AX456" si="984">SUM(AY453:BC453)</f>
        <v>5290</v>
      </c>
      <c r="AY453" s="275">
        <v>235</v>
      </c>
      <c r="AZ453" s="275">
        <v>3487</v>
      </c>
      <c r="BA453" s="275">
        <v>516</v>
      </c>
      <c r="BB453" s="275">
        <v>775</v>
      </c>
      <c r="BC453" s="275">
        <v>277</v>
      </c>
      <c r="BD453" s="222">
        <f t="shared" ref="BD453:BD456" si="985">SUM(BE453:BL453)</f>
        <v>4589</v>
      </c>
      <c r="BE453" s="275">
        <v>530</v>
      </c>
      <c r="BF453" s="275">
        <v>617</v>
      </c>
      <c r="BG453" s="275">
        <v>489</v>
      </c>
      <c r="BH453" s="275">
        <v>711</v>
      </c>
      <c r="BI453" s="275">
        <v>310</v>
      </c>
      <c r="BJ453" s="275">
        <v>581</v>
      </c>
      <c r="BK453" s="275">
        <v>887</v>
      </c>
      <c r="BL453" s="275">
        <v>464</v>
      </c>
      <c r="BM453" s="222">
        <f t="shared" ref="BM453:BM456" si="986">SUM(BN453:BR453)</f>
        <v>1685</v>
      </c>
      <c r="BN453" s="275">
        <v>372</v>
      </c>
      <c r="BO453" s="275">
        <v>402</v>
      </c>
      <c r="BP453" s="275">
        <v>356</v>
      </c>
      <c r="BQ453" s="275">
        <v>214</v>
      </c>
      <c r="BR453" s="275">
        <v>341</v>
      </c>
      <c r="BS453" s="222">
        <f t="shared" ref="BS453:BS456" si="987">SUM(BT453:CE453)</f>
        <v>3012</v>
      </c>
      <c r="BT453" s="275">
        <v>114</v>
      </c>
      <c r="BU453" s="275">
        <v>243</v>
      </c>
      <c r="BV453" s="275">
        <v>456</v>
      </c>
      <c r="BW453" s="275">
        <v>182</v>
      </c>
      <c r="BX453" s="275">
        <v>269</v>
      </c>
      <c r="BY453" s="275">
        <v>545</v>
      </c>
      <c r="BZ453" s="275">
        <v>138</v>
      </c>
      <c r="CA453" s="275">
        <v>160</v>
      </c>
      <c r="CB453" s="275">
        <v>307</v>
      </c>
      <c r="CC453" s="275">
        <v>174</v>
      </c>
      <c r="CD453" s="275">
        <v>276</v>
      </c>
      <c r="CE453" s="275">
        <v>148</v>
      </c>
      <c r="CF453" s="222">
        <f t="shared" ref="CF453:CF456" si="988">SUM(CG453:CS453)</f>
        <v>3676</v>
      </c>
      <c r="CG453" s="275">
        <v>99</v>
      </c>
      <c r="CH453" s="275">
        <v>222</v>
      </c>
      <c r="CI453" s="275">
        <v>227</v>
      </c>
      <c r="CJ453" s="275">
        <v>232</v>
      </c>
      <c r="CK453" s="275">
        <v>725</v>
      </c>
      <c r="CL453" s="275">
        <v>168</v>
      </c>
      <c r="CM453" s="275">
        <v>473</v>
      </c>
      <c r="CN453" s="275">
        <v>103</v>
      </c>
      <c r="CO453" s="275">
        <v>405</v>
      </c>
      <c r="CP453" s="275">
        <v>282</v>
      </c>
      <c r="CQ453" s="275">
        <v>415</v>
      </c>
      <c r="CR453" s="275">
        <v>197</v>
      </c>
      <c r="CS453" s="275">
        <v>128</v>
      </c>
      <c r="CT453" s="222">
        <f t="shared" ref="CT453:CT456" si="989">SUM(CU453:CY453)</f>
        <v>1812</v>
      </c>
      <c r="CU453" s="275">
        <v>572</v>
      </c>
      <c r="CV453" s="275">
        <v>445</v>
      </c>
      <c r="CW453" s="275">
        <v>139</v>
      </c>
      <c r="CX453" s="275">
        <v>376</v>
      </c>
      <c r="CY453" s="275">
        <v>280</v>
      </c>
      <c r="CZ453" s="222">
        <f t="shared" ref="CZ453:CZ456" si="990">SUM(DA453:DF453)</f>
        <v>1937</v>
      </c>
      <c r="DA453" s="275">
        <v>80</v>
      </c>
      <c r="DB453" s="275">
        <v>103</v>
      </c>
      <c r="DC453" s="275">
        <v>356</v>
      </c>
      <c r="DD453" s="275">
        <v>760</v>
      </c>
      <c r="DE453" s="275">
        <v>386</v>
      </c>
      <c r="DF453" s="275">
        <v>252</v>
      </c>
      <c r="DG453" s="222">
        <f t="shared" ref="DG453:DG456" si="991">AM453+BS453+B453+O453+X453+AC453+AJ453+BD453+CF453+AX453+BM453+CT453+CZ453</f>
        <v>31705</v>
      </c>
      <c r="DH453" s="222">
        <f t="shared" ref="DH453:DH456" si="992">SUM(DI453:DK453)</f>
        <v>456</v>
      </c>
      <c r="DI453" s="275">
        <v>201</v>
      </c>
      <c r="DJ453" s="275">
        <v>153</v>
      </c>
      <c r="DK453" s="275">
        <v>102</v>
      </c>
      <c r="DL453" s="226">
        <f t="shared" ref="DL453:DL456" si="993">SUM(DM453:DN453)</f>
        <v>208</v>
      </c>
      <c r="DM453" s="275">
        <v>208</v>
      </c>
      <c r="DN453" s="228">
        <v>0</v>
      </c>
      <c r="DO453" s="222">
        <f t="shared" ref="DO453:DO456" si="994">DG453+DH453+DL453</f>
        <v>32369</v>
      </c>
      <c r="DP453" s="154"/>
      <c r="DQ453" s="154"/>
      <c r="DR453" s="154"/>
      <c r="DS453" s="154"/>
      <c r="DT453" s="154"/>
      <c r="DU453" s="154"/>
      <c r="DV453" s="154"/>
      <c r="DW453" s="154"/>
      <c r="DX453" s="154"/>
      <c r="DY453" s="154"/>
    </row>
    <row r="454" spans="1:135" ht="16.5" customHeight="1" x14ac:dyDescent="0.2">
      <c r="A454" s="109" t="s">
        <v>281</v>
      </c>
      <c r="B454" s="222">
        <f t="shared" si="978"/>
        <v>4638</v>
      </c>
      <c r="C454" s="275">
        <v>376</v>
      </c>
      <c r="D454" s="275">
        <v>207</v>
      </c>
      <c r="E454" s="275">
        <v>156</v>
      </c>
      <c r="F454" s="275">
        <v>209</v>
      </c>
      <c r="G454" s="275">
        <v>335</v>
      </c>
      <c r="H454" s="275">
        <v>626</v>
      </c>
      <c r="I454" s="275">
        <v>369</v>
      </c>
      <c r="J454" s="275">
        <v>205</v>
      </c>
      <c r="K454" s="275">
        <v>334</v>
      </c>
      <c r="L454" s="275">
        <v>1104</v>
      </c>
      <c r="M454" s="275">
        <v>221</v>
      </c>
      <c r="N454" s="275">
        <v>496</v>
      </c>
      <c r="O454" s="222">
        <f t="shared" si="979"/>
        <v>1382</v>
      </c>
      <c r="P454" s="275">
        <v>305</v>
      </c>
      <c r="Q454" s="275">
        <v>136</v>
      </c>
      <c r="R454" s="275">
        <v>119</v>
      </c>
      <c r="S454" s="275">
        <v>117</v>
      </c>
      <c r="T454" s="275">
        <v>51</v>
      </c>
      <c r="U454" s="275">
        <v>390</v>
      </c>
      <c r="V454" s="275">
        <v>246</v>
      </c>
      <c r="W454" s="275">
        <v>18</v>
      </c>
      <c r="X454" s="222">
        <f t="shared" si="980"/>
        <v>1778</v>
      </c>
      <c r="Y454" s="275">
        <v>287</v>
      </c>
      <c r="Z454" s="275">
        <v>583</v>
      </c>
      <c r="AA454" s="275">
        <v>415</v>
      </c>
      <c r="AB454" s="275">
        <v>493</v>
      </c>
      <c r="AC454" s="222">
        <f t="shared" si="981"/>
        <v>1712</v>
      </c>
      <c r="AD454" s="275">
        <v>182</v>
      </c>
      <c r="AE454" s="275">
        <v>444</v>
      </c>
      <c r="AF454" s="275">
        <v>131</v>
      </c>
      <c r="AG454" s="275">
        <v>342</v>
      </c>
      <c r="AH454" s="275">
        <v>322</v>
      </c>
      <c r="AI454" s="275">
        <v>291</v>
      </c>
      <c r="AJ454" s="222">
        <f t="shared" si="982"/>
        <v>130</v>
      </c>
      <c r="AK454" s="275">
        <v>80</v>
      </c>
      <c r="AL454" s="275">
        <v>50</v>
      </c>
      <c r="AM454" s="222">
        <f t="shared" si="983"/>
        <v>2315</v>
      </c>
      <c r="AN454" s="275">
        <v>98</v>
      </c>
      <c r="AO454" s="275">
        <v>109</v>
      </c>
      <c r="AP454" s="275">
        <v>276</v>
      </c>
      <c r="AQ454" s="275">
        <v>43</v>
      </c>
      <c r="AR454" s="275">
        <v>235</v>
      </c>
      <c r="AS454" s="275">
        <v>79</v>
      </c>
      <c r="AT454" s="275">
        <v>409</v>
      </c>
      <c r="AU454" s="275">
        <v>627</v>
      </c>
      <c r="AV454" s="275">
        <v>279</v>
      </c>
      <c r="AW454" s="275">
        <v>160</v>
      </c>
      <c r="AX454" s="222">
        <f t="shared" si="984"/>
        <v>1873</v>
      </c>
      <c r="AY454" s="275">
        <v>215</v>
      </c>
      <c r="AZ454" s="275">
        <v>580</v>
      </c>
      <c r="BA454" s="275">
        <v>277</v>
      </c>
      <c r="BB454" s="275">
        <v>608</v>
      </c>
      <c r="BC454" s="275">
        <v>193</v>
      </c>
      <c r="BD454" s="222">
        <f t="shared" si="985"/>
        <v>4709</v>
      </c>
      <c r="BE454" s="275">
        <v>694</v>
      </c>
      <c r="BF454" s="275">
        <v>891</v>
      </c>
      <c r="BG454" s="275">
        <v>1104</v>
      </c>
      <c r="BH454" s="275">
        <v>286</v>
      </c>
      <c r="BI454" s="275">
        <v>493</v>
      </c>
      <c r="BJ454" s="275">
        <v>395</v>
      </c>
      <c r="BK454" s="275">
        <v>444</v>
      </c>
      <c r="BL454" s="275">
        <v>402</v>
      </c>
      <c r="BM454" s="222">
        <f t="shared" si="986"/>
        <v>1438</v>
      </c>
      <c r="BN454" s="275">
        <v>226</v>
      </c>
      <c r="BO454" s="275">
        <v>159</v>
      </c>
      <c r="BP454" s="275">
        <v>124</v>
      </c>
      <c r="BQ454" s="275">
        <v>84</v>
      </c>
      <c r="BR454" s="275">
        <v>845</v>
      </c>
      <c r="BS454" s="222">
        <f t="shared" si="987"/>
        <v>2378</v>
      </c>
      <c r="BT454" s="275">
        <v>135</v>
      </c>
      <c r="BU454" s="275">
        <v>207</v>
      </c>
      <c r="BV454" s="275">
        <v>44</v>
      </c>
      <c r="BW454" s="275">
        <v>53</v>
      </c>
      <c r="BX454" s="275">
        <v>322</v>
      </c>
      <c r="BY454" s="275">
        <v>620</v>
      </c>
      <c r="BZ454" s="275">
        <v>196</v>
      </c>
      <c r="CA454" s="275">
        <v>165</v>
      </c>
      <c r="CB454" s="275">
        <v>202</v>
      </c>
      <c r="CC454" s="275">
        <v>117</v>
      </c>
      <c r="CD454" s="275">
        <v>175</v>
      </c>
      <c r="CE454" s="275">
        <v>142</v>
      </c>
      <c r="CF454" s="222">
        <f t="shared" si="988"/>
        <v>2678</v>
      </c>
      <c r="CG454" s="275">
        <v>129</v>
      </c>
      <c r="CH454" s="275">
        <v>162</v>
      </c>
      <c r="CI454" s="275">
        <v>60</v>
      </c>
      <c r="CJ454" s="275">
        <v>276</v>
      </c>
      <c r="CK454" s="275">
        <v>531</v>
      </c>
      <c r="CL454" s="275">
        <v>188</v>
      </c>
      <c r="CM454" s="275">
        <v>522</v>
      </c>
      <c r="CN454" s="275">
        <v>40</v>
      </c>
      <c r="CO454" s="275">
        <v>148</v>
      </c>
      <c r="CP454" s="275">
        <v>250</v>
      </c>
      <c r="CQ454" s="275">
        <v>102</v>
      </c>
      <c r="CR454" s="275">
        <v>123</v>
      </c>
      <c r="CS454" s="275">
        <v>147</v>
      </c>
      <c r="CT454" s="222">
        <f t="shared" si="989"/>
        <v>1658</v>
      </c>
      <c r="CU454" s="275">
        <v>549</v>
      </c>
      <c r="CV454" s="275">
        <v>292</v>
      </c>
      <c r="CW454" s="275">
        <v>111</v>
      </c>
      <c r="CX454" s="275">
        <v>189</v>
      </c>
      <c r="CY454" s="275">
        <v>517</v>
      </c>
      <c r="CZ454" s="222">
        <f t="shared" si="990"/>
        <v>2134</v>
      </c>
      <c r="DA454" s="275">
        <v>78</v>
      </c>
      <c r="DB454" s="275">
        <v>184</v>
      </c>
      <c r="DC454" s="275">
        <v>391</v>
      </c>
      <c r="DD454" s="275">
        <v>624</v>
      </c>
      <c r="DE454" s="275">
        <v>638</v>
      </c>
      <c r="DF454" s="275">
        <v>219</v>
      </c>
      <c r="DG454" s="222">
        <f t="shared" si="991"/>
        <v>28823</v>
      </c>
      <c r="DH454" s="222">
        <f t="shared" si="992"/>
        <v>174</v>
      </c>
      <c r="DI454" s="275">
        <v>40</v>
      </c>
      <c r="DJ454" s="275">
        <v>134</v>
      </c>
      <c r="DK454" s="275">
        <v>0</v>
      </c>
      <c r="DL454" s="226">
        <f t="shared" si="993"/>
        <v>360</v>
      </c>
      <c r="DM454" s="275">
        <v>360</v>
      </c>
      <c r="DN454" s="228">
        <v>0</v>
      </c>
      <c r="DO454" s="222">
        <f t="shared" si="994"/>
        <v>29357</v>
      </c>
      <c r="DP454" s="154"/>
      <c r="DQ454" s="154"/>
      <c r="DR454" s="154"/>
      <c r="DS454" s="154"/>
      <c r="DT454" s="154"/>
      <c r="DU454" s="154"/>
      <c r="DV454" s="154"/>
      <c r="DW454" s="154"/>
      <c r="DX454" s="154"/>
      <c r="DY454" s="154"/>
    </row>
    <row r="455" spans="1:135" ht="16.5" customHeight="1" x14ac:dyDescent="0.2">
      <c r="A455" s="399" t="s">
        <v>725</v>
      </c>
      <c r="B455" s="222">
        <f t="shared" si="978"/>
        <v>8160</v>
      </c>
      <c r="C455" s="275">
        <v>207</v>
      </c>
      <c r="D455" s="275">
        <v>390</v>
      </c>
      <c r="E455" s="275">
        <v>243</v>
      </c>
      <c r="F455" s="275">
        <v>613</v>
      </c>
      <c r="G455" s="275">
        <v>634</v>
      </c>
      <c r="H455" s="275">
        <v>1081</v>
      </c>
      <c r="I455" s="275">
        <v>846</v>
      </c>
      <c r="J455" s="275">
        <v>114</v>
      </c>
      <c r="K455" s="275">
        <v>1157</v>
      </c>
      <c r="L455" s="275">
        <v>2291</v>
      </c>
      <c r="M455" s="275">
        <v>254</v>
      </c>
      <c r="N455" s="275">
        <v>330</v>
      </c>
      <c r="O455" s="222">
        <f t="shared" si="979"/>
        <v>3266</v>
      </c>
      <c r="P455" s="275">
        <v>301</v>
      </c>
      <c r="Q455" s="275">
        <v>460</v>
      </c>
      <c r="R455" s="275">
        <v>316</v>
      </c>
      <c r="S455" s="275">
        <v>471</v>
      </c>
      <c r="T455" s="275">
        <v>135</v>
      </c>
      <c r="U455" s="275">
        <v>866</v>
      </c>
      <c r="V455" s="275">
        <v>614</v>
      </c>
      <c r="W455" s="275">
        <v>103</v>
      </c>
      <c r="X455" s="222">
        <f t="shared" si="980"/>
        <v>4493</v>
      </c>
      <c r="Y455" s="275">
        <v>759</v>
      </c>
      <c r="Z455" s="275">
        <v>1239</v>
      </c>
      <c r="AA455" s="275">
        <v>1519</v>
      </c>
      <c r="AB455" s="275">
        <v>976</v>
      </c>
      <c r="AC455" s="222">
        <f t="shared" si="981"/>
        <v>2567</v>
      </c>
      <c r="AD455" s="275">
        <v>222</v>
      </c>
      <c r="AE455" s="275">
        <v>512</v>
      </c>
      <c r="AF455" s="275">
        <v>341</v>
      </c>
      <c r="AG455" s="275">
        <v>631</v>
      </c>
      <c r="AH455" s="275">
        <v>337</v>
      </c>
      <c r="AI455" s="275">
        <v>524</v>
      </c>
      <c r="AJ455" s="222">
        <f t="shared" si="982"/>
        <v>12</v>
      </c>
      <c r="AK455" s="275">
        <v>12</v>
      </c>
      <c r="AL455" s="275">
        <v>0</v>
      </c>
      <c r="AM455" s="222">
        <f t="shared" si="983"/>
        <v>4528</v>
      </c>
      <c r="AN455" s="275">
        <v>151</v>
      </c>
      <c r="AO455" s="275">
        <v>308</v>
      </c>
      <c r="AP455" s="275">
        <v>469</v>
      </c>
      <c r="AQ455" s="275">
        <v>173</v>
      </c>
      <c r="AR455" s="275">
        <v>595</v>
      </c>
      <c r="AS455" s="275">
        <v>172</v>
      </c>
      <c r="AT455" s="275">
        <v>409</v>
      </c>
      <c r="AU455" s="275">
        <v>735</v>
      </c>
      <c r="AV455" s="275">
        <v>1069</v>
      </c>
      <c r="AW455" s="275">
        <v>447</v>
      </c>
      <c r="AX455" s="222">
        <f t="shared" si="984"/>
        <v>5411</v>
      </c>
      <c r="AY455" s="275">
        <v>442</v>
      </c>
      <c r="AZ455" s="275">
        <v>2223</v>
      </c>
      <c r="BA455" s="275">
        <v>483</v>
      </c>
      <c r="BB455" s="275">
        <v>1340</v>
      </c>
      <c r="BC455" s="275">
        <v>923</v>
      </c>
      <c r="BD455" s="222">
        <f t="shared" si="985"/>
        <v>6268</v>
      </c>
      <c r="BE455" s="275">
        <v>790</v>
      </c>
      <c r="BF455" s="275">
        <v>1043</v>
      </c>
      <c r="BG455" s="275">
        <v>738</v>
      </c>
      <c r="BH455" s="275">
        <v>1095</v>
      </c>
      <c r="BI455" s="275">
        <v>1208</v>
      </c>
      <c r="BJ455" s="275">
        <v>590</v>
      </c>
      <c r="BK455" s="275">
        <v>229</v>
      </c>
      <c r="BL455" s="275">
        <v>575</v>
      </c>
      <c r="BM455" s="222">
        <f t="shared" si="986"/>
        <v>3675</v>
      </c>
      <c r="BN455" s="275">
        <v>594</v>
      </c>
      <c r="BO455" s="275">
        <v>699</v>
      </c>
      <c r="BP455" s="275">
        <v>547</v>
      </c>
      <c r="BQ455" s="275">
        <v>378</v>
      </c>
      <c r="BR455" s="275">
        <v>1457</v>
      </c>
      <c r="BS455" s="222">
        <f t="shared" si="987"/>
        <v>6633</v>
      </c>
      <c r="BT455" s="275">
        <v>372</v>
      </c>
      <c r="BU455" s="275">
        <v>747</v>
      </c>
      <c r="BV455" s="275">
        <v>498</v>
      </c>
      <c r="BW455" s="275">
        <v>134</v>
      </c>
      <c r="BX455" s="275">
        <v>641</v>
      </c>
      <c r="BY455" s="275">
        <v>1511</v>
      </c>
      <c r="BZ455" s="275">
        <v>391</v>
      </c>
      <c r="CA455" s="275">
        <v>374</v>
      </c>
      <c r="CB455" s="275">
        <v>623</v>
      </c>
      <c r="CC455" s="275">
        <v>467</v>
      </c>
      <c r="CD455" s="275">
        <v>387</v>
      </c>
      <c r="CE455" s="275">
        <v>488</v>
      </c>
      <c r="CF455" s="222">
        <f t="shared" si="988"/>
        <v>5098</v>
      </c>
      <c r="CG455" s="275">
        <v>36</v>
      </c>
      <c r="CH455" s="275">
        <v>207</v>
      </c>
      <c r="CI455" s="275">
        <v>346</v>
      </c>
      <c r="CJ455" s="275">
        <v>466</v>
      </c>
      <c r="CK455" s="275">
        <v>938</v>
      </c>
      <c r="CL455" s="275">
        <v>151</v>
      </c>
      <c r="CM455" s="275">
        <v>594</v>
      </c>
      <c r="CN455" s="275">
        <v>227</v>
      </c>
      <c r="CO455" s="275">
        <v>542</v>
      </c>
      <c r="CP455" s="275">
        <v>85</v>
      </c>
      <c r="CQ455" s="275">
        <v>323</v>
      </c>
      <c r="CR455" s="275">
        <v>747</v>
      </c>
      <c r="CS455" s="275">
        <v>436</v>
      </c>
      <c r="CT455" s="222">
        <f t="shared" si="989"/>
        <v>4091</v>
      </c>
      <c r="CU455" s="275">
        <v>1521</v>
      </c>
      <c r="CV455" s="275">
        <v>639</v>
      </c>
      <c r="CW455" s="275">
        <v>392</v>
      </c>
      <c r="CX455" s="275">
        <v>686</v>
      </c>
      <c r="CY455" s="275">
        <v>853</v>
      </c>
      <c r="CZ455" s="222">
        <f t="shared" si="990"/>
        <v>4019</v>
      </c>
      <c r="DA455" s="275">
        <v>128</v>
      </c>
      <c r="DB455" s="275">
        <v>432</v>
      </c>
      <c r="DC455" s="275">
        <v>1163</v>
      </c>
      <c r="DD455" s="275">
        <v>1387</v>
      </c>
      <c r="DE455" s="275">
        <v>634</v>
      </c>
      <c r="DF455" s="275">
        <v>275</v>
      </c>
      <c r="DG455" s="222">
        <f t="shared" si="991"/>
        <v>58221</v>
      </c>
      <c r="DH455" s="222">
        <f t="shared" si="992"/>
        <v>375</v>
      </c>
      <c r="DI455" s="275">
        <v>266</v>
      </c>
      <c r="DJ455" s="275">
        <v>65</v>
      </c>
      <c r="DK455" s="275">
        <v>44</v>
      </c>
      <c r="DL455" s="226">
        <f t="shared" si="993"/>
        <v>377</v>
      </c>
      <c r="DM455" s="275">
        <v>377</v>
      </c>
      <c r="DN455" s="228">
        <v>0</v>
      </c>
      <c r="DO455" s="222">
        <f t="shared" si="994"/>
        <v>58973</v>
      </c>
      <c r="DP455" s="154"/>
      <c r="DQ455" s="154"/>
      <c r="DR455" s="154"/>
      <c r="DS455" s="154"/>
      <c r="DT455" s="154"/>
      <c r="DU455" s="154"/>
      <c r="DV455" s="154"/>
      <c r="DW455" s="154"/>
      <c r="DX455" s="154"/>
      <c r="DY455" s="154"/>
    </row>
    <row r="456" spans="1:135" ht="16.5" customHeight="1" x14ac:dyDescent="0.2">
      <c r="A456" s="110" t="s">
        <v>282</v>
      </c>
      <c r="B456" s="223">
        <f t="shared" si="978"/>
        <v>8691</v>
      </c>
      <c r="C456" s="282">
        <v>863</v>
      </c>
      <c r="D456" s="279">
        <v>250</v>
      </c>
      <c r="E456" s="279">
        <v>364</v>
      </c>
      <c r="F456" s="279">
        <v>620</v>
      </c>
      <c r="G456" s="279">
        <v>720</v>
      </c>
      <c r="H456" s="279">
        <v>939</v>
      </c>
      <c r="I456" s="279">
        <v>1152</v>
      </c>
      <c r="J456" s="279">
        <v>247</v>
      </c>
      <c r="K456" s="279">
        <v>625</v>
      </c>
      <c r="L456" s="279">
        <v>1793</v>
      </c>
      <c r="M456" s="279">
        <v>347</v>
      </c>
      <c r="N456" s="279">
        <v>771</v>
      </c>
      <c r="O456" s="223">
        <f t="shared" si="979"/>
        <v>3889</v>
      </c>
      <c r="P456" s="279">
        <v>445</v>
      </c>
      <c r="Q456" s="279">
        <v>937</v>
      </c>
      <c r="R456" s="279">
        <v>375</v>
      </c>
      <c r="S456" s="279">
        <v>367</v>
      </c>
      <c r="T456" s="279">
        <v>319</v>
      </c>
      <c r="U456" s="279">
        <v>958</v>
      </c>
      <c r="V456" s="279">
        <v>373</v>
      </c>
      <c r="W456" s="279">
        <v>115</v>
      </c>
      <c r="X456" s="223">
        <f t="shared" si="980"/>
        <v>5593</v>
      </c>
      <c r="Y456" s="279">
        <v>1245</v>
      </c>
      <c r="Z456" s="279">
        <v>1045</v>
      </c>
      <c r="AA456" s="279">
        <v>1889</v>
      </c>
      <c r="AB456" s="279">
        <v>1414</v>
      </c>
      <c r="AC456" s="223">
        <f t="shared" si="981"/>
        <v>2491</v>
      </c>
      <c r="AD456" s="279">
        <v>342</v>
      </c>
      <c r="AE456" s="279">
        <v>311</v>
      </c>
      <c r="AF456" s="279">
        <v>359</v>
      </c>
      <c r="AG456" s="279">
        <v>712</v>
      </c>
      <c r="AH456" s="279">
        <v>391</v>
      </c>
      <c r="AI456" s="279">
        <v>376</v>
      </c>
      <c r="AJ456" s="223">
        <f t="shared" si="982"/>
        <v>94</v>
      </c>
      <c r="AK456" s="279">
        <v>62</v>
      </c>
      <c r="AL456" s="279">
        <v>32</v>
      </c>
      <c r="AM456" s="223">
        <f t="shared" si="983"/>
        <v>5667</v>
      </c>
      <c r="AN456" s="279">
        <v>275</v>
      </c>
      <c r="AO456" s="279">
        <v>168</v>
      </c>
      <c r="AP456" s="279">
        <v>725</v>
      </c>
      <c r="AQ456" s="279">
        <v>338</v>
      </c>
      <c r="AR456" s="279">
        <v>1044</v>
      </c>
      <c r="AS456" s="279">
        <v>295</v>
      </c>
      <c r="AT456" s="279">
        <v>112</v>
      </c>
      <c r="AU456" s="279">
        <v>752</v>
      </c>
      <c r="AV456" s="279">
        <v>1686</v>
      </c>
      <c r="AW456" s="279">
        <v>272</v>
      </c>
      <c r="AX456" s="223">
        <f t="shared" si="984"/>
        <v>4328</v>
      </c>
      <c r="AY456" s="279">
        <v>669</v>
      </c>
      <c r="AZ456" s="279">
        <v>1817</v>
      </c>
      <c r="BA456" s="279">
        <v>272</v>
      </c>
      <c r="BB456" s="279">
        <v>1015</v>
      </c>
      <c r="BC456" s="279">
        <v>555</v>
      </c>
      <c r="BD456" s="223">
        <f t="shared" si="985"/>
        <v>7417</v>
      </c>
      <c r="BE456" s="279">
        <v>1236</v>
      </c>
      <c r="BF456" s="279">
        <v>1034</v>
      </c>
      <c r="BG456" s="279">
        <v>766</v>
      </c>
      <c r="BH456" s="279">
        <v>1006</v>
      </c>
      <c r="BI456" s="279">
        <v>1162</v>
      </c>
      <c r="BJ456" s="279">
        <v>487</v>
      </c>
      <c r="BK456" s="279">
        <v>846</v>
      </c>
      <c r="BL456" s="279">
        <v>880</v>
      </c>
      <c r="BM456" s="223">
        <f t="shared" si="986"/>
        <v>3574</v>
      </c>
      <c r="BN456" s="279">
        <v>1091</v>
      </c>
      <c r="BO456" s="279">
        <v>456</v>
      </c>
      <c r="BP456" s="279">
        <v>401</v>
      </c>
      <c r="BQ456" s="279">
        <v>316</v>
      </c>
      <c r="BR456" s="279">
        <v>1310</v>
      </c>
      <c r="BS456" s="223">
        <f t="shared" si="987"/>
        <v>6568</v>
      </c>
      <c r="BT456" s="229">
        <v>400</v>
      </c>
      <c r="BU456" s="229">
        <v>602</v>
      </c>
      <c r="BV456" s="229">
        <v>660</v>
      </c>
      <c r="BW456" s="229">
        <v>190</v>
      </c>
      <c r="BX456" s="229">
        <v>568</v>
      </c>
      <c r="BY456" s="229">
        <v>1502</v>
      </c>
      <c r="BZ456" s="229">
        <v>501</v>
      </c>
      <c r="CA456" s="229">
        <v>467</v>
      </c>
      <c r="CB456" s="229">
        <v>257</v>
      </c>
      <c r="CC456" s="229">
        <v>520</v>
      </c>
      <c r="CD456" s="229">
        <v>340</v>
      </c>
      <c r="CE456" s="229">
        <v>561</v>
      </c>
      <c r="CF456" s="223">
        <f t="shared" si="988"/>
        <v>5655</v>
      </c>
      <c r="CG456" s="279">
        <v>324</v>
      </c>
      <c r="CH456" s="279">
        <v>310</v>
      </c>
      <c r="CI456" s="279">
        <v>304</v>
      </c>
      <c r="CJ456" s="279">
        <v>1323</v>
      </c>
      <c r="CK456" s="279">
        <v>724</v>
      </c>
      <c r="CL456" s="279">
        <v>233</v>
      </c>
      <c r="CM456" s="279">
        <v>972</v>
      </c>
      <c r="CN456" s="279">
        <v>126</v>
      </c>
      <c r="CO456" s="279">
        <v>36</v>
      </c>
      <c r="CP456" s="279">
        <v>283</v>
      </c>
      <c r="CQ456" s="279">
        <v>348</v>
      </c>
      <c r="CR456" s="279">
        <v>415</v>
      </c>
      <c r="CS456" s="279">
        <v>257</v>
      </c>
      <c r="CT456" s="223">
        <f t="shared" si="989"/>
        <v>3800</v>
      </c>
      <c r="CU456" s="279">
        <v>1504</v>
      </c>
      <c r="CV456" s="279">
        <v>634</v>
      </c>
      <c r="CW456" s="279">
        <v>384</v>
      </c>
      <c r="CX456" s="279">
        <v>654</v>
      </c>
      <c r="CY456" s="279">
        <v>624</v>
      </c>
      <c r="CZ456" s="223">
        <f t="shared" si="990"/>
        <v>4161</v>
      </c>
      <c r="DA456" s="279">
        <v>80</v>
      </c>
      <c r="DB456" s="279">
        <v>575</v>
      </c>
      <c r="DC456" s="279">
        <v>820</v>
      </c>
      <c r="DD456" s="279">
        <v>1048</v>
      </c>
      <c r="DE456" s="279">
        <v>1074</v>
      </c>
      <c r="DF456" s="279">
        <v>564</v>
      </c>
      <c r="DG456" s="223">
        <f t="shared" si="991"/>
        <v>61928</v>
      </c>
      <c r="DH456" s="223">
        <f t="shared" si="992"/>
        <v>1502</v>
      </c>
      <c r="DI456" s="279">
        <v>1297</v>
      </c>
      <c r="DJ456" s="279">
        <v>55</v>
      </c>
      <c r="DK456" s="279">
        <v>150</v>
      </c>
      <c r="DL456" s="231">
        <f t="shared" si="993"/>
        <v>553</v>
      </c>
      <c r="DM456" s="279">
        <v>553</v>
      </c>
      <c r="DN456" s="279">
        <v>0</v>
      </c>
      <c r="DO456" s="223">
        <f t="shared" si="994"/>
        <v>63983</v>
      </c>
      <c r="DP456" s="4"/>
      <c r="DQ456" s="4"/>
      <c r="DR456" s="4"/>
      <c r="DS456" s="4"/>
      <c r="DT456" s="4"/>
      <c r="DU456" s="4"/>
      <c r="DV456" s="4"/>
      <c r="DW456" s="4"/>
      <c r="DX456" s="4"/>
      <c r="DY456" s="4"/>
      <c r="DZ456" s="4"/>
      <c r="EA456" s="4"/>
      <c r="EB456" s="4"/>
    </row>
    <row r="457" spans="1:135" ht="16.5" customHeight="1" x14ac:dyDescent="0.2">
      <c r="A457" s="111" t="s">
        <v>283</v>
      </c>
    </row>
    <row r="458" spans="1:135" ht="16.5" customHeight="1" x14ac:dyDescent="0.2">
      <c r="A458" s="102" t="s">
        <v>284</v>
      </c>
    </row>
    <row r="459" spans="1:135" ht="16.5" customHeight="1" x14ac:dyDescent="0.2">
      <c r="A459" s="112" t="s">
        <v>346</v>
      </c>
    </row>
    <row r="460" spans="1:135" s="4" customFormat="1" ht="16.5" customHeight="1" x14ac:dyDescent="0.2">
      <c r="A460" s="106" t="s">
        <v>257</v>
      </c>
      <c r="B460" s="1"/>
    </row>
    <row r="461" spans="1:135" ht="16.5" customHeight="1" x14ac:dyDescent="0.2">
      <c r="B461" s="215"/>
      <c r="C461" s="4"/>
    </row>
    <row r="462" spans="1:135" ht="16.5" customHeight="1" x14ac:dyDescent="0.2">
      <c r="A462" s="100" t="s">
        <v>337</v>
      </c>
    </row>
    <row r="463" spans="1:135" s="123" customFormat="1" ht="16.5" customHeight="1" x14ac:dyDescent="0.2">
      <c r="A463" s="124" t="s">
        <v>336</v>
      </c>
    </row>
    <row r="464" spans="1:135" ht="16.5" customHeight="1" x14ac:dyDescent="0.2">
      <c r="A464" s="101" t="s">
        <v>524</v>
      </c>
      <c r="B464" s="145"/>
      <c r="C464" s="383"/>
      <c r="D464" s="283"/>
      <c r="E464" s="283"/>
    </row>
    <row r="465" spans="1:131" ht="16.5" customHeight="1" x14ac:dyDescent="0.2">
      <c r="A465" s="186" t="s">
        <v>368</v>
      </c>
    </row>
    <row r="466" spans="1:131" ht="32.25" customHeight="1" x14ac:dyDescent="0.2">
      <c r="A466" s="233"/>
      <c r="B466" s="220" t="s">
        <v>577</v>
      </c>
      <c r="C466" s="234" t="s">
        <v>578</v>
      </c>
      <c r="D466" s="234" t="s">
        <v>579</v>
      </c>
      <c r="E466" s="234" t="s">
        <v>580</v>
      </c>
      <c r="F466" s="234" t="s">
        <v>581</v>
      </c>
      <c r="G466" s="234" t="s">
        <v>582</v>
      </c>
      <c r="H466" s="234" t="s">
        <v>583</v>
      </c>
      <c r="I466" s="234" t="s">
        <v>584</v>
      </c>
      <c r="J466" s="234" t="s">
        <v>585</v>
      </c>
      <c r="K466" s="234" t="s">
        <v>586</v>
      </c>
      <c r="L466" s="234" t="s">
        <v>587</v>
      </c>
      <c r="M466" s="234" t="s">
        <v>588</v>
      </c>
      <c r="N466" s="234" t="s">
        <v>589</v>
      </c>
      <c r="O466" s="220" t="s">
        <v>590</v>
      </c>
      <c r="P466" s="234" t="s">
        <v>591</v>
      </c>
      <c r="Q466" s="234" t="s">
        <v>592</v>
      </c>
      <c r="R466" s="234" t="s">
        <v>593</v>
      </c>
      <c r="S466" s="234" t="s">
        <v>594</v>
      </c>
      <c r="T466" s="234" t="s">
        <v>595</v>
      </c>
      <c r="U466" s="234" t="s">
        <v>596</v>
      </c>
      <c r="V466" s="234" t="s">
        <v>597</v>
      </c>
      <c r="W466" s="234" t="s">
        <v>598</v>
      </c>
      <c r="X466" s="220" t="s">
        <v>599</v>
      </c>
      <c r="Y466" s="234" t="s">
        <v>600</v>
      </c>
      <c r="Z466" s="234" t="s">
        <v>601</v>
      </c>
      <c r="AA466" s="234" t="s">
        <v>602</v>
      </c>
      <c r="AB466" s="234" t="s">
        <v>603</v>
      </c>
      <c r="AC466" s="220" t="s">
        <v>604</v>
      </c>
      <c r="AD466" s="234" t="s">
        <v>605</v>
      </c>
      <c r="AE466" s="234" t="s">
        <v>606</v>
      </c>
      <c r="AF466" s="234" t="s">
        <v>607</v>
      </c>
      <c r="AG466" s="234" t="s">
        <v>608</v>
      </c>
      <c r="AH466" s="234" t="s">
        <v>609</v>
      </c>
      <c r="AI466" s="234" t="s">
        <v>610</v>
      </c>
      <c r="AJ466" s="220" t="s">
        <v>611</v>
      </c>
      <c r="AK466" s="234" t="s">
        <v>612</v>
      </c>
      <c r="AL466" s="234" t="s">
        <v>613</v>
      </c>
      <c r="AM466" s="220" t="s">
        <v>614</v>
      </c>
      <c r="AN466" s="234" t="s">
        <v>615</v>
      </c>
      <c r="AO466" s="234" t="s">
        <v>616</v>
      </c>
      <c r="AP466" s="234" t="s">
        <v>617</v>
      </c>
      <c r="AQ466" s="234" t="s">
        <v>618</v>
      </c>
      <c r="AR466" s="234" t="s">
        <v>619</v>
      </c>
      <c r="AS466" s="234" t="s">
        <v>620</v>
      </c>
      <c r="AT466" s="234" t="s">
        <v>621</v>
      </c>
      <c r="AU466" s="234" t="s">
        <v>622</v>
      </c>
      <c r="AV466" s="234" t="s">
        <v>623</v>
      </c>
      <c r="AW466" s="234" t="s">
        <v>624</v>
      </c>
      <c r="AX466" s="220" t="s">
        <v>625</v>
      </c>
      <c r="AY466" s="234" t="s">
        <v>626</v>
      </c>
      <c r="AZ466" s="234" t="s">
        <v>627</v>
      </c>
      <c r="BA466" s="234" t="s">
        <v>628</v>
      </c>
      <c r="BB466" s="234" t="s">
        <v>629</v>
      </c>
      <c r="BC466" s="234" t="s">
        <v>630</v>
      </c>
      <c r="BD466" s="221" t="s">
        <v>631</v>
      </c>
      <c r="BE466" s="234" t="s">
        <v>632</v>
      </c>
      <c r="BF466" s="234" t="s">
        <v>633</v>
      </c>
      <c r="BG466" s="234" t="s">
        <v>634</v>
      </c>
      <c r="BH466" s="234" t="s">
        <v>635</v>
      </c>
      <c r="BI466" s="234" t="s">
        <v>636</v>
      </c>
      <c r="BJ466" s="234" t="s">
        <v>637</v>
      </c>
      <c r="BK466" s="234" t="s">
        <v>638</v>
      </c>
      <c r="BL466" s="234" t="s">
        <v>639</v>
      </c>
      <c r="BM466" s="220" t="s">
        <v>640</v>
      </c>
      <c r="BN466" s="234" t="s">
        <v>641</v>
      </c>
      <c r="BO466" s="234" t="s">
        <v>642</v>
      </c>
      <c r="BP466" s="234" t="s">
        <v>643</v>
      </c>
      <c r="BQ466" s="234" t="s">
        <v>644</v>
      </c>
      <c r="BR466" s="234" t="s">
        <v>645</v>
      </c>
      <c r="BS466" s="220" t="s">
        <v>646</v>
      </c>
      <c r="BT466" s="234" t="s">
        <v>647</v>
      </c>
      <c r="BU466" s="234" t="s">
        <v>648</v>
      </c>
      <c r="BV466" s="234" t="s">
        <v>649</v>
      </c>
      <c r="BW466" s="234" t="s">
        <v>650</v>
      </c>
      <c r="BX466" s="234" t="s">
        <v>651</v>
      </c>
      <c r="BY466" s="234" t="s">
        <v>652</v>
      </c>
      <c r="BZ466" s="234" t="s">
        <v>653</v>
      </c>
      <c r="CA466" s="234" t="s">
        <v>654</v>
      </c>
      <c r="CB466" s="234" t="s">
        <v>655</v>
      </c>
      <c r="CC466" s="234" t="s">
        <v>656</v>
      </c>
      <c r="CD466" s="234" t="s">
        <v>657</v>
      </c>
      <c r="CE466" s="234" t="s">
        <v>658</v>
      </c>
      <c r="CF466" s="220" t="s">
        <v>659</v>
      </c>
      <c r="CG466" s="234" t="s">
        <v>660</v>
      </c>
      <c r="CH466" s="234" t="s">
        <v>661</v>
      </c>
      <c r="CI466" s="234" t="s">
        <v>662</v>
      </c>
      <c r="CJ466" s="234" t="s">
        <v>663</v>
      </c>
      <c r="CK466" s="234" t="s">
        <v>664</v>
      </c>
      <c r="CL466" s="234" t="s">
        <v>665</v>
      </c>
      <c r="CM466" s="234" t="s">
        <v>666</v>
      </c>
      <c r="CN466" s="234" t="s">
        <v>667</v>
      </c>
      <c r="CO466" s="234" t="s">
        <v>668</v>
      </c>
      <c r="CP466" s="234" t="s">
        <v>669</v>
      </c>
      <c r="CQ466" s="234" t="s">
        <v>670</v>
      </c>
      <c r="CR466" s="234" t="s">
        <v>671</v>
      </c>
      <c r="CS466" s="234" t="s">
        <v>672</v>
      </c>
      <c r="CT466" s="220" t="s">
        <v>673</v>
      </c>
      <c r="CU466" s="234" t="s">
        <v>674</v>
      </c>
      <c r="CV466" s="234" t="s">
        <v>675</v>
      </c>
      <c r="CW466" s="234" t="s">
        <v>676</v>
      </c>
      <c r="CX466" s="234" t="s">
        <v>677</v>
      </c>
      <c r="CY466" s="234" t="s">
        <v>678</v>
      </c>
      <c r="CZ466" s="220" t="s">
        <v>679</v>
      </c>
      <c r="DA466" s="234" t="s">
        <v>680</v>
      </c>
      <c r="DB466" s="234" t="s">
        <v>681</v>
      </c>
      <c r="DC466" s="234" t="s">
        <v>682</v>
      </c>
      <c r="DD466" s="234" t="s">
        <v>683</v>
      </c>
      <c r="DE466" s="234" t="s">
        <v>684</v>
      </c>
      <c r="DF466" s="234" t="s">
        <v>685</v>
      </c>
      <c r="DG466" s="220" t="s">
        <v>686</v>
      </c>
      <c r="DH466" s="220" t="s">
        <v>687</v>
      </c>
      <c r="DI466" s="234" t="s">
        <v>688</v>
      </c>
      <c r="DJ466" s="234" t="s">
        <v>689</v>
      </c>
      <c r="DK466" s="234" t="s">
        <v>690</v>
      </c>
      <c r="DL466" s="220" t="s">
        <v>691</v>
      </c>
      <c r="DM466" s="234" t="s">
        <v>692</v>
      </c>
      <c r="DN466" s="235" t="s">
        <v>693</v>
      </c>
      <c r="DO466" s="220" t="s">
        <v>694</v>
      </c>
    </row>
    <row r="467" spans="1:131" s="4" customFormat="1" ht="16.5" customHeight="1" x14ac:dyDescent="0.15">
      <c r="A467" s="48" t="s">
        <v>285</v>
      </c>
      <c r="B467" s="252">
        <f t="shared" ref="B467:B469" si="995">SUM(C467:N467)</f>
        <v>17032</v>
      </c>
      <c r="C467" s="278">
        <v>880</v>
      </c>
      <c r="D467" s="278">
        <v>542</v>
      </c>
      <c r="E467" s="278">
        <v>550</v>
      </c>
      <c r="F467" s="278">
        <v>746</v>
      </c>
      <c r="G467" s="278">
        <v>1297</v>
      </c>
      <c r="H467" s="278">
        <v>2498</v>
      </c>
      <c r="I467" s="278">
        <v>1594</v>
      </c>
      <c r="J467" s="278">
        <v>772</v>
      </c>
      <c r="K467" s="278">
        <v>1739</v>
      </c>
      <c r="L467" s="278">
        <v>4050</v>
      </c>
      <c r="M467" s="278">
        <v>716</v>
      </c>
      <c r="N467" s="278">
        <v>1648</v>
      </c>
      <c r="O467" s="252">
        <f t="shared" ref="O467:O469" si="996">SUM(P467:W467)</f>
        <v>7695</v>
      </c>
      <c r="P467" s="278">
        <v>1321</v>
      </c>
      <c r="Q467" s="278">
        <v>1491</v>
      </c>
      <c r="R467" s="278">
        <v>219</v>
      </c>
      <c r="S467" s="278">
        <v>751</v>
      </c>
      <c r="T467" s="278">
        <v>730</v>
      </c>
      <c r="U467" s="278">
        <v>1533</v>
      </c>
      <c r="V467" s="278">
        <v>1118</v>
      </c>
      <c r="W467" s="278">
        <v>532</v>
      </c>
      <c r="X467" s="252">
        <f t="shared" ref="X467:X469" si="997">SUM(Y467:AB467)</f>
        <v>6914</v>
      </c>
      <c r="Y467" s="278">
        <v>729</v>
      </c>
      <c r="Z467" s="278">
        <v>2097</v>
      </c>
      <c r="AA467" s="278">
        <v>2229</v>
      </c>
      <c r="AB467" s="278">
        <v>1859</v>
      </c>
      <c r="AC467" s="252">
        <f t="shared" ref="AC467:AC469" si="998">SUM(AD467:AI467)</f>
        <v>4493</v>
      </c>
      <c r="AD467" s="278">
        <v>762</v>
      </c>
      <c r="AE467" s="278">
        <v>966</v>
      </c>
      <c r="AF467" s="278">
        <v>309</v>
      </c>
      <c r="AG467" s="278">
        <v>1211</v>
      </c>
      <c r="AH467" s="278">
        <v>592</v>
      </c>
      <c r="AI467" s="278">
        <v>653</v>
      </c>
      <c r="AJ467" s="252">
        <f t="shared" ref="AJ467:AJ469" si="999">SUM(AK467:AL467)</f>
        <v>0</v>
      </c>
      <c r="AK467" s="253">
        <v>0</v>
      </c>
      <c r="AL467" s="253">
        <v>0</v>
      </c>
      <c r="AM467" s="252">
        <f t="shared" ref="AM467:AM469" si="1000">SUM(AN467:AW467)</f>
        <v>9055.08297924219</v>
      </c>
      <c r="AN467" s="278">
        <v>130</v>
      </c>
      <c r="AO467" s="278">
        <v>56</v>
      </c>
      <c r="AP467" s="278">
        <v>1251</v>
      </c>
      <c r="AQ467" s="278">
        <v>749</v>
      </c>
      <c r="AR467" s="278">
        <v>1964</v>
      </c>
      <c r="AS467" s="278">
        <v>356</v>
      </c>
      <c r="AT467" s="278">
        <v>240</v>
      </c>
      <c r="AU467" s="431">
        <v>2579.4723441615452</v>
      </c>
      <c r="AV467" s="431">
        <v>638.61063508064512</v>
      </c>
      <c r="AW467" s="278">
        <v>1091</v>
      </c>
      <c r="AX467" s="252">
        <f t="shared" ref="AX467:AX469" si="1001">SUM(AY467:BC467)</f>
        <v>14748</v>
      </c>
      <c r="AY467" s="278">
        <v>666</v>
      </c>
      <c r="AZ467" s="278">
        <v>7925</v>
      </c>
      <c r="BA467" s="278">
        <v>560</v>
      </c>
      <c r="BB467" s="278">
        <v>4647</v>
      </c>
      <c r="BC467" s="278">
        <v>950</v>
      </c>
      <c r="BD467" s="252">
        <f t="shared" ref="BD467:BD469" si="1002">SUM(BE467:BL467)</f>
        <v>18336</v>
      </c>
      <c r="BE467" s="278">
        <v>2572</v>
      </c>
      <c r="BF467" s="278">
        <v>2391</v>
      </c>
      <c r="BG467" s="278">
        <v>3116</v>
      </c>
      <c r="BH467" s="278">
        <v>1915</v>
      </c>
      <c r="BI467" s="278">
        <v>2506</v>
      </c>
      <c r="BJ467" s="278">
        <v>2905</v>
      </c>
      <c r="BK467" s="278">
        <v>1440</v>
      </c>
      <c r="BL467" s="278">
        <v>1491</v>
      </c>
      <c r="BM467" s="252">
        <f t="shared" ref="BM467:BM469" si="1003">SUM(BN467:BR467)</f>
        <v>5395</v>
      </c>
      <c r="BN467" s="278">
        <v>1046</v>
      </c>
      <c r="BO467" s="278">
        <v>542</v>
      </c>
      <c r="BP467" s="278">
        <v>549</v>
      </c>
      <c r="BQ467" s="278">
        <v>412</v>
      </c>
      <c r="BR467" s="278">
        <v>2846</v>
      </c>
      <c r="BS467" s="252">
        <f t="shared" ref="BS467:BS469" si="1004">SUM(BT467:CE467)</f>
        <v>14394</v>
      </c>
      <c r="BT467" s="278">
        <v>943</v>
      </c>
      <c r="BU467" s="278">
        <v>1446</v>
      </c>
      <c r="BV467" s="278">
        <v>1578</v>
      </c>
      <c r="BW467" s="278">
        <v>717</v>
      </c>
      <c r="BX467" s="278">
        <v>1123</v>
      </c>
      <c r="BY467" s="278">
        <v>2737</v>
      </c>
      <c r="BZ467" s="278">
        <v>864</v>
      </c>
      <c r="CA467" s="278">
        <v>767</v>
      </c>
      <c r="CB467" s="278">
        <v>1321</v>
      </c>
      <c r="CC467" s="278">
        <v>1004</v>
      </c>
      <c r="CD467" s="278">
        <v>806</v>
      </c>
      <c r="CE467" s="278">
        <v>1088</v>
      </c>
      <c r="CF467" s="252">
        <f t="shared" ref="CF467:CF469" si="1005">SUM(CG467:CS467)</f>
        <v>5974</v>
      </c>
      <c r="CG467" s="253">
        <v>0</v>
      </c>
      <c r="CH467" s="278">
        <v>272</v>
      </c>
      <c r="CI467" s="278">
        <v>603</v>
      </c>
      <c r="CJ467" s="278">
        <v>714</v>
      </c>
      <c r="CK467" s="278">
        <v>238</v>
      </c>
      <c r="CL467" s="278">
        <v>440</v>
      </c>
      <c r="CM467" s="278">
        <v>2621</v>
      </c>
      <c r="CN467" s="278">
        <v>89</v>
      </c>
      <c r="CO467" s="278">
        <v>182</v>
      </c>
      <c r="CP467" s="278">
        <v>162</v>
      </c>
      <c r="CQ467" s="278">
        <v>332</v>
      </c>
      <c r="CR467" s="278">
        <v>118</v>
      </c>
      <c r="CS467" s="278">
        <v>203</v>
      </c>
      <c r="CT467" s="252">
        <f t="shared" ref="CT467:CT469" si="1006">SUM(CU467:CY467)</f>
        <v>5693</v>
      </c>
      <c r="CU467" s="278">
        <v>2378</v>
      </c>
      <c r="CV467" s="278">
        <v>1315</v>
      </c>
      <c r="CW467" s="278">
        <v>664</v>
      </c>
      <c r="CX467" s="278">
        <v>632</v>
      </c>
      <c r="CY467" s="278">
        <v>704</v>
      </c>
      <c r="CZ467" s="252">
        <f t="shared" ref="CZ467:CZ469" si="1007">SUM(DA467:DF467)</f>
        <v>7869</v>
      </c>
      <c r="DA467" s="278">
        <v>287</v>
      </c>
      <c r="DB467" s="278">
        <v>141</v>
      </c>
      <c r="DC467" s="278">
        <v>2015</v>
      </c>
      <c r="DD467" s="278">
        <v>2885</v>
      </c>
      <c r="DE467" s="278">
        <v>1423</v>
      </c>
      <c r="DF467" s="278">
        <v>1118</v>
      </c>
      <c r="DG467" s="252">
        <f t="shared" ref="DG467:DG469" si="1008">AM467+BS467+B467+O467+X467+AC467+AJ467+BD467+CF467+AX467+BM467+CT467+CZ467</f>
        <v>117598.08297924219</v>
      </c>
      <c r="DH467" s="252">
        <f t="shared" ref="DH467:DH469" si="1009">SUM(DI467:DK467)</f>
        <v>399</v>
      </c>
      <c r="DI467" s="278">
        <v>215</v>
      </c>
      <c r="DJ467" s="278">
        <v>40</v>
      </c>
      <c r="DK467" s="278">
        <v>144</v>
      </c>
      <c r="DL467" s="254">
        <f t="shared" ref="DL467:DL469" si="1010">SUM(DM467:DN467)</f>
        <v>828</v>
      </c>
      <c r="DM467" s="278">
        <v>828</v>
      </c>
      <c r="DN467" s="255">
        <v>0</v>
      </c>
      <c r="DO467" s="252">
        <f t="shared" ref="DO467:DO469" si="1011">DG467+DH467+DL467</f>
        <v>118825.08297924219</v>
      </c>
    </row>
    <row r="468" spans="1:131" s="4" customFormat="1" ht="16.5" customHeight="1" x14ac:dyDescent="0.15">
      <c r="A468" s="48" t="s">
        <v>286</v>
      </c>
      <c r="B468" s="222">
        <f t="shared" si="995"/>
        <v>2064</v>
      </c>
      <c r="C468" s="277">
        <v>194</v>
      </c>
      <c r="D468" s="277">
        <v>129</v>
      </c>
      <c r="E468" s="277">
        <v>74</v>
      </c>
      <c r="F468" s="277">
        <v>27</v>
      </c>
      <c r="G468" s="277">
        <v>298</v>
      </c>
      <c r="H468" s="277">
        <v>163</v>
      </c>
      <c r="I468" s="277">
        <v>121</v>
      </c>
      <c r="J468" s="277">
        <v>116</v>
      </c>
      <c r="K468" s="277">
        <v>266</v>
      </c>
      <c r="L468" s="277">
        <v>414</v>
      </c>
      <c r="M468" s="277">
        <v>79</v>
      </c>
      <c r="N468" s="277">
        <v>183</v>
      </c>
      <c r="O468" s="222">
        <f t="shared" si="996"/>
        <v>639</v>
      </c>
      <c r="P468" s="277">
        <v>146</v>
      </c>
      <c r="Q468" s="224">
        <v>0</v>
      </c>
      <c r="R468" s="277">
        <v>48</v>
      </c>
      <c r="S468" s="277">
        <v>136</v>
      </c>
      <c r="T468" s="277">
        <v>64</v>
      </c>
      <c r="U468" s="277">
        <v>159</v>
      </c>
      <c r="V468" s="277">
        <v>86</v>
      </c>
      <c r="W468" s="224">
        <v>0</v>
      </c>
      <c r="X468" s="222">
        <f t="shared" si="997"/>
        <v>330</v>
      </c>
      <c r="Y468" s="277">
        <v>91</v>
      </c>
      <c r="Z468" s="277">
        <v>83</v>
      </c>
      <c r="AA468" s="277">
        <v>69</v>
      </c>
      <c r="AB468" s="277">
        <v>87</v>
      </c>
      <c r="AC468" s="222">
        <f t="shared" si="998"/>
        <v>656</v>
      </c>
      <c r="AD468" s="277">
        <v>63</v>
      </c>
      <c r="AE468" s="277">
        <v>116</v>
      </c>
      <c r="AF468" s="277">
        <v>40</v>
      </c>
      <c r="AG468" s="277">
        <v>159</v>
      </c>
      <c r="AH468" s="277">
        <v>60</v>
      </c>
      <c r="AI468" s="277">
        <v>218</v>
      </c>
      <c r="AJ468" s="222">
        <f t="shared" si="999"/>
        <v>63</v>
      </c>
      <c r="AK468" s="277">
        <v>33</v>
      </c>
      <c r="AL468" s="277">
        <v>30</v>
      </c>
      <c r="AM468" s="222">
        <f t="shared" si="1000"/>
        <v>1159.6002568396159</v>
      </c>
      <c r="AN468" s="224">
        <v>0</v>
      </c>
      <c r="AO468" s="224">
        <v>0</v>
      </c>
      <c r="AP468" s="277">
        <v>215</v>
      </c>
      <c r="AQ468" s="224">
        <v>0</v>
      </c>
      <c r="AR468" s="277">
        <v>222</v>
      </c>
      <c r="AS468" s="277">
        <v>161</v>
      </c>
      <c r="AT468" s="277">
        <v>186</v>
      </c>
      <c r="AU468" s="432">
        <v>187.90166812993854</v>
      </c>
      <c r="AV468" s="432">
        <v>81.698588709677423</v>
      </c>
      <c r="AW468" s="277">
        <v>106</v>
      </c>
      <c r="AX468" s="222">
        <f t="shared" si="1001"/>
        <v>2525</v>
      </c>
      <c r="AY468" s="277">
        <v>272</v>
      </c>
      <c r="AZ468" s="277">
        <v>1296</v>
      </c>
      <c r="BA468" s="277">
        <v>233</v>
      </c>
      <c r="BB468" s="277">
        <v>712</v>
      </c>
      <c r="BC468" s="277">
        <v>12</v>
      </c>
      <c r="BD468" s="222">
        <f t="shared" si="1002"/>
        <v>2707</v>
      </c>
      <c r="BE468" s="277">
        <v>228</v>
      </c>
      <c r="BF468" s="277">
        <v>305</v>
      </c>
      <c r="BG468" s="277">
        <v>663</v>
      </c>
      <c r="BH468" s="277">
        <v>414</v>
      </c>
      <c r="BI468" s="277">
        <v>238</v>
      </c>
      <c r="BJ468" s="277">
        <v>345</v>
      </c>
      <c r="BK468" s="277">
        <v>375</v>
      </c>
      <c r="BL468" s="277">
        <v>139</v>
      </c>
      <c r="BM468" s="222">
        <f t="shared" si="1003"/>
        <v>969</v>
      </c>
      <c r="BN468" s="277">
        <v>219</v>
      </c>
      <c r="BO468" s="277">
        <v>184</v>
      </c>
      <c r="BP468" s="277">
        <v>129</v>
      </c>
      <c r="BQ468" s="277">
        <v>0</v>
      </c>
      <c r="BR468" s="277">
        <v>437</v>
      </c>
      <c r="BS468" s="222">
        <f t="shared" si="1004"/>
        <v>2409</v>
      </c>
      <c r="BT468" s="277">
        <v>117</v>
      </c>
      <c r="BU468" s="277">
        <v>282</v>
      </c>
      <c r="BV468" s="277">
        <v>258</v>
      </c>
      <c r="BW468" s="277">
        <v>96</v>
      </c>
      <c r="BX468" s="277">
        <v>144</v>
      </c>
      <c r="BY468" s="277">
        <v>412</v>
      </c>
      <c r="BZ468" s="277">
        <v>193</v>
      </c>
      <c r="CA468" s="277">
        <v>214</v>
      </c>
      <c r="CB468" s="277">
        <v>109</v>
      </c>
      <c r="CC468" s="277">
        <v>135</v>
      </c>
      <c r="CD468" s="277">
        <v>260</v>
      </c>
      <c r="CE468" s="277">
        <v>189</v>
      </c>
      <c r="CF468" s="222">
        <f t="shared" si="1005"/>
        <v>1506</v>
      </c>
      <c r="CG468" s="277">
        <v>26</v>
      </c>
      <c r="CH468" s="277">
        <v>143</v>
      </c>
      <c r="CI468" s="277">
        <v>30</v>
      </c>
      <c r="CJ468" s="277">
        <v>50</v>
      </c>
      <c r="CK468" s="277">
        <v>341</v>
      </c>
      <c r="CL468" s="277">
        <v>51</v>
      </c>
      <c r="CM468" s="277">
        <v>169</v>
      </c>
      <c r="CN468" s="277">
        <v>10</v>
      </c>
      <c r="CO468" s="277">
        <v>278</v>
      </c>
      <c r="CP468" s="277">
        <v>113</v>
      </c>
      <c r="CQ468" s="277">
        <v>122</v>
      </c>
      <c r="CR468" s="277">
        <v>143</v>
      </c>
      <c r="CS468" s="277">
        <v>30</v>
      </c>
      <c r="CT468" s="222">
        <f t="shared" si="1006"/>
        <v>595</v>
      </c>
      <c r="CU468" s="277">
        <v>104</v>
      </c>
      <c r="CV468" s="277">
        <v>359</v>
      </c>
      <c r="CW468" s="277">
        <v>17</v>
      </c>
      <c r="CX468" s="277">
        <v>85</v>
      </c>
      <c r="CY468" s="277">
        <v>30</v>
      </c>
      <c r="CZ468" s="222">
        <f t="shared" si="1007"/>
        <v>735</v>
      </c>
      <c r="DA468" s="277">
        <v>8</v>
      </c>
      <c r="DB468" s="277">
        <v>33</v>
      </c>
      <c r="DC468" s="277">
        <v>115</v>
      </c>
      <c r="DD468" s="277">
        <v>335</v>
      </c>
      <c r="DE468" s="277">
        <v>195</v>
      </c>
      <c r="DF468" s="277">
        <v>49</v>
      </c>
      <c r="DG468" s="222">
        <f t="shared" si="1008"/>
        <v>16357.600256839616</v>
      </c>
      <c r="DH468" s="222">
        <f t="shared" si="1009"/>
        <v>127</v>
      </c>
      <c r="DI468" s="277">
        <v>29</v>
      </c>
      <c r="DJ468" s="277">
        <v>5</v>
      </c>
      <c r="DK468" s="277">
        <v>93</v>
      </c>
      <c r="DL468" s="226">
        <f t="shared" si="1010"/>
        <v>265</v>
      </c>
      <c r="DM468" s="277">
        <v>259</v>
      </c>
      <c r="DN468" s="277">
        <v>6</v>
      </c>
      <c r="DO468" s="222">
        <f t="shared" si="1011"/>
        <v>16749.600256839614</v>
      </c>
    </row>
    <row r="469" spans="1:131" s="4" customFormat="1" ht="16.5" customHeight="1" x14ac:dyDescent="0.15">
      <c r="A469" s="48" t="s">
        <v>287</v>
      </c>
      <c r="B469" s="222">
        <f t="shared" si="995"/>
        <v>4647</v>
      </c>
      <c r="C469" s="277">
        <v>310</v>
      </c>
      <c r="D469" s="277">
        <v>18</v>
      </c>
      <c r="E469" s="277">
        <v>55</v>
      </c>
      <c r="F469" s="277">
        <v>233</v>
      </c>
      <c r="G469" s="277">
        <v>190</v>
      </c>
      <c r="H469" s="277">
        <v>753</v>
      </c>
      <c r="I469" s="277">
        <v>311</v>
      </c>
      <c r="J469" s="277">
        <v>99</v>
      </c>
      <c r="K469" s="277">
        <v>794</v>
      </c>
      <c r="L469" s="277">
        <v>1231</v>
      </c>
      <c r="M469" s="277">
        <v>210</v>
      </c>
      <c r="N469" s="277">
        <v>443</v>
      </c>
      <c r="O469" s="222">
        <f t="shared" si="996"/>
        <v>1351</v>
      </c>
      <c r="P469" s="277">
        <v>175</v>
      </c>
      <c r="Q469" s="277">
        <v>134</v>
      </c>
      <c r="R469" s="277">
        <v>189</v>
      </c>
      <c r="S469" s="277">
        <v>44</v>
      </c>
      <c r="T469" s="277">
        <v>151</v>
      </c>
      <c r="U469" s="277">
        <v>421</v>
      </c>
      <c r="V469" s="277">
        <v>192</v>
      </c>
      <c r="W469" s="277">
        <v>45</v>
      </c>
      <c r="X469" s="222">
        <f t="shared" si="997"/>
        <v>1874</v>
      </c>
      <c r="Y469" s="277">
        <v>214</v>
      </c>
      <c r="Z469" s="277">
        <v>166</v>
      </c>
      <c r="AA469" s="277">
        <v>890</v>
      </c>
      <c r="AB469" s="277">
        <v>604</v>
      </c>
      <c r="AC469" s="222">
        <f t="shared" si="998"/>
        <v>732</v>
      </c>
      <c r="AD469" s="277">
        <v>107</v>
      </c>
      <c r="AE469" s="277">
        <v>166</v>
      </c>
      <c r="AF469" s="277">
        <v>110</v>
      </c>
      <c r="AG469" s="277">
        <v>90</v>
      </c>
      <c r="AH469" s="277">
        <v>195</v>
      </c>
      <c r="AI469" s="277">
        <v>64</v>
      </c>
      <c r="AJ469" s="222">
        <f t="shared" si="999"/>
        <v>62</v>
      </c>
      <c r="AK469" s="277">
        <v>53</v>
      </c>
      <c r="AL469" s="277">
        <v>9</v>
      </c>
      <c r="AM469" s="222">
        <f t="shared" si="1000"/>
        <v>1689.5461375375257</v>
      </c>
      <c r="AN469" s="277">
        <v>142</v>
      </c>
      <c r="AO469" s="277">
        <v>25</v>
      </c>
      <c r="AP469" s="277">
        <v>284</v>
      </c>
      <c r="AQ469" s="277">
        <v>5</v>
      </c>
      <c r="AR469" s="277">
        <v>243</v>
      </c>
      <c r="AS469" s="277">
        <v>84</v>
      </c>
      <c r="AT469" s="277">
        <v>236</v>
      </c>
      <c r="AU469" s="432">
        <v>200.42844600526777</v>
      </c>
      <c r="AV469" s="432">
        <v>230.11769153225805</v>
      </c>
      <c r="AW469" s="277">
        <v>240</v>
      </c>
      <c r="AX469" s="222">
        <f t="shared" si="1001"/>
        <v>1674</v>
      </c>
      <c r="AY469" s="277">
        <v>160</v>
      </c>
      <c r="AZ469" s="277">
        <v>583</v>
      </c>
      <c r="BA469" s="277">
        <v>302</v>
      </c>
      <c r="BB469" s="277">
        <v>528</v>
      </c>
      <c r="BC469" s="277">
        <v>101</v>
      </c>
      <c r="BD469" s="222">
        <f t="shared" si="1002"/>
        <v>5793</v>
      </c>
      <c r="BE469" s="277">
        <v>1512</v>
      </c>
      <c r="BF469" s="277">
        <v>805</v>
      </c>
      <c r="BG469" s="277">
        <v>552</v>
      </c>
      <c r="BH469" s="277">
        <v>796</v>
      </c>
      <c r="BI469" s="277">
        <v>516</v>
      </c>
      <c r="BJ469" s="277">
        <v>238</v>
      </c>
      <c r="BK469" s="277">
        <v>586</v>
      </c>
      <c r="BL469" s="277">
        <v>788</v>
      </c>
      <c r="BM469" s="222">
        <f t="shared" si="1003"/>
        <v>924</v>
      </c>
      <c r="BN469" s="277">
        <v>223</v>
      </c>
      <c r="BO469" s="277">
        <v>178</v>
      </c>
      <c r="BP469" s="277">
        <v>74</v>
      </c>
      <c r="BQ469" s="277">
        <v>76</v>
      </c>
      <c r="BR469" s="277">
        <v>373</v>
      </c>
      <c r="BS469" s="222">
        <f t="shared" si="1004"/>
        <v>2934</v>
      </c>
      <c r="BT469" s="277">
        <v>248</v>
      </c>
      <c r="BU469" s="277">
        <v>614</v>
      </c>
      <c r="BV469" s="277">
        <v>160</v>
      </c>
      <c r="BW469" s="277">
        <v>8</v>
      </c>
      <c r="BX469" s="277">
        <v>125</v>
      </c>
      <c r="BY469" s="277">
        <v>482</v>
      </c>
      <c r="BZ469" s="277">
        <v>32</v>
      </c>
      <c r="CA469" s="277">
        <v>122</v>
      </c>
      <c r="CB469" s="277">
        <v>197</v>
      </c>
      <c r="CC469" s="277">
        <v>241</v>
      </c>
      <c r="CD469" s="277">
        <v>570</v>
      </c>
      <c r="CE469" s="277">
        <v>135</v>
      </c>
      <c r="CF469" s="222">
        <f t="shared" si="1005"/>
        <v>1046</v>
      </c>
      <c r="CG469" s="277">
        <v>5</v>
      </c>
      <c r="CH469" s="277">
        <v>95</v>
      </c>
      <c r="CI469" s="277">
        <v>12</v>
      </c>
      <c r="CJ469" s="277">
        <v>254</v>
      </c>
      <c r="CK469" s="277">
        <v>259</v>
      </c>
      <c r="CL469" s="277">
        <v>109</v>
      </c>
      <c r="CM469" s="277">
        <v>86</v>
      </c>
      <c r="CN469" s="277">
        <v>34</v>
      </c>
      <c r="CO469" s="277">
        <v>60</v>
      </c>
      <c r="CP469" s="277">
        <v>22</v>
      </c>
      <c r="CQ469" s="277">
        <v>41</v>
      </c>
      <c r="CR469" s="277">
        <v>59</v>
      </c>
      <c r="CS469" s="277">
        <v>10</v>
      </c>
      <c r="CT469" s="222">
        <f t="shared" si="1006"/>
        <v>1524</v>
      </c>
      <c r="CU469" s="277">
        <v>406</v>
      </c>
      <c r="CV469" s="277">
        <v>157</v>
      </c>
      <c r="CW469" s="277">
        <v>111</v>
      </c>
      <c r="CX469" s="277">
        <v>315</v>
      </c>
      <c r="CY469" s="277">
        <v>535</v>
      </c>
      <c r="CZ469" s="222">
        <f t="shared" si="1007"/>
        <v>1342</v>
      </c>
      <c r="DA469" s="277">
        <v>37</v>
      </c>
      <c r="DB469" s="277">
        <v>55</v>
      </c>
      <c r="DC469" s="277">
        <v>374</v>
      </c>
      <c r="DD469" s="277">
        <v>331</v>
      </c>
      <c r="DE469" s="277">
        <v>286</v>
      </c>
      <c r="DF469" s="277">
        <v>259</v>
      </c>
      <c r="DG469" s="222">
        <f t="shared" si="1008"/>
        <v>25592.546137537523</v>
      </c>
      <c r="DH469" s="222">
        <f t="shared" si="1009"/>
        <v>295</v>
      </c>
      <c r="DI469" s="277">
        <v>116</v>
      </c>
      <c r="DJ469" s="277">
        <v>179</v>
      </c>
      <c r="DK469" s="224">
        <v>0</v>
      </c>
      <c r="DL469" s="226">
        <f t="shared" si="1010"/>
        <v>83</v>
      </c>
      <c r="DM469" s="277">
        <v>83</v>
      </c>
      <c r="DN469" s="228">
        <v>0</v>
      </c>
      <c r="DO469" s="222">
        <f t="shared" si="1011"/>
        <v>25970.546137537523</v>
      </c>
    </row>
    <row r="470" spans="1:131" s="4" customFormat="1" ht="16.5" customHeight="1" x14ac:dyDescent="0.15">
      <c r="A470" s="48" t="s">
        <v>288</v>
      </c>
      <c r="B470" s="222">
        <f t="shared" ref="B470:B472" si="1012">SUM(C470:N470)</f>
        <v>2625</v>
      </c>
      <c r="C470" s="277">
        <v>169</v>
      </c>
      <c r="D470" s="277">
        <v>30</v>
      </c>
      <c r="E470" s="277">
        <v>34</v>
      </c>
      <c r="F470" s="277">
        <v>87</v>
      </c>
      <c r="G470" s="277">
        <v>159</v>
      </c>
      <c r="H470" s="277">
        <v>489</v>
      </c>
      <c r="I470" s="277">
        <v>549</v>
      </c>
      <c r="J470" s="277">
        <v>0</v>
      </c>
      <c r="K470" s="277">
        <v>102</v>
      </c>
      <c r="L470" s="277">
        <v>802</v>
      </c>
      <c r="M470" s="277">
        <v>41</v>
      </c>
      <c r="N470" s="277">
        <v>163</v>
      </c>
      <c r="O470" s="222">
        <f t="shared" ref="O470:O472" si="1013">SUM(P470:W470)</f>
        <v>792</v>
      </c>
      <c r="P470" s="277">
        <v>111</v>
      </c>
      <c r="Q470" s="277">
        <v>151</v>
      </c>
      <c r="R470" s="277">
        <v>104</v>
      </c>
      <c r="S470" s="277">
        <v>108</v>
      </c>
      <c r="T470" s="277">
        <v>0</v>
      </c>
      <c r="U470" s="277">
        <v>163</v>
      </c>
      <c r="V470" s="277">
        <v>155</v>
      </c>
      <c r="W470" s="224">
        <v>0</v>
      </c>
      <c r="X470" s="222">
        <f t="shared" ref="X470:X472" si="1014">SUM(Y470:AB470)</f>
        <v>854</v>
      </c>
      <c r="Y470" s="277">
        <v>94</v>
      </c>
      <c r="Z470" s="277">
        <v>280</v>
      </c>
      <c r="AA470" s="277">
        <v>402</v>
      </c>
      <c r="AB470" s="277">
        <v>78</v>
      </c>
      <c r="AC470" s="222">
        <f t="shared" ref="AC470:AC472" si="1015">SUM(AD470:AI470)</f>
        <v>785</v>
      </c>
      <c r="AD470" s="277">
        <v>151</v>
      </c>
      <c r="AE470" s="277">
        <v>45</v>
      </c>
      <c r="AF470" s="277">
        <v>24</v>
      </c>
      <c r="AG470" s="277">
        <v>130</v>
      </c>
      <c r="AH470" s="277">
        <v>197</v>
      </c>
      <c r="AI470" s="277">
        <v>238</v>
      </c>
      <c r="AJ470" s="222">
        <f t="shared" ref="AJ470:AJ472" si="1016">SUM(AK470:AL470)</f>
        <v>15</v>
      </c>
      <c r="AK470" s="224">
        <v>0</v>
      </c>
      <c r="AL470" s="277">
        <v>15</v>
      </c>
      <c r="AM470" s="222">
        <f t="shared" ref="AM470:AM472" si="1017">SUM(AN470:AW470)</f>
        <v>1521.2290005735081</v>
      </c>
      <c r="AN470" s="277">
        <v>27</v>
      </c>
      <c r="AO470" s="277">
        <v>33</v>
      </c>
      <c r="AP470" s="277">
        <v>314</v>
      </c>
      <c r="AQ470" s="277">
        <v>0</v>
      </c>
      <c r="AR470" s="277">
        <v>132</v>
      </c>
      <c r="AS470" s="277">
        <v>0</v>
      </c>
      <c r="AT470" s="277">
        <v>241</v>
      </c>
      <c r="AU470" s="432">
        <v>303.77436347673398</v>
      </c>
      <c r="AV470" s="432">
        <v>310.45463709677421</v>
      </c>
      <c r="AW470" s="277">
        <v>160</v>
      </c>
      <c r="AX470" s="222">
        <f t="shared" ref="AX470:AX472" si="1018">SUM(AY470:BC470)</f>
        <v>2222</v>
      </c>
      <c r="AY470" s="277">
        <v>182</v>
      </c>
      <c r="AZ470" s="277">
        <v>1453</v>
      </c>
      <c r="BA470" s="277">
        <v>71</v>
      </c>
      <c r="BB470" s="277">
        <v>267</v>
      </c>
      <c r="BC470" s="277">
        <v>249</v>
      </c>
      <c r="BD470" s="222">
        <f t="shared" ref="BD470:BD472" si="1019">SUM(BE470:BL470)</f>
        <v>2097</v>
      </c>
      <c r="BE470" s="277">
        <v>398</v>
      </c>
      <c r="BF470" s="277">
        <v>566</v>
      </c>
      <c r="BG470" s="277">
        <v>96</v>
      </c>
      <c r="BH470" s="277">
        <v>169</v>
      </c>
      <c r="BI470" s="277">
        <v>145</v>
      </c>
      <c r="BJ470" s="277">
        <v>229</v>
      </c>
      <c r="BK470" s="277">
        <v>96</v>
      </c>
      <c r="BL470" s="277">
        <v>398</v>
      </c>
      <c r="BM470" s="222">
        <f t="shared" ref="BM470:BM472" si="1020">SUM(BN470:BR470)</f>
        <v>626</v>
      </c>
      <c r="BN470" s="277">
        <v>129</v>
      </c>
      <c r="BO470" s="277">
        <v>83</v>
      </c>
      <c r="BP470" s="277">
        <v>79</v>
      </c>
      <c r="BQ470" s="277">
        <v>15</v>
      </c>
      <c r="BR470" s="277">
        <v>320</v>
      </c>
      <c r="BS470" s="222">
        <f t="shared" ref="BS470:BS472" si="1021">SUM(BT470:CE470)</f>
        <v>1659</v>
      </c>
      <c r="BT470" s="277">
        <v>59</v>
      </c>
      <c r="BU470" s="277">
        <v>72</v>
      </c>
      <c r="BV470" s="277">
        <v>70</v>
      </c>
      <c r="BW470" s="224">
        <v>0</v>
      </c>
      <c r="BX470" s="277">
        <v>78</v>
      </c>
      <c r="BY470" s="277">
        <v>364</v>
      </c>
      <c r="BZ470" s="277">
        <v>291</v>
      </c>
      <c r="CA470" s="277">
        <v>123</v>
      </c>
      <c r="CB470" s="277">
        <v>272</v>
      </c>
      <c r="CC470" s="277">
        <v>159</v>
      </c>
      <c r="CD470" s="277">
        <v>84</v>
      </c>
      <c r="CE470" s="277">
        <v>87</v>
      </c>
      <c r="CF470" s="222">
        <f t="shared" ref="CF470:CF472" si="1022">SUM(CG470:CS470)</f>
        <v>1038</v>
      </c>
      <c r="CG470" s="224">
        <v>0</v>
      </c>
      <c r="CH470" s="277">
        <v>253</v>
      </c>
      <c r="CI470" s="224">
        <v>0</v>
      </c>
      <c r="CJ470" s="277">
        <v>100</v>
      </c>
      <c r="CK470" s="277">
        <v>170</v>
      </c>
      <c r="CL470" s="224">
        <v>0</v>
      </c>
      <c r="CM470" s="277">
        <v>323</v>
      </c>
      <c r="CN470" s="224">
        <v>0</v>
      </c>
      <c r="CO470" s="224">
        <v>0</v>
      </c>
      <c r="CP470" s="277">
        <v>81</v>
      </c>
      <c r="CQ470" s="277">
        <v>111</v>
      </c>
      <c r="CR470" s="224">
        <v>0</v>
      </c>
      <c r="CS470" s="224">
        <v>0</v>
      </c>
      <c r="CT470" s="222">
        <f t="shared" ref="CT470:CT472" si="1023">SUM(CU470:CY470)</f>
        <v>798</v>
      </c>
      <c r="CU470" s="277">
        <v>170</v>
      </c>
      <c r="CV470" s="277">
        <v>191</v>
      </c>
      <c r="CW470" s="277">
        <v>96</v>
      </c>
      <c r="CX470" s="277">
        <v>151</v>
      </c>
      <c r="CY470" s="277">
        <v>190</v>
      </c>
      <c r="CZ470" s="222">
        <f t="shared" ref="CZ470:CZ472" si="1024">SUM(DA470:DF470)</f>
        <v>1414</v>
      </c>
      <c r="DA470" s="277">
        <v>40</v>
      </c>
      <c r="DB470" s="277">
        <v>92</v>
      </c>
      <c r="DC470" s="277">
        <v>376</v>
      </c>
      <c r="DD470" s="277">
        <v>465</v>
      </c>
      <c r="DE470" s="277">
        <v>353</v>
      </c>
      <c r="DF470" s="277">
        <v>88</v>
      </c>
      <c r="DG470" s="222">
        <f t="shared" ref="DG470:DG472" si="1025">AM470+BS470+B470+O470+X470+AC470+AJ470+BD470+CF470+AX470+BM470+CT470+CZ470</f>
        <v>16446.229000573509</v>
      </c>
      <c r="DH470" s="222">
        <f t="shared" ref="DH470:DH472" si="1026">SUM(DI470:DK470)</f>
        <v>70</v>
      </c>
      <c r="DI470" s="225">
        <v>0</v>
      </c>
      <c r="DJ470" s="224">
        <v>0</v>
      </c>
      <c r="DK470" s="277">
        <v>70</v>
      </c>
      <c r="DL470" s="226">
        <f t="shared" ref="DL470:DL472" si="1027">SUM(DM470:DN470)</f>
        <v>20</v>
      </c>
      <c r="DM470" s="277">
        <v>20</v>
      </c>
      <c r="DN470" s="228">
        <v>0</v>
      </c>
      <c r="DO470" s="222">
        <f t="shared" ref="DO470:DO472" si="1028">DG470+DH470+DL470</f>
        <v>16536.229000573509</v>
      </c>
    </row>
    <row r="471" spans="1:131" s="43" customFormat="1" ht="16.5" customHeight="1" x14ac:dyDescent="0.15">
      <c r="A471" s="48" t="s">
        <v>289</v>
      </c>
      <c r="B471" s="222">
        <f t="shared" si="1012"/>
        <v>646</v>
      </c>
      <c r="C471" s="224">
        <v>0</v>
      </c>
      <c r="D471" s="277">
        <v>36</v>
      </c>
      <c r="E471" s="224">
        <v>0</v>
      </c>
      <c r="F471" s="277">
        <v>42</v>
      </c>
      <c r="G471" s="277">
        <v>26</v>
      </c>
      <c r="H471" s="224">
        <v>0</v>
      </c>
      <c r="I471" s="224">
        <v>0</v>
      </c>
      <c r="J471" s="277">
        <v>22</v>
      </c>
      <c r="K471" s="277">
        <v>105</v>
      </c>
      <c r="L471" s="277">
        <v>415</v>
      </c>
      <c r="M471" s="224">
        <v>0</v>
      </c>
      <c r="N471" s="224">
        <v>0</v>
      </c>
      <c r="O471" s="222">
        <f t="shared" si="1013"/>
        <v>49</v>
      </c>
      <c r="P471" s="277">
        <v>15</v>
      </c>
      <c r="Q471" s="224">
        <v>0</v>
      </c>
      <c r="R471" s="224">
        <v>0</v>
      </c>
      <c r="S471" s="277">
        <v>19</v>
      </c>
      <c r="T471" s="224">
        <v>0</v>
      </c>
      <c r="U471" s="277">
        <v>15</v>
      </c>
      <c r="V471" s="224">
        <v>0</v>
      </c>
      <c r="W471" s="224">
        <v>0</v>
      </c>
      <c r="X471" s="222">
        <f t="shared" si="1014"/>
        <v>504</v>
      </c>
      <c r="Y471" s="277">
        <v>134</v>
      </c>
      <c r="Z471" s="277">
        <v>145</v>
      </c>
      <c r="AA471" s="277">
        <v>168</v>
      </c>
      <c r="AB471" s="277">
        <v>57</v>
      </c>
      <c r="AC471" s="222">
        <f t="shared" si="1015"/>
        <v>150</v>
      </c>
      <c r="AD471" s="224">
        <v>0</v>
      </c>
      <c r="AE471" s="224">
        <v>0</v>
      </c>
      <c r="AF471" s="224">
        <v>0</v>
      </c>
      <c r="AG471" s="224">
        <v>0</v>
      </c>
      <c r="AH471" s="277">
        <v>110</v>
      </c>
      <c r="AI471" s="277">
        <v>40</v>
      </c>
      <c r="AJ471" s="222">
        <f t="shared" si="1016"/>
        <v>0</v>
      </c>
      <c r="AK471" s="224">
        <v>0</v>
      </c>
      <c r="AL471" s="224">
        <v>0</v>
      </c>
      <c r="AM471" s="222">
        <f t="shared" si="1017"/>
        <v>341.51185250219493</v>
      </c>
      <c r="AN471" s="277">
        <v>8</v>
      </c>
      <c r="AO471" s="224">
        <v>0</v>
      </c>
      <c r="AP471" s="224">
        <v>0</v>
      </c>
      <c r="AQ471" s="224">
        <v>0</v>
      </c>
      <c r="AR471" s="277">
        <v>188</v>
      </c>
      <c r="AS471" s="224">
        <v>0</v>
      </c>
      <c r="AT471" s="224">
        <v>0</v>
      </c>
      <c r="AU471" s="432">
        <v>83.511852502194913</v>
      </c>
      <c r="AV471" s="432">
        <v>0</v>
      </c>
      <c r="AW471" s="277">
        <v>62</v>
      </c>
      <c r="AX471" s="222">
        <f t="shared" si="1018"/>
        <v>340</v>
      </c>
      <c r="AY471" s="224">
        <v>0</v>
      </c>
      <c r="AZ471" s="224">
        <v>244</v>
      </c>
      <c r="BA471" s="224">
        <v>0</v>
      </c>
      <c r="BB471" s="277">
        <v>96</v>
      </c>
      <c r="BC471" s="224">
        <v>0</v>
      </c>
      <c r="BD471" s="222">
        <f t="shared" si="1019"/>
        <v>833</v>
      </c>
      <c r="BE471" s="277">
        <v>287</v>
      </c>
      <c r="BF471" s="277">
        <v>123</v>
      </c>
      <c r="BG471" s="277">
        <v>40</v>
      </c>
      <c r="BH471" s="224">
        <v>0</v>
      </c>
      <c r="BI471" s="224">
        <v>0</v>
      </c>
      <c r="BJ471" s="277">
        <v>60</v>
      </c>
      <c r="BK471" s="277">
        <v>233</v>
      </c>
      <c r="BL471" s="277">
        <v>90</v>
      </c>
      <c r="BM471" s="222">
        <f t="shared" si="1020"/>
        <v>121</v>
      </c>
      <c r="BN471" s="277">
        <v>0</v>
      </c>
      <c r="BO471" s="224">
        <v>0</v>
      </c>
      <c r="BP471" s="277">
        <v>31</v>
      </c>
      <c r="BQ471" s="224">
        <v>0</v>
      </c>
      <c r="BR471" s="277">
        <v>90</v>
      </c>
      <c r="BS471" s="222">
        <f t="shared" si="1021"/>
        <v>717</v>
      </c>
      <c r="BT471" s="277">
        <v>20</v>
      </c>
      <c r="BU471" s="277">
        <v>86</v>
      </c>
      <c r="BV471" s="224">
        <v>0</v>
      </c>
      <c r="BW471" s="224">
        <v>0</v>
      </c>
      <c r="BX471" s="277">
        <v>20</v>
      </c>
      <c r="BY471" s="277">
        <v>304</v>
      </c>
      <c r="BZ471" s="277">
        <v>30</v>
      </c>
      <c r="CA471" s="224">
        <v>0</v>
      </c>
      <c r="CB471" s="224">
        <v>0</v>
      </c>
      <c r="CC471" s="277">
        <v>7</v>
      </c>
      <c r="CD471" s="277">
        <v>185</v>
      </c>
      <c r="CE471" s="277">
        <v>65</v>
      </c>
      <c r="CF471" s="222">
        <f t="shared" si="1022"/>
        <v>268</v>
      </c>
      <c r="CG471" s="224">
        <v>0</v>
      </c>
      <c r="CH471" s="277">
        <v>24</v>
      </c>
      <c r="CI471" s="224">
        <v>0</v>
      </c>
      <c r="CJ471" s="224">
        <v>0</v>
      </c>
      <c r="CK471" s="277">
        <v>99</v>
      </c>
      <c r="CL471" s="224">
        <v>0</v>
      </c>
      <c r="CM471" s="277">
        <v>55</v>
      </c>
      <c r="CN471" s="277">
        <v>84</v>
      </c>
      <c r="CO471" s="224">
        <v>0</v>
      </c>
      <c r="CP471" s="277">
        <v>6</v>
      </c>
      <c r="CQ471" s="224">
        <v>0</v>
      </c>
      <c r="CR471" s="224">
        <v>0</v>
      </c>
      <c r="CS471" s="224">
        <v>0</v>
      </c>
      <c r="CT471" s="222">
        <f t="shared" si="1023"/>
        <v>99</v>
      </c>
      <c r="CU471" s="277">
        <v>99</v>
      </c>
      <c r="CV471" s="224">
        <v>0</v>
      </c>
      <c r="CW471" s="224">
        <v>0</v>
      </c>
      <c r="CX471" s="224">
        <v>0</v>
      </c>
      <c r="CY471" s="224">
        <v>0</v>
      </c>
      <c r="CZ471" s="222">
        <f t="shared" si="1024"/>
        <v>372</v>
      </c>
      <c r="DA471" s="277">
        <v>5</v>
      </c>
      <c r="DB471" s="277">
        <v>17</v>
      </c>
      <c r="DC471" s="277">
        <v>150</v>
      </c>
      <c r="DD471" s="277">
        <v>154</v>
      </c>
      <c r="DE471" s="277">
        <v>16</v>
      </c>
      <c r="DF471" s="277">
        <v>30</v>
      </c>
      <c r="DG471" s="222">
        <f t="shared" si="1025"/>
        <v>4440.5118525021953</v>
      </c>
      <c r="DH471" s="222">
        <f t="shared" si="1026"/>
        <v>105</v>
      </c>
      <c r="DI471" s="225">
        <v>0</v>
      </c>
      <c r="DJ471" s="277">
        <v>25</v>
      </c>
      <c r="DK471" s="277">
        <v>80</v>
      </c>
      <c r="DL471" s="226">
        <f t="shared" si="1027"/>
        <v>150</v>
      </c>
      <c r="DM471" s="277">
        <v>150</v>
      </c>
      <c r="DN471" s="228">
        <v>0</v>
      </c>
      <c r="DO471" s="222">
        <f t="shared" si="1028"/>
        <v>4695.5118525021953</v>
      </c>
      <c r="DP471" s="4"/>
      <c r="DQ471" s="4"/>
      <c r="DR471" s="4"/>
      <c r="DS471" s="4"/>
      <c r="DT471" s="4"/>
      <c r="DU471" s="4"/>
      <c r="DV471" s="4"/>
      <c r="DW471" s="4"/>
      <c r="DX471" s="4"/>
      <c r="DY471" s="4"/>
      <c r="DZ471" s="4"/>
      <c r="EA471" s="4"/>
    </row>
    <row r="472" spans="1:131" s="4" customFormat="1" ht="16.5" customHeight="1" x14ac:dyDescent="0.15">
      <c r="A472" s="107" t="s">
        <v>434</v>
      </c>
      <c r="B472" s="223">
        <f t="shared" si="1012"/>
        <v>11156</v>
      </c>
      <c r="C472" s="279">
        <v>1148</v>
      </c>
      <c r="D472" s="279">
        <v>588</v>
      </c>
      <c r="E472" s="279">
        <v>784</v>
      </c>
      <c r="F472" s="279">
        <v>281</v>
      </c>
      <c r="G472" s="279">
        <v>807</v>
      </c>
      <c r="H472" s="279">
        <v>1264</v>
      </c>
      <c r="I472" s="279">
        <v>1446</v>
      </c>
      <c r="J472" s="279">
        <v>201</v>
      </c>
      <c r="K472" s="279">
        <v>724</v>
      </c>
      <c r="L472" s="279">
        <v>2119</v>
      </c>
      <c r="M472" s="279">
        <v>866</v>
      </c>
      <c r="N472" s="279">
        <v>928</v>
      </c>
      <c r="O472" s="223">
        <f t="shared" si="1013"/>
        <v>5294</v>
      </c>
      <c r="P472" s="279">
        <v>459</v>
      </c>
      <c r="Q472" s="279">
        <v>1239</v>
      </c>
      <c r="R472" s="279">
        <v>1019</v>
      </c>
      <c r="S472" s="279">
        <v>419</v>
      </c>
      <c r="T472" s="279">
        <v>333</v>
      </c>
      <c r="U472" s="279">
        <v>1169</v>
      </c>
      <c r="V472" s="279">
        <v>543</v>
      </c>
      <c r="W472" s="279">
        <v>113</v>
      </c>
      <c r="X472" s="223">
        <f t="shared" si="1014"/>
        <v>7706</v>
      </c>
      <c r="Y472" s="279">
        <v>2260</v>
      </c>
      <c r="Z472" s="279">
        <v>1973</v>
      </c>
      <c r="AA472" s="279">
        <v>2382</v>
      </c>
      <c r="AB472" s="279">
        <v>1091</v>
      </c>
      <c r="AC472" s="223">
        <f t="shared" si="1015"/>
        <v>5557</v>
      </c>
      <c r="AD472" s="279">
        <v>405</v>
      </c>
      <c r="AE472" s="279">
        <v>754</v>
      </c>
      <c r="AF472" s="279">
        <v>854</v>
      </c>
      <c r="AG472" s="279">
        <v>1498</v>
      </c>
      <c r="AH472" s="279">
        <v>612</v>
      </c>
      <c r="AI472" s="279">
        <v>1434</v>
      </c>
      <c r="AJ472" s="223">
        <f t="shared" si="1016"/>
        <v>659</v>
      </c>
      <c r="AK472" s="279">
        <v>364</v>
      </c>
      <c r="AL472" s="279">
        <v>295</v>
      </c>
      <c r="AM472" s="223">
        <f t="shared" si="1017"/>
        <v>14723.029773304963</v>
      </c>
      <c r="AN472" s="279">
        <v>1151</v>
      </c>
      <c r="AO472" s="279">
        <v>1298</v>
      </c>
      <c r="AP472" s="279">
        <v>892</v>
      </c>
      <c r="AQ472" s="279">
        <v>338</v>
      </c>
      <c r="AR472" s="279">
        <v>1197</v>
      </c>
      <c r="AS472" s="279">
        <v>533</v>
      </c>
      <c r="AT472" s="279">
        <v>3462</v>
      </c>
      <c r="AU472" s="433">
        <v>1400.9113257243196</v>
      </c>
      <c r="AV472" s="433">
        <v>4142.1184475806449</v>
      </c>
      <c r="AW472" s="279">
        <v>309</v>
      </c>
      <c r="AX472" s="223">
        <f t="shared" si="1018"/>
        <v>8649</v>
      </c>
      <c r="AY472" s="279">
        <v>1606</v>
      </c>
      <c r="AZ472" s="279">
        <v>1484</v>
      </c>
      <c r="BA472" s="279">
        <v>2287</v>
      </c>
      <c r="BB472" s="279">
        <v>1392</v>
      </c>
      <c r="BC472" s="279">
        <v>1880</v>
      </c>
      <c r="BD472" s="223">
        <f t="shared" si="1019"/>
        <v>11389</v>
      </c>
      <c r="BE472" s="279">
        <v>1387</v>
      </c>
      <c r="BF472" s="279">
        <v>1554</v>
      </c>
      <c r="BG472" s="279">
        <v>770</v>
      </c>
      <c r="BH472" s="279">
        <v>1618</v>
      </c>
      <c r="BI472" s="279">
        <v>1656</v>
      </c>
      <c r="BJ472" s="279">
        <v>894</v>
      </c>
      <c r="BK472" s="279">
        <v>1897</v>
      </c>
      <c r="BL472" s="279">
        <v>1613</v>
      </c>
      <c r="BM472" s="223">
        <f t="shared" si="1020"/>
        <v>9956</v>
      </c>
      <c r="BN472" s="279">
        <v>2368</v>
      </c>
      <c r="BO472" s="279">
        <v>1906</v>
      </c>
      <c r="BP472" s="279">
        <v>1966</v>
      </c>
      <c r="BQ472" s="279">
        <v>1235</v>
      </c>
      <c r="BR472" s="279">
        <v>2481</v>
      </c>
      <c r="BS472" s="223">
        <f t="shared" si="1021"/>
        <v>9179</v>
      </c>
      <c r="BT472" s="279">
        <v>269</v>
      </c>
      <c r="BU472" s="279">
        <v>446</v>
      </c>
      <c r="BV472" s="279">
        <v>300</v>
      </c>
      <c r="BW472" s="279">
        <v>104</v>
      </c>
      <c r="BX472" s="279">
        <v>1240</v>
      </c>
      <c r="BY472" s="279">
        <v>2477</v>
      </c>
      <c r="BZ472" s="279">
        <v>444</v>
      </c>
      <c r="CA472" s="279">
        <v>561</v>
      </c>
      <c r="CB472" s="279">
        <v>1277</v>
      </c>
      <c r="CC472" s="279">
        <v>694</v>
      </c>
      <c r="CD472" s="279">
        <v>178</v>
      </c>
      <c r="CE472" s="279">
        <v>1189</v>
      </c>
      <c r="CF472" s="223">
        <f t="shared" si="1022"/>
        <v>18605</v>
      </c>
      <c r="CG472" s="279">
        <v>903</v>
      </c>
      <c r="CH472" s="279">
        <v>1053</v>
      </c>
      <c r="CI472" s="279">
        <v>970</v>
      </c>
      <c r="CJ472" s="279">
        <v>2248</v>
      </c>
      <c r="CK472" s="279">
        <v>4287</v>
      </c>
      <c r="CL472" s="279">
        <v>531</v>
      </c>
      <c r="CM472" s="279">
        <v>1112</v>
      </c>
      <c r="CN472" s="279">
        <v>645</v>
      </c>
      <c r="CO472" s="279">
        <v>1169</v>
      </c>
      <c r="CP472" s="279">
        <v>1185</v>
      </c>
      <c r="CQ472" s="279">
        <v>1375</v>
      </c>
      <c r="CR472" s="279">
        <v>1991</v>
      </c>
      <c r="CS472" s="279">
        <v>1136</v>
      </c>
      <c r="CT472" s="223">
        <f t="shared" si="1023"/>
        <v>9329</v>
      </c>
      <c r="CU472" s="279">
        <v>3172</v>
      </c>
      <c r="CV472" s="279">
        <v>1487</v>
      </c>
      <c r="CW472" s="279">
        <v>841</v>
      </c>
      <c r="CX472" s="279">
        <v>1877</v>
      </c>
      <c r="CY472" s="279">
        <v>1952</v>
      </c>
      <c r="CZ472" s="223">
        <f t="shared" si="1024"/>
        <v>7834</v>
      </c>
      <c r="DA472" s="279">
        <v>264</v>
      </c>
      <c r="DB472" s="279">
        <v>775</v>
      </c>
      <c r="DC472" s="279">
        <v>1353</v>
      </c>
      <c r="DD472" s="279">
        <v>2988</v>
      </c>
      <c r="DE472" s="279">
        <v>1657</v>
      </c>
      <c r="DF472" s="279">
        <v>797</v>
      </c>
      <c r="DG472" s="223">
        <f t="shared" si="1025"/>
        <v>120036.02977330497</v>
      </c>
      <c r="DH472" s="223">
        <f t="shared" si="1026"/>
        <v>2836</v>
      </c>
      <c r="DI472" s="279">
        <v>2073</v>
      </c>
      <c r="DJ472" s="279">
        <v>676</v>
      </c>
      <c r="DK472" s="279">
        <v>87</v>
      </c>
      <c r="DL472" s="231">
        <f t="shared" si="1027"/>
        <v>1107</v>
      </c>
      <c r="DM472" s="279">
        <v>1107</v>
      </c>
      <c r="DN472" s="232">
        <v>0</v>
      </c>
      <c r="DO472" s="223">
        <f t="shared" si="1028"/>
        <v>123979.02977330497</v>
      </c>
    </row>
    <row r="473" spans="1:131" s="4" customFormat="1" ht="31.5" customHeight="1" x14ac:dyDescent="0.15">
      <c r="A473" s="472" t="s">
        <v>817</v>
      </c>
    </row>
    <row r="474" spans="1:131" s="4" customFormat="1" ht="16.5" customHeight="1" x14ac:dyDescent="0.2">
      <c r="A474" s="106" t="s">
        <v>422</v>
      </c>
      <c r="B474" s="1"/>
    </row>
    <row r="475" spans="1:131" s="4" customFormat="1" ht="16.5" customHeight="1" x14ac:dyDescent="0.2">
      <c r="A475" s="106"/>
      <c r="B475" s="1"/>
    </row>
    <row r="476" spans="1:131" ht="16.5" customHeight="1" x14ac:dyDescent="0.2">
      <c r="A476" s="185" t="s">
        <v>338</v>
      </c>
      <c r="B476" s="145"/>
      <c r="C476" s="145"/>
      <c r="D476" s="145"/>
      <c r="E476" s="145"/>
      <c r="F476" s="145"/>
      <c r="G476" s="145"/>
      <c r="H476" s="145"/>
      <c r="I476" s="145"/>
      <c r="J476" s="145"/>
      <c r="K476" s="145"/>
      <c r="L476" s="145"/>
      <c r="M476" s="145"/>
      <c r="N476" s="145"/>
      <c r="O476" s="145"/>
      <c r="P476" s="145"/>
      <c r="Q476" s="145"/>
    </row>
    <row r="477" spans="1:131" s="123" customFormat="1" ht="16.5" customHeight="1" x14ac:dyDescent="0.2">
      <c r="A477" s="124" t="s">
        <v>328</v>
      </c>
      <c r="B477" s="442"/>
      <c r="C477" s="145"/>
      <c r="D477" s="145"/>
      <c r="E477" s="145"/>
      <c r="F477" s="145"/>
      <c r="G477" s="145"/>
      <c r="H477" s="145"/>
      <c r="I477" s="145"/>
      <c r="J477" s="145"/>
      <c r="K477" s="145"/>
      <c r="L477" s="145"/>
      <c r="M477" s="442"/>
      <c r="N477" s="442"/>
      <c r="O477" s="442"/>
      <c r="P477" s="442"/>
      <c r="Q477" s="442"/>
    </row>
    <row r="478" spans="1:131" ht="16.5" customHeight="1" x14ac:dyDescent="0.2">
      <c r="A478" s="101" t="s">
        <v>525</v>
      </c>
      <c r="B478" s="383"/>
      <c r="C478" s="283"/>
      <c r="D478" s="283"/>
      <c r="E478" s="442"/>
      <c r="F478" s="442"/>
      <c r="G478" s="442"/>
      <c r="H478" s="442"/>
      <c r="I478" s="442"/>
      <c r="J478" s="442"/>
      <c r="K478" s="442"/>
      <c r="L478" s="442"/>
      <c r="M478" s="145"/>
      <c r="N478" s="145"/>
      <c r="O478" s="145"/>
      <c r="P478" s="145"/>
      <c r="Q478" s="145"/>
    </row>
    <row r="479" spans="1:131" ht="16.5" customHeight="1" x14ac:dyDescent="0.2">
      <c r="A479" s="186" t="s">
        <v>522</v>
      </c>
      <c r="C479" s="217"/>
    </row>
    <row r="480" spans="1:131" ht="32.25" customHeight="1" x14ac:dyDescent="0.2">
      <c r="A480" s="233"/>
      <c r="B480" s="220" t="s">
        <v>577</v>
      </c>
      <c r="C480" s="234" t="s">
        <v>578</v>
      </c>
      <c r="D480" s="234" t="s">
        <v>579</v>
      </c>
      <c r="E480" s="234" t="s">
        <v>580</v>
      </c>
      <c r="F480" s="234" t="s">
        <v>581</v>
      </c>
      <c r="G480" s="234" t="s">
        <v>582</v>
      </c>
      <c r="H480" s="234" t="s">
        <v>583</v>
      </c>
      <c r="I480" s="234" t="s">
        <v>584</v>
      </c>
      <c r="J480" s="234" t="s">
        <v>585</v>
      </c>
      <c r="K480" s="234" t="s">
        <v>586</v>
      </c>
      <c r="L480" s="234" t="s">
        <v>587</v>
      </c>
      <c r="M480" s="234" t="s">
        <v>588</v>
      </c>
      <c r="N480" s="234" t="s">
        <v>589</v>
      </c>
      <c r="O480" s="220" t="s">
        <v>590</v>
      </c>
      <c r="P480" s="234" t="s">
        <v>591</v>
      </c>
      <c r="Q480" s="234" t="s">
        <v>592</v>
      </c>
      <c r="R480" s="234" t="s">
        <v>593</v>
      </c>
      <c r="S480" s="234" t="s">
        <v>594</v>
      </c>
      <c r="T480" s="234" t="s">
        <v>595</v>
      </c>
      <c r="U480" s="234" t="s">
        <v>596</v>
      </c>
      <c r="V480" s="234" t="s">
        <v>597</v>
      </c>
      <c r="W480" s="234" t="s">
        <v>598</v>
      </c>
      <c r="X480" s="220" t="s">
        <v>599</v>
      </c>
      <c r="Y480" s="234" t="s">
        <v>600</v>
      </c>
      <c r="Z480" s="234" t="s">
        <v>601</v>
      </c>
      <c r="AA480" s="234" t="s">
        <v>602</v>
      </c>
      <c r="AB480" s="234" t="s">
        <v>603</v>
      </c>
      <c r="AC480" s="220" t="s">
        <v>604</v>
      </c>
      <c r="AD480" s="234" t="s">
        <v>605</v>
      </c>
      <c r="AE480" s="234" t="s">
        <v>606</v>
      </c>
      <c r="AF480" s="234" t="s">
        <v>607</v>
      </c>
      <c r="AG480" s="234" t="s">
        <v>608</v>
      </c>
      <c r="AH480" s="234" t="s">
        <v>609</v>
      </c>
      <c r="AI480" s="234" t="s">
        <v>610</v>
      </c>
      <c r="AJ480" s="220" t="s">
        <v>611</v>
      </c>
      <c r="AK480" s="234" t="s">
        <v>612</v>
      </c>
      <c r="AL480" s="234" t="s">
        <v>613</v>
      </c>
      <c r="AM480" s="220" t="s">
        <v>614</v>
      </c>
      <c r="AN480" s="234" t="s">
        <v>615</v>
      </c>
      <c r="AO480" s="234" t="s">
        <v>616</v>
      </c>
      <c r="AP480" s="234" t="s">
        <v>617</v>
      </c>
      <c r="AQ480" s="234" t="s">
        <v>618</v>
      </c>
      <c r="AR480" s="234" t="s">
        <v>619</v>
      </c>
      <c r="AS480" s="234" t="s">
        <v>620</v>
      </c>
      <c r="AT480" s="234" t="s">
        <v>621</v>
      </c>
      <c r="AU480" s="234" t="s">
        <v>622</v>
      </c>
      <c r="AV480" s="234" t="s">
        <v>623</v>
      </c>
      <c r="AW480" s="234" t="s">
        <v>624</v>
      </c>
      <c r="AX480" s="220" t="s">
        <v>625</v>
      </c>
      <c r="AY480" s="234" t="s">
        <v>626</v>
      </c>
      <c r="AZ480" s="234" t="s">
        <v>627</v>
      </c>
      <c r="BA480" s="234" t="s">
        <v>628</v>
      </c>
      <c r="BB480" s="234" t="s">
        <v>629</v>
      </c>
      <c r="BC480" s="234" t="s">
        <v>630</v>
      </c>
      <c r="BD480" s="221" t="s">
        <v>631</v>
      </c>
      <c r="BE480" s="234" t="s">
        <v>632</v>
      </c>
      <c r="BF480" s="234" t="s">
        <v>633</v>
      </c>
      <c r="BG480" s="234" t="s">
        <v>634</v>
      </c>
      <c r="BH480" s="234" t="s">
        <v>635</v>
      </c>
      <c r="BI480" s="234" t="s">
        <v>636</v>
      </c>
      <c r="BJ480" s="234" t="s">
        <v>637</v>
      </c>
      <c r="BK480" s="234" t="s">
        <v>638</v>
      </c>
      <c r="BL480" s="234" t="s">
        <v>639</v>
      </c>
      <c r="BM480" s="220" t="s">
        <v>640</v>
      </c>
      <c r="BN480" s="234" t="s">
        <v>641</v>
      </c>
      <c r="BO480" s="234" t="s">
        <v>642</v>
      </c>
      <c r="BP480" s="234" t="s">
        <v>643</v>
      </c>
      <c r="BQ480" s="234" t="s">
        <v>644</v>
      </c>
      <c r="BR480" s="234" t="s">
        <v>645</v>
      </c>
      <c r="BS480" s="220" t="s">
        <v>646</v>
      </c>
      <c r="BT480" s="234" t="s">
        <v>647</v>
      </c>
      <c r="BU480" s="234" t="s">
        <v>648</v>
      </c>
      <c r="BV480" s="234" t="s">
        <v>649</v>
      </c>
      <c r="BW480" s="234" t="s">
        <v>650</v>
      </c>
      <c r="BX480" s="234" t="s">
        <v>651</v>
      </c>
      <c r="BY480" s="234" t="s">
        <v>652</v>
      </c>
      <c r="BZ480" s="234" t="s">
        <v>653</v>
      </c>
      <c r="CA480" s="234" t="s">
        <v>654</v>
      </c>
      <c r="CB480" s="234" t="s">
        <v>655</v>
      </c>
      <c r="CC480" s="234" t="s">
        <v>656</v>
      </c>
      <c r="CD480" s="234" t="s">
        <v>657</v>
      </c>
      <c r="CE480" s="234" t="s">
        <v>658</v>
      </c>
      <c r="CF480" s="220" t="s">
        <v>659</v>
      </c>
      <c r="CG480" s="234" t="s">
        <v>660</v>
      </c>
      <c r="CH480" s="234" t="s">
        <v>661</v>
      </c>
      <c r="CI480" s="234" t="s">
        <v>662</v>
      </c>
      <c r="CJ480" s="234" t="s">
        <v>663</v>
      </c>
      <c r="CK480" s="234" t="s">
        <v>664</v>
      </c>
      <c r="CL480" s="234" t="s">
        <v>665</v>
      </c>
      <c r="CM480" s="234" t="s">
        <v>666</v>
      </c>
      <c r="CN480" s="234" t="s">
        <v>667</v>
      </c>
      <c r="CO480" s="234" t="s">
        <v>668</v>
      </c>
      <c r="CP480" s="234" t="s">
        <v>669</v>
      </c>
      <c r="CQ480" s="234" t="s">
        <v>670</v>
      </c>
      <c r="CR480" s="234" t="s">
        <v>671</v>
      </c>
      <c r="CS480" s="234" t="s">
        <v>672</v>
      </c>
      <c r="CT480" s="220" t="s">
        <v>673</v>
      </c>
      <c r="CU480" s="234" t="s">
        <v>674</v>
      </c>
      <c r="CV480" s="234" t="s">
        <v>675</v>
      </c>
      <c r="CW480" s="234" t="s">
        <v>676</v>
      </c>
      <c r="CX480" s="234" t="s">
        <v>677</v>
      </c>
      <c r="CY480" s="234" t="s">
        <v>678</v>
      </c>
      <c r="CZ480" s="220" t="s">
        <v>679</v>
      </c>
      <c r="DA480" s="234" t="s">
        <v>680</v>
      </c>
      <c r="DB480" s="234" t="s">
        <v>681</v>
      </c>
      <c r="DC480" s="234" t="s">
        <v>682</v>
      </c>
      <c r="DD480" s="234" t="s">
        <v>683</v>
      </c>
      <c r="DE480" s="234" t="s">
        <v>684</v>
      </c>
      <c r="DF480" s="234" t="s">
        <v>685</v>
      </c>
      <c r="DG480" s="220" t="s">
        <v>686</v>
      </c>
      <c r="DH480" s="220" t="s">
        <v>687</v>
      </c>
      <c r="DI480" s="234" t="s">
        <v>688</v>
      </c>
      <c r="DJ480" s="234" t="s">
        <v>689</v>
      </c>
      <c r="DK480" s="234" t="s">
        <v>690</v>
      </c>
      <c r="DL480" s="220" t="s">
        <v>691</v>
      </c>
      <c r="DM480" s="234" t="s">
        <v>692</v>
      </c>
      <c r="DN480" s="235" t="s">
        <v>693</v>
      </c>
      <c r="DO480" s="220" t="s">
        <v>694</v>
      </c>
    </row>
    <row r="481" spans="1:119" s="4" customFormat="1" ht="16.5" customHeight="1" x14ac:dyDescent="0.15">
      <c r="A481" s="208" t="s">
        <v>466</v>
      </c>
      <c r="B481" s="222"/>
      <c r="C481" s="224"/>
      <c r="D481" s="224"/>
      <c r="E481" s="224"/>
      <c r="F481" s="224"/>
      <c r="G481" s="224"/>
      <c r="H481" s="224"/>
      <c r="I481" s="224"/>
      <c r="J481" s="224"/>
      <c r="K481" s="224"/>
      <c r="L481" s="224"/>
      <c r="M481" s="224"/>
      <c r="N481" s="224"/>
      <c r="O481" s="222"/>
      <c r="P481" s="224"/>
      <c r="Q481" s="224"/>
      <c r="R481" s="224"/>
      <c r="S481" s="224"/>
      <c r="T481" s="224"/>
      <c r="U481" s="224"/>
      <c r="V481" s="224"/>
      <c r="W481" s="224"/>
      <c r="X481" s="222"/>
      <c r="Y481" s="224"/>
      <c r="Z481" s="224"/>
      <c r="AA481" s="224"/>
      <c r="AB481" s="224"/>
      <c r="AC481" s="222"/>
      <c r="AD481" s="224"/>
      <c r="AE481" s="224"/>
      <c r="AF481" s="224"/>
      <c r="AG481" s="224"/>
      <c r="AH481" s="224"/>
      <c r="AI481" s="224"/>
      <c r="AJ481" s="222"/>
      <c r="AK481" s="224"/>
      <c r="AL481" s="224"/>
      <c r="AM481" s="222"/>
      <c r="AN481" s="224"/>
      <c r="AO481" s="224"/>
      <c r="AP481" s="224"/>
      <c r="AQ481" s="224"/>
      <c r="AR481" s="224"/>
      <c r="AS481" s="224"/>
      <c r="AT481" s="224"/>
      <c r="AU481" s="224"/>
      <c r="AV481" s="224"/>
      <c r="AW481" s="224"/>
      <c r="AX481" s="222"/>
      <c r="AY481" s="224"/>
      <c r="AZ481" s="224"/>
      <c r="BA481" s="224"/>
      <c r="BB481" s="224"/>
      <c r="BC481" s="224"/>
      <c r="BD481" s="222"/>
      <c r="BE481" s="224"/>
      <c r="BF481" s="224"/>
      <c r="BG481" s="224"/>
      <c r="BH481" s="224"/>
      <c r="BI481" s="224"/>
      <c r="BJ481" s="224"/>
      <c r="BK481" s="224"/>
      <c r="BL481" s="224"/>
      <c r="BM481" s="222"/>
      <c r="BN481" s="224"/>
      <c r="BO481" s="224"/>
      <c r="BP481" s="224"/>
      <c r="BQ481" s="224"/>
      <c r="BR481" s="224"/>
      <c r="BS481" s="222"/>
      <c r="BT481" s="225"/>
      <c r="BU481" s="224"/>
      <c r="BV481" s="224"/>
      <c r="BW481" s="224"/>
      <c r="BX481" s="224"/>
      <c r="BY481" s="224"/>
      <c r="BZ481" s="224"/>
      <c r="CA481" s="224"/>
      <c r="CB481" s="224"/>
      <c r="CC481" s="224"/>
      <c r="CD481" s="224"/>
      <c r="CE481" s="224"/>
      <c r="CF481" s="222"/>
      <c r="CG481" s="224"/>
      <c r="CH481" s="224"/>
      <c r="CI481" s="224"/>
      <c r="CJ481" s="224"/>
      <c r="CK481" s="224"/>
      <c r="CL481" s="224"/>
      <c r="CM481" s="224"/>
      <c r="CN481" s="224"/>
      <c r="CO481" s="224"/>
      <c r="CP481" s="224"/>
      <c r="CQ481" s="224"/>
      <c r="CR481" s="224"/>
      <c r="CS481" s="224"/>
      <c r="CT481" s="222"/>
      <c r="CU481" s="224"/>
      <c r="CV481" s="224"/>
      <c r="CW481" s="224"/>
      <c r="CX481" s="224"/>
      <c r="CY481" s="224"/>
      <c r="CZ481" s="222"/>
      <c r="DA481" s="224"/>
      <c r="DB481" s="224"/>
      <c r="DC481" s="224"/>
      <c r="DD481" s="224"/>
      <c r="DE481" s="224"/>
      <c r="DF481" s="224"/>
      <c r="DG481" s="222"/>
      <c r="DH481" s="222"/>
      <c r="DI481" s="224"/>
      <c r="DJ481" s="224"/>
      <c r="DK481" s="224"/>
      <c r="DL481" s="226"/>
      <c r="DM481" s="224"/>
      <c r="DN481" s="227"/>
      <c r="DO481" s="222"/>
    </row>
    <row r="482" spans="1:119" s="4" customFormat="1" ht="16.5" customHeight="1" x14ac:dyDescent="0.15">
      <c r="A482" s="153" t="s">
        <v>251</v>
      </c>
      <c r="B482" s="222">
        <f t="shared" ref="B482" si="1029">SUM(C482:N482)</f>
        <v>154</v>
      </c>
      <c r="C482" s="280">
        <v>12</v>
      </c>
      <c r="D482" s="280">
        <v>8</v>
      </c>
      <c r="E482" s="280">
        <v>7</v>
      </c>
      <c r="F482" s="280">
        <v>3</v>
      </c>
      <c r="G482" s="280">
        <v>10</v>
      </c>
      <c r="H482" s="280">
        <v>27</v>
      </c>
      <c r="I482" s="280">
        <v>21</v>
      </c>
      <c r="J482" s="280">
        <v>9</v>
      </c>
      <c r="K482" s="280">
        <v>11</v>
      </c>
      <c r="L482" s="280">
        <v>26</v>
      </c>
      <c r="M482" s="280">
        <v>7</v>
      </c>
      <c r="N482" s="280">
        <v>13</v>
      </c>
      <c r="O482" s="222">
        <f t="shared" ref="O482" si="1030">SUM(P482:W482)</f>
        <v>73</v>
      </c>
      <c r="P482" s="280">
        <v>9</v>
      </c>
      <c r="Q482" s="280">
        <v>17</v>
      </c>
      <c r="R482" s="280">
        <v>5</v>
      </c>
      <c r="S482" s="280">
        <v>10</v>
      </c>
      <c r="T482" s="280">
        <v>7</v>
      </c>
      <c r="U482" s="280">
        <v>12</v>
      </c>
      <c r="V482" s="280">
        <v>9</v>
      </c>
      <c r="W482" s="280">
        <v>4</v>
      </c>
      <c r="X482" s="222">
        <f t="shared" ref="X482" si="1031">SUM(Y482:AB482)</f>
        <v>61</v>
      </c>
      <c r="Y482" s="280">
        <v>10</v>
      </c>
      <c r="Z482" s="280">
        <v>13</v>
      </c>
      <c r="AA482" s="280">
        <v>20</v>
      </c>
      <c r="AB482" s="280">
        <v>18</v>
      </c>
      <c r="AC482" s="222">
        <f t="shared" ref="AC482" si="1032">SUM(AD482:AI482)</f>
        <v>63</v>
      </c>
      <c r="AD482" s="280">
        <v>9</v>
      </c>
      <c r="AE482" s="280">
        <v>10</v>
      </c>
      <c r="AF482" s="280">
        <v>7</v>
      </c>
      <c r="AG482" s="280">
        <v>13</v>
      </c>
      <c r="AH482" s="280">
        <v>9</v>
      </c>
      <c r="AI482" s="280">
        <v>15</v>
      </c>
      <c r="AJ482" s="222">
        <f t="shared" ref="AJ482" si="1033">SUM(AK482:AL482)</f>
        <v>5</v>
      </c>
      <c r="AK482" s="280">
        <v>3</v>
      </c>
      <c r="AL482" s="280">
        <v>2</v>
      </c>
      <c r="AM482" s="222">
        <f t="shared" ref="AM482" si="1034">SUM(AN482:AW482)</f>
        <v>116</v>
      </c>
      <c r="AN482" s="280">
        <v>10</v>
      </c>
      <c r="AO482" s="280">
        <v>6</v>
      </c>
      <c r="AP482" s="280">
        <v>9</v>
      </c>
      <c r="AQ482" s="280">
        <v>7</v>
      </c>
      <c r="AR482" s="280">
        <v>11</v>
      </c>
      <c r="AS482" s="280">
        <v>6</v>
      </c>
      <c r="AT482" s="280">
        <v>19</v>
      </c>
      <c r="AU482" s="280">
        <v>18</v>
      </c>
      <c r="AV482" s="280">
        <v>18</v>
      </c>
      <c r="AW482" s="280">
        <v>12</v>
      </c>
      <c r="AX482" s="222">
        <f t="shared" ref="AX482" si="1035">SUM(AY482:BC482)</f>
        <v>127</v>
      </c>
      <c r="AY482" s="280">
        <v>14</v>
      </c>
      <c r="AZ482" s="280">
        <v>41</v>
      </c>
      <c r="BA482" s="280">
        <v>18</v>
      </c>
      <c r="BB482" s="280">
        <v>36</v>
      </c>
      <c r="BC482" s="280">
        <v>18</v>
      </c>
      <c r="BD482" s="222">
        <f t="shared" ref="BD482" si="1036">SUM(BE482:BL482)</f>
        <v>187</v>
      </c>
      <c r="BE482" s="280">
        <v>24</v>
      </c>
      <c r="BF482" s="280">
        <v>24</v>
      </c>
      <c r="BG482" s="280">
        <v>25</v>
      </c>
      <c r="BH482" s="280">
        <v>17</v>
      </c>
      <c r="BI482" s="280">
        <v>28</v>
      </c>
      <c r="BJ482" s="280">
        <v>28</v>
      </c>
      <c r="BK482" s="280">
        <v>24</v>
      </c>
      <c r="BL482" s="280">
        <v>17</v>
      </c>
      <c r="BM482" s="222">
        <f t="shared" ref="BM482" si="1037">SUM(BN482:BR482)</f>
        <v>84</v>
      </c>
      <c r="BN482" s="280">
        <v>18</v>
      </c>
      <c r="BO482" s="280">
        <v>13</v>
      </c>
      <c r="BP482" s="280">
        <v>12</v>
      </c>
      <c r="BQ482" s="280">
        <v>10</v>
      </c>
      <c r="BR482" s="280">
        <v>31</v>
      </c>
      <c r="BS482" s="222">
        <f t="shared" ref="BS482" si="1038">SUM(BT482:CE482)</f>
        <v>104</v>
      </c>
      <c r="BT482" s="280">
        <v>10</v>
      </c>
      <c r="BU482" s="280">
        <v>13</v>
      </c>
      <c r="BV482" s="280">
        <v>4</v>
      </c>
      <c r="BW482" s="280">
        <v>5</v>
      </c>
      <c r="BX482" s="280">
        <v>8</v>
      </c>
      <c r="BY482" s="280">
        <v>21</v>
      </c>
      <c r="BZ482" s="280">
        <v>5</v>
      </c>
      <c r="CA482" s="280">
        <v>8</v>
      </c>
      <c r="CB482" s="280">
        <v>12</v>
      </c>
      <c r="CC482" s="280">
        <v>6</v>
      </c>
      <c r="CD482" s="280">
        <v>8</v>
      </c>
      <c r="CE482" s="280">
        <v>4</v>
      </c>
      <c r="CF482" s="222">
        <f t="shared" ref="CF482" si="1039">SUM(CG482:CS482)</f>
        <v>122</v>
      </c>
      <c r="CG482" s="280">
        <v>6</v>
      </c>
      <c r="CH482" s="280">
        <v>9</v>
      </c>
      <c r="CI482" s="280">
        <v>6</v>
      </c>
      <c r="CJ482" s="280">
        <v>16</v>
      </c>
      <c r="CK482" s="280">
        <v>26</v>
      </c>
      <c r="CL482" s="280">
        <v>8</v>
      </c>
      <c r="CM482" s="280">
        <v>14</v>
      </c>
      <c r="CN482" s="280">
        <v>6</v>
      </c>
      <c r="CO482" s="280">
        <v>2</v>
      </c>
      <c r="CP482" s="280">
        <v>10</v>
      </c>
      <c r="CQ482" s="280">
        <v>6</v>
      </c>
      <c r="CR482" s="280">
        <v>7</v>
      </c>
      <c r="CS482" s="280">
        <v>6</v>
      </c>
      <c r="CT482" s="222">
        <f t="shared" ref="CT482" si="1040">SUM(CU482:CY482)</f>
        <v>70</v>
      </c>
      <c r="CU482" s="280">
        <v>28</v>
      </c>
      <c r="CV482" s="280">
        <v>19</v>
      </c>
      <c r="CW482" s="280">
        <v>5</v>
      </c>
      <c r="CX482" s="280">
        <v>8</v>
      </c>
      <c r="CY482" s="280">
        <v>10</v>
      </c>
      <c r="CZ482" s="222">
        <f t="shared" ref="CZ482" si="1041">SUM(DA482:DF482)</f>
        <v>95</v>
      </c>
      <c r="DA482" s="280">
        <v>2</v>
      </c>
      <c r="DB482" s="280">
        <v>3</v>
      </c>
      <c r="DC482" s="280">
        <v>23</v>
      </c>
      <c r="DD482" s="280">
        <v>33</v>
      </c>
      <c r="DE482" s="280">
        <v>22</v>
      </c>
      <c r="DF482" s="280">
        <v>12</v>
      </c>
      <c r="DG482" s="222">
        <f t="shared" ref="DG482" si="1042">AM482+BS482+B482+O482+X482+AC482+AJ482+BD482+CF482+AX482+BM482+CT482+CZ482</f>
        <v>1261</v>
      </c>
      <c r="DH482" s="222">
        <f t="shared" ref="DH482" si="1043">SUM(DI482:DK482)</f>
        <v>24</v>
      </c>
      <c r="DI482" s="280">
        <v>10</v>
      </c>
      <c r="DJ482" s="280">
        <v>11</v>
      </c>
      <c r="DK482" s="280">
        <v>3</v>
      </c>
      <c r="DL482" s="226">
        <f t="shared" ref="DL482" si="1044">SUM(DM482:DN482)</f>
        <v>18</v>
      </c>
      <c r="DM482" s="280">
        <v>16</v>
      </c>
      <c r="DN482" s="280">
        <v>2</v>
      </c>
      <c r="DO482" s="222">
        <f t="shared" ref="DO482" si="1045">DG482+DH482+DL482</f>
        <v>1303</v>
      </c>
    </row>
    <row r="483" spans="1:119" s="4" customFormat="1" ht="16.5" customHeight="1" x14ac:dyDescent="0.15">
      <c r="A483" s="153" t="s">
        <v>252</v>
      </c>
      <c r="B483" s="222">
        <f t="shared" ref="B483:B485" si="1046">SUM(C483:N483)</f>
        <v>7358</v>
      </c>
      <c r="C483" s="280">
        <v>634</v>
      </c>
      <c r="D483" s="280">
        <v>207</v>
      </c>
      <c r="E483" s="280">
        <v>272</v>
      </c>
      <c r="F483" s="280">
        <v>152</v>
      </c>
      <c r="G483" s="280">
        <v>504</v>
      </c>
      <c r="H483" s="280">
        <v>1437</v>
      </c>
      <c r="I483" s="280">
        <v>863</v>
      </c>
      <c r="J483" s="280">
        <v>259</v>
      </c>
      <c r="K483" s="280">
        <v>474</v>
      </c>
      <c r="L483" s="280">
        <v>1368</v>
      </c>
      <c r="M483" s="280">
        <v>393</v>
      </c>
      <c r="N483" s="280">
        <v>795</v>
      </c>
      <c r="O483" s="222">
        <f t="shared" ref="O483:O485" si="1047">SUM(P483:W483)</f>
        <v>3613</v>
      </c>
      <c r="P483" s="280">
        <v>537</v>
      </c>
      <c r="Q483" s="280">
        <v>741</v>
      </c>
      <c r="R483" s="280">
        <v>342</v>
      </c>
      <c r="S483" s="280">
        <v>327</v>
      </c>
      <c r="T483" s="280">
        <v>377</v>
      </c>
      <c r="U483" s="280">
        <v>567</v>
      </c>
      <c r="V483" s="280">
        <v>513</v>
      </c>
      <c r="W483" s="280">
        <v>209</v>
      </c>
      <c r="X483" s="222">
        <f t="shared" ref="X483:X485" si="1048">SUM(Y483:AB483)</f>
        <v>3343</v>
      </c>
      <c r="Y483" s="280">
        <v>631</v>
      </c>
      <c r="Z483" s="280">
        <v>884</v>
      </c>
      <c r="AA483" s="280">
        <v>1039</v>
      </c>
      <c r="AB483" s="280">
        <v>789</v>
      </c>
      <c r="AC483" s="222">
        <f t="shared" ref="AC483:AC485" si="1049">SUM(AD483:AI483)</f>
        <v>3094</v>
      </c>
      <c r="AD483" s="280">
        <v>328</v>
      </c>
      <c r="AE483" s="280">
        <v>698</v>
      </c>
      <c r="AF483" s="280">
        <v>275</v>
      </c>
      <c r="AG483" s="280">
        <v>644</v>
      </c>
      <c r="AH483" s="280">
        <v>385</v>
      </c>
      <c r="AI483" s="280">
        <v>764</v>
      </c>
      <c r="AJ483" s="222">
        <f t="shared" ref="AJ483:AJ485" si="1050">SUM(AK483:AL483)</f>
        <v>224</v>
      </c>
      <c r="AK483" s="280">
        <v>126</v>
      </c>
      <c r="AL483" s="280">
        <v>98</v>
      </c>
      <c r="AM483" s="222">
        <f t="shared" ref="AM483:AM485" si="1051">SUM(AN483:AW483)</f>
        <v>7183</v>
      </c>
      <c r="AN483" s="280">
        <v>552</v>
      </c>
      <c r="AO483" s="280">
        <v>386</v>
      </c>
      <c r="AP483" s="280">
        <v>661</v>
      </c>
      <c r="AQ483" s="280">
        <v>321</v>
      </c>
      <c r="AR483" s="280">
        <v>976</v>
      </c>
      <c r="AS483" s="280">
        <v>244</v>
      </c>
      <c r="AT483" s="280">
        <v>1356</v>
      </c>
      <c r="AU483" s="280">
        <v>1030</v>
      </c>
      <c r="AV483" s="280">
        <v>1136</v>
      </c>
      <c r="AW483" s="280">
        <v>521</v>
      </c>
      <c r="AX483" s="222">
        <f t="shared" ref="AX483:AX485" si="1052">SUM(AY483:BC483)</f>
        <v>8983</v>
      </c>
      <c r="AY483" s="280">
        <v>852</v>
      </c>
      <c r="AZ483" s="280">
        <v>3383</v>
      </c>
      <c r="BA483" s="280">
        <v>836</v>
      </c>
      <c r="BB483" s="280">
        <v>2869</v>
      </c>
      <c r="BC483" s="280">
        <v>1043</v>
      </c>
      <c r="BD483" s="222">
        <f t="shared" ref="BD483:BD485" si="1053">SUM(BE483:BL483)</f>
        <v>9837</v>
      </c>
      <c r="BE483" s="280">
        <v>950</v>
      </c>
      <c r="BF483" s="280">
        <v>1473</v>
      </c>
      <c r="BG483" s="280">
        <v>1333</v>
      </c>
      <c r="BH483" s="280">
        <v>1016</v>
      </c>
      <c r="BI483" s="280">
        <v>1077</v>
      </c>
      <c r="BJ483" s="280">
        <v>1519</v>
      </c>
      <c r="BK483" s="280">
        <v>1393</v>
      </c>
      <c r="BL483" s="280">
        <v>1076</v>
      </c>
      <c r="BM483" s="222">
        <f t="shared" ref="BM483:BM485" si="1054">SUM(BN483:BR483)</f>
        <v>4628</v>
      </c>
      <c r="BN483" s="280">
        <v>888</v>
      </c>
      <c r="BO483" s="280">
        <v>750</v>
      </c>
      <c r="BP483" s="280">
        <v>576</v>
      </c>
      <c r="BQ483" s="280">
        <v>670</v>
      </c>
      <c r="BR483" s="280">
        <v>1744</v>
      </c>
      <c r="BS483" s="222">
        <f t="shared" ref="BS483:BS485" si="1055">SUM(BT483:CE483)</f>
        <v>6101</v>
      </c>
      <c r="BT483" s="280">
        <v>509</v>
      </c>
      <c r="BU483" s="280">
        <v>727</v>
      </c>
      <c r="BV483" s="280">
        <v>251</v>
      </c>
      <c r="BW483" s="280">
        <v>257</v>
      </c>
      <c r="BX483" s="280">
        <v>398</v>
      </c>
      <c r="BY483" s="280">
        <v>1260</v>
      </c>
      <c r="BZ483" s="280">
        <v>337</v>
      </c>
      <c r="CA483" s="280">
        <v>405</v>
      </c>
      <c r="CB483" s="280">
        <v>572</v>
      </c>
      <c r="CC483" s="280">
        <v>538</v>
      </c>
      <c r="CD483" s="280">
        <v>556</v>
      </c>
      <c r="CE483" s="280">
        <v>291</v>
      </c>
      <c r="CF483" s="222">
        <f t="shared" ref="CF483:CF485" si="1056">SUM(CG483:CS483)</f>
        <v>5348</v>
      </c>
      <c r="CG483" s="280">
        <v>227</v>
      </c>
      <c r="CH483" s="280">
        <v>370</v>
      </c>
      <c r="CI483" s="280">
        <v>290</v>
      </c>
      <c r="CJ483" s="280">
        <v>609</v>
      </c>
      <c r="CK483" s="280">
        <v>1066</v>
      </c>
      <c r="CL483" s="280">
        <v>302</v>
      </c>
      <c r="CM483" s="280">
        <v>749</v>
      </c>
      <c r="CN483" s="280">
        <v>215</v>
      </c>
      <c r="CO483" s="280">
        <v>76</v>
      </c>
      <c r="CP483" s="280">
        <v>356</v>
      </c>
      <c r="CQ483" s="280">
        <v>413</v>
      </c>
      <c r="CR483" s="280">
        <v>396</v>
      </c>
      <c r="CS483" s="280">
        <v>279</v>
      </c>
      <c r="CT483" s="222">
        <f t="shared" ref="CT483:CT485" si="1057">SUM(CU483:CY483)</f>
        <v>3476</v>
      </c>
      <c r="CU483" s="280">
        <v>1144</v>
      </c>
      <c r="CV483" s="280">
        <v>861</v>
      </c>
      <c r="CW483" s="280">
        <v>236</v>
      </c>
      <c r="CX483" s="280">
        <v>604</v>
      </c>
      <c r="CY483" s="280">
        <v>631</v>
      </c>
      <c r="CZ483" s="222">
        <f t="shared" ref="CZ483:CZ485" si="1058">SUM(DA483:DF483)</f>
        <v>4227</v>
      </c>
      <c r="DA483" s="280">
        <v>122</v>
      </c>
      <c r="DB483" s="280">
        <v>136</v>
      </c>
      <c r="DC483" s="280">
        <v>822</v>
      </c>
      <c r="DD483" s="280">
        <v>1710</v>
      </c>
      <c r="DE483" s="280">
        <v>928</v>
      </c>
      <c r="DF483" s="280">
        <v>509</v>
      </c>
      <c r="DG483" s="222">
        <f t="shared" ref="DG483:DG485" si="1059">AM483+BS483+B483+O483+X483+AC483+AJ483+BD483+CF483+AX483+BM483+CT483+CZ483</f>
        <v>67415</v>
      </c>
      <c r="DH483" s="222">
        <f t="shared" ref="DH483:DH485" si="1060">SUM(DI483:DK483)</f>
        <v>1255</v>
      </c>
      <c r="DI483" s="280">
        <v>554</v>
      </c>
      <c r="DJ483" s="280">
        <v>500</v>
      </c>
      <c r="DK483" s="280">
        <v>201</v>
      </c>
      <c r="DL483" s="226">
        <f t="shared" ref="DL483:DL485" si="1061">SUM(DM483:DN483)</f>
        <v>1123</v>
      </c>
      <c r="DM483" s="280">
        <v>1009</v>
      </c>
      <c r="DN483" s="280">
        <v>114</v>
      </c>
      <c r="DO483" s="222">
        <f t="shared" ref="DO483:DO485" si="1062">DG483+DH483+DL483</f>
        <v>69793</v>
      </c>
    </row>
    <row r="484" spans="1:119" s="4" customFormat="1" ht="16.5" customHeight="1" x14ac:dyDescent="0.15">
      <c r="A484" s="155" t="s">
        <v>444</v>
      </c>
      <c r="B484" s="222">
        <f t="shared" si="1046"/>
        <v>82</v>
      </c>
      <c r="C484" s="280">
        <v>0</v>
      </c>
      <c r="D484" s="280">
        <v>0</v>
      </c>
      <c r="E484" s="280">
        <v>3</v>
      </c>
      <c r="F484" s="280">
        <v>0</v>
      </c>
      <c r="G484" s="280">
        <v>0</v>
      </c>
      <c r="H484" s="280">
        <v>62</v>
      </c>
      <c r="I484" s="280">
        <v>0</v>
      </c>
      <c r="J484" s="280">
        <v>0</v>
      </c>
      <c r="K484" s="280">
        <v>9</v>
      </c>
      <c r="L484" s="280">
        <v>2</v>
      </c>
      <c r="M484" s="280">
        <v>0</v>
      </c>
      <c r="N484" s="280">
        <v>6</v>
      </c>
      <c r="O484" s="222">
        <f t="shared" si="1047"/>
        <v>12</v>
      </c>
      <c r="P484" s="280">
        <v>1</v>
      </c>
      <c r="Q484" s="280">
        <v>9</v>
      </c>
      <c r="R484" s="280">
        <v>2</v>
      </c>
      <c r="S484" s="280">
        <v>0</v>
      </c>
      <c r="T484" s="280">
        <v>0</v>
      </c>
      <c r="U484" s="280">
        <v>0</v>
      </c>
      <c r="V484" s="280">
        <v>0</v>
      </c>
      <c r="W484" s="280">
        <v>0</v>
      </c>
      <c r="X484" s="222">
        <f t="shared" si="1048"/>
        <v>17</v>
      </c>
      <c r="Y484" s="280">
        <v>0</v>
      </c>
      <c r="Z484" s="280">
        <v>0</v>
      </c>
      <c r="AA484" s="280">
        <v>3</v>
      </c>
      <c r="AB484" s="280">
        <v>14</v>
      </c>
      <c r="AC484" s="222">
        <f t="shared" si="1049"/>
        <v>40</v>
      </c>
      <c r="AD484" s="280">
        <v>0</v>
      </c>
      <c r="AE484" s="280">
        <v>10</v>
      </c>
      <c r="AF484" s="280">
        <v>0</v>
      </c>
      <c r="AG484" s="280">
        <v>0</v>
      </c>
      <c r="AH484" s="280">
        <v>6</v>
      </c>
      <c r="AI484" s="280">
        <v>24</v>
      </c>
      <c r="AJ484" s="222">
        <f t="shared" si="1050"/>
        <v>2</v>
      </c>
      <c r="AK484" s="280">
        <v>0</v>
      </c>
      <c r="AL484" s="280">
        <v>2</v>
      </c>
      <c r="AM484" s="222">
        <f t="shared" si="1051"/>
        <v>36</v>
      </c>
      <c r="AN484" s="280">
        <v>0</v>
      </c>
      <c r="AO484" s="280">
        <v>0</v>
      </c>
      <c r="AP484" s="280">
        <v>3</v>
      </c>
      <c r="AQ484" s="280">
        <v>8</v>
      </c>
      <c r="AR484" s="280">
        <v>0</v>
      </c>
      <c r="AS484" s="280">
        <v>0</v>
      </c>
      <c r="AT484" s="280">
        <v>2</v>
      </c>
      <c r="AU484" s="280">
        <v>14</v>
      </c>
      <c r="AV484" s="280">
        <v>7</v>
      </c>
      <c r="AW484" s="280">
        <v>2</v>
      </c>
      <c r="AX484" s="222">
        <f t="shared" si="1052"/>
        <v>43</v>
      </c>
      <c r="AY484" s="280">
        <v>2</v>
      </c>
      <c r="AZ484" s="280">
        <v>12</v>
      </c>
      <c r="BA484" s="280">
        <v>19</v>
      </c>
      <c r="BB484" s="280">
        <v>0</v>
      </c>
      <c r="BC484" s="280">
        <v>10</v>
      </c>
      <c r="BD484" s="222">
        <f t="shared" si="1053"/>
        <v>55</v>
      </c>
      <c r="BE484" s="280">
        <v>11</v>
      </c>
      <c r="BF484" s="280">
        <v>21</v>
      </c>
      <c r="BG484" s="280">
        <v>4</v>
      </c>
      <c r="BH484" s="280">
        <v>0</v>
      </c>
      <c r="BI484" s="280">
        <v>2</v>
      </c>
      <c r="BJ484" s="280">
        <v>0</v>
      </c>
      <c r="BK484" s="280">
        <v>2</v>
      </c>
      <c r="BL484" s="280">
        <v>15</v>
      </c>
      <c r="BM484" s="222">
        <f t="shared" si="1054"/>
        <v>16</v>
      </c>
      <c r="BN484" s="280">
        <v>0</v>
      </c>
      <c r="BO484" s="280">
        <v>5</v>
      </c>
      <c r="BP484" s="280">
        <v>7</v>
      </c>
      <c r="BQ484" s="280">
        <v>0</v>
      </c>
      <c r="BR484" s="280">
        <v>4</v>
      </c>
      <c r="BS484" s="222">
        <f t="shared" si="1055"/>
        <v>5</v>
      </c>
      <c r="BT484" s="280">
        <v>0</v>
      </c>
      <c r="BU484" s="280">
        <v>1</v>
      </c>
      <c r="BV484" s="280">
        <v>0</v>
      </c>
      <c r="BW484" s="280">
        <v>0</v>
      </c>
      <c r="BX484" s="280">
        <v>4</v>
      </c>
      <c r="BY484" s="280">
        <v>0</v>
      </c>
      <c r="BZ484" s="280">
        <v>0</v>
      </c>
      <c r="CA484" s="280">
        <v>0</v>
      </c>
      <c r="CB484" s="280">
        <v>0</v>
      </c>
      <c r="CC484" s="280">
        <v>0</v>
      </c>
      <c r="CD484" s="280">
        <v>0</v>
      </c>
      <c r="CE484" s="280">
        <v>0</v>
      </c>
      <c r="CF484" s="222">
        <f t="shared" si="1056"/>
        <v>12</v>
      </c>
      <c r="CG484" s="280">
        <v>0</v>
      </c>
      <c r="CH484" s="280">
        <v>2</v>
      </c>
      <c r="CI484" s="280">
        <v>2</v>
      </c>
      <c r="CJ484" s="280">
        <v>0</v>
      </c>
      <c r="CK484" s="280">
        <v>3</v>
      </c>
      <c r="CL484" s="280">
        <v>2</v>
      </c>
      <c r="CM484" s="280">
        <v>0</v>
      </c>
      <c r="CN484" s="280">
        <v>0</v>
      </c>
      <c r="CO484" s="280">
        <v>0</v>
      </c>
      <c r="CP484" s="280">
        <v>0</v>
      </c>
      <c r="CQ484" s="280">
        <v>0</v>
      </c>
      <c r="CR484" s="280">
        <v>1</v>
      </c>
      <c r="CS484" s="280">
        <v>2</v>
      </c>
      <c r="CT484" s="222">
        <f t="shared" si="1057"/>
        <v>70</v>
      </c>
      <c r="CU484" s="280">
        <v>26</v>
      </c>
      <c r="CV484" s="280">
        <v>33</v>
      </c>
      <c r="CW484" s="280">
        <v>3</v>
      </c>
      <c r="CX484" s="280">
        <v>2</v>
      </c>
      <c r="CY484" s="280">
        <v>6</v>
      </c>
      <c r="CZ484" s="222">
        <f t="shared" si="1058"/>
        <v>70</v>
      </c>
      <c r="DA484" s="280">
        <v>6</v>
      </c>
      <c r="DB484" s="280">
        <v>0</v>
      </c>
      <c r="DC484" s="280">
        <v>5</v>
      </c>
      <c r="DD484" s="280">
        <v>42</v>
      </c>
      <c r="DE484" s="280">
        <v>11</v>
      </c>
      <c r="DF484" s="280">
        <v>6</v>
      </c>
      <c r="DG484" s="222">
        <f t="shared" si="1059"/>
        <v>460</v>
      </c>
      <c r="DH484" s="222">
        <f t="shared" si="1060"/>
        <v>61</v>
      </c>
      <c r="DI484" s="280">
        <v>45</v>
      </c>
      <c r="DJ484" s="280">
        <v>0</v>
      </c>
      <c r="DK484" s="280">
        <v>16</v>
      </c>
      <c r="DL484" s="226">
        <f t="shared" si="1061"/>
        <v>10</v>
      </c>
      <c r="DM484" s="280">
        <v>10</v>
      </c>
      <c r="DN484" s="280">
        <v>0</v>
      </c>
      <c r="DO484" s="222">
        <f t="shared" si="1062"/>
        <v>531</v>
      </c>
    </row>
    <row r="485" spans="1:119" s="4" customFormat="1" ht="16.5" customHeight="1" x14ac:dyDescent="0.15">
      <c r="A485" s="155" t="s">
        <v>290</v>
      </c>
      <c r="B485" s="222">
        <f t="shared" si="1046"/>
        <v>4174</v>
      </c>
      <c r="C485" s="280">
        <v>248</v>
      </c>
      <c r="D485" s="280">
        <v>96</v>
      </c>
      <c r="E485" s="280">
        <v>150</v>
      </c>
      <c r="F485" s="280">
        <v>60</v>
      </c>
      <c r="G485" s="280">
        <v>223</v>
      </c>
      <c r="H485" s="280">
        <v>897</v>
      </c>
      <c r="I485" s="280">
        <v>575</v>
      </c>
      <c r="J485" s="280">
        <v>48</v>
      </c>
      <c r="K485" s="280">
        <v>262</v>
      </c>
      <c r="L485" s="280">
        <v>893</v>
      </c>
      <c r="M485" s="280">
        <v>215</v>
      </c>
      <c r="N485" s="280">
        <v>507</v>
      </c>
      <c r="O485" s="222">
        <f t="shared" si="1047"/>
        <v>2074</v>
      </c>
      <c r="P485" s="280">
        <v>278</v>
      </c>
      <c r="Q485" s="280">
        <v>504</v>
      </c>
      <c r="R485" s="280">
        <v>180</v>
      </c>
      <c r="S485" s="280">
        <v>187</v>
      </c>
      <c r="T485" s="280">
        <v>212</v>
      </c>
      <c r="U485" s="280">
        <v>238</v>
      </c>
      <c r="V485" s="280">
        <v>353</v>
      </c>
      <c r="W485" s="280">
        <v>122</v>
      </c>
      <c r="X485" s="222">
        <f t="shared" si="1048"/>
        <v>2125</v>
      </c>
      <c r="Y485" s="280">
        <v>350</v>
      </c>
      <c r="Z485" s="280">
        <v>552</v>
      </c>
      <c r="AA485" s="280">
        <v>800</v>
      </c>
      <c r="AB485" s="280">
        <v>423</v>
      </c>
      <c r="AC485" s="222">
        <f t="shared" si="1049"/>
        <v>1813</v>
      </c>
      <c r="AD485" s="280">
        <v>190</v>
      </c>
      <c r="AE485" s="280">
        <v>397</v>
      </c>
      <c r="AF485" s="280">
        <v>158</v>
      </c>
      <c r="AG485" s="280">
        <v>367</v>
      </c>
      <c r="AH485" s="280">
        <v>215</v>
      </c>
      <c r="AI485" s="280">
        <v>486</v>
      </c>
      <c r="AJ485" s="222">
        <f t="shared" si="1050"/>
        <v>100</v>
      </c>
      <c r="AK485" s="280">
        <v>41</v>
      </c>
      <c r="AL485" s="280">
        <v>59</v>
      </c>
      <c r="AM485" s="222">
        <f t="shared" si="1051"/>
        <v>4969</v>
      </c>
      <c r="AN485" s="280">
        <v>427</v>
      </c>
      <c r="AO485" s="280">
        <v>240</v>
      </c>
      <c r="AP485" s="280">
        <v>509</v>
      </c>
      <c r="AQ485" s="280">
        <v>173</v>
      </c>
      <c r="AR485" s="280">
        <v>716</v>
      </c>
      <c r="AS485" s="280">
        <v>150</v>
      </c>
      <c r="AT485" s="280">
        <v>927</v>
      </c>
      <c r="AU485" s="280">
        <v>727</v>
      </c>
      <c r="AV485" s="280">
        <v>816</v>
      </c>
      <c r="AW485" s="280">
        <v>284</v>
      </c>
      <c r="AX485" s="222">
        <f t="shared" si="1052"/>
        <v>6055</v>
      </c>
      <c r="AY485" s="280">
        <v>463</v>
      </c>
      <c r="AZ485" s="280">
        <v>2105</v>
      </c>
      <c r="BA485" s="280">
        <v>443</v>
      </c>
      <c r="BB485" s="280">
        <v>2319</v>
      </c>
      <c r="BC485" s="280">
        <v>725</v>
      </c>
      <c r="BD485" s="222">
        <f t="shared" si="1053"/>
        <v>8377</v>
      </c>
      <c r="BE485" s="280">
        <v>907</v>
      </c>
      <c r="BF485" s="280">
        <v>1030</v>
      </c>
      <c r="BG485" s="280">
        <v>1217</v>
      </c>
      <c r="BH485" s="280">
        <v>826</v>
      </c>
      <c r="BI485" s="280">
        <v>972</v>
      </c>
      <c r="BJ485" s="280">
        <v>1356</v>
      </c>
      <c r="BK485" s="280">
        <v>1175</v>
      </c>
      <c r="BL485" s="280">
        <v>894</v>
      </c>
      <c r="BM485" s="222">
        <f t="shared" si="1054"/>
        <v>3041</v>
      </c>
      <c r="BN485" s="280">
        <v>678</v>
      </c>
      <c r="BO485" s="280">
        <v>438</v>
      </c>
      <c r="BP485" s="280">
        <v>281</v>
      </c>
      <c r="BQ485" s="280">
        <v>326</v>
      </c>
      <c r="BR485" s="280">
        <v>1318</v>
      </c>
      <c r="BS485" s="222">
        <f t="shared" si="1055"/>
        <v>3535</v>
      </c>
      <c r="BT485" s="280">
        <v>324</v>
      </c>
      <c r="BU485" s="280">
        <v>352</v>
      </c>
      <c r="BV485" s="280">
        <v>68</v>
      </c>
      <c r="BW485" s="280">
        <v>60</v>
      </c>
      <c r="BX485" s="280">
        <v>226</v>
      </c>
      <c r="BY485" s="280">
        <v>894</v>
      </c>
      <c r="BZ485" s="280">
        <v>163</v>
      </c>
      <c r="CA485" s="280">
        <v>201</v>
      </c>
      <c r="CB485" s="280">
        <v>349</v>
      </c>
      <c r="CC485" s="280">
        <v>398</v>
      </c>
      <c r="CD485" s="280">
        <v>352</v>
      </c>
      <c r="CE485" s="280">
        <v>148</v>
      </c>
      <c r="CF485" s="222">
        <f t="shared" si="1056"/>
        <v>3272</v>
      </c>
      <c r="CG485" s="280">
        <v>131</v>
      </c>
      <c r="CH485" s="280">
        <v>233</v>
      </c>
      <c r="CI485" s="280">
        <v>123</v>
      </c>
      <c r="CJ485" s="280">
        <v>420</v>
      </c>
      <c r="CK485" s="280">
        <v>707</v>
      </c>
      <c r="CL485" s="280">
        <v>96</v>
      </c>
      <c r="CM485" s="280">
        <v>543</v>
      </c>
      <c r="CN485" s="280">
        <v>65</v>
      </c>
      <c r="CO485" s="280">
        <v>21</v>
      </c>
      <c r="CP485" s="280">
        <v>219</v>
      </c>
      <c r="CQ485" s="280">
        <v>321</v>
      </c>
      <c r="CR485" s="280">
        <v>249</v>
      </c>
      <c r="CS485" s="280">
        <v>144</v>
      </c>
      <c r="CT485" s="222">
        <f t="shared" si="1057"/>
        <v>2416</v>
      </c>
      <c r="CU485" s="280">
        <v>955</v>
      </c>
      <c r="CV485" s="280">
        <v>653</v>
      </c>
      <c r="CW485" s="280">
        <v>214</v>
      </c>
      <c r="CX485" s="280">
        <v>451</v>
      </c>
      <c r="CY485" s="280">
        <v>143</v>
      </c>
      <c r="CZ485" s="222">
        <f t="shared" si="1058"/>
        <v>2726</v>
      </c>
      <c r="DA485" s="280">
        <v>65</v>
      </c>
      <c r="DB485" s="280">
        <v>66</v>
      </c>
      <c r="DC485" s="280">
        <v>556</v>
      </c>
      <c r="DD485" s="280">
        <v>1221</v>
      </c>
      <c r="DE485" s="280">
        <v>496</v>
      </c>
      <c r="DF485" s="280">
        <v>322</v>
      </c>
      <c r="DG485" s="222">
        <f t="shared" si="1059"/>
        <v>44677</v>
      </c>
      <c r="DH485" s="222">
        <f t="shared" si="1060"/>
        <v>1104</v>
      </c>
      <c r="DI485" s="280">
        <v>419</v>
      </c>
      <c r="DJ485" s="280">
        <v>500</v>
      </c>
      <c r="DK485" s="280">
        <v>185</v>
      </c>
      <c r="DL485" s="226">
        <f t="shared" si="1061"/>
        <v>1037</v>
      </c>
      <c r="DM485" s="280">
        <v>923</v>
      </c>
      <c r="DN485" s="280">
        <v>114</v>
      </c>
      <c r="DO485" s="222">
        <f t="shared" si="1062"/>
        <v>46818</v>
      </c>
    </row>
    <row r="486" spans="1:119" s="4" customFormat="1" ht="16.5" customHeight="1" x14ac:dyDescent="0.15">
      <c r="A486" s="157" t="s">
        <v>347</v>
      </c>
      <c r="B486" s="222"/>
      <c r="C486" s="280"/>
      <c r="D486" s="280"/>
      <c r="E486" s="280"/>
      <c r="F486" s="280"/>
      <c r="G486" s="280"/>
      <c r="H486" s="280"/>
      <c r="I486" s="280"/>
      <c r="J486" s="280"/>
      <c r="K486" s="280"/>
      <c r="L486" s="280"/>
      <c r="M486" s="280"/>
      <c r="N486" s="280"/>
      <c r="O486" s="222"/>
      <c r="P486" s="280"/>
      <c r="Q486" s="280"/>
      <c r="R486" s="280"/>
      <c r="S486" s="280"/>
      <c r="T486" s="280"/>
      <c r="U486" s="280"/>
      <c r="V486" s="280"/>
      <c r="W486" s="280"/>
      <c r="X486" s="222"/>
      <c r="Y486" s="280"/>
      <c r="Z486" s="280"/>
      <c r="AA486" s="280"/>
      <c r="AB486" s="280"/>
      <c r="AC486" s="222"/>
      <c r="AD486" s="280"/>
      <c r="AE486" s="280"/>
      <c r="AF486" s="280"/>
      <c r="AG486" s="280"/>
      <c r="AH486" s="280"/>
      <c r="AI486" s="280"/>
      <c r="AJ486" s="222"/>
      <c r="AK486" s="280"/>
      <c r="AL486" s="280"/>
      <c r="AM486" s="222"/>
      <c r="AN486" s="280"/>
      <c r="AO486" s="280"/>
      <c r="AP486" s="280"/>
      <c r="AQ486" s="280"/>
      <c r="AR486" s="280"/>
      <c r="AS486" s="280"/>
      <c r="AT486" s="280"/>
      <c r="AU486" s="280"/>
      <c r="AV486" s="280"/>
      <c r="AW486" s="280"/>
      <c r="AX486" s="222"/>
      <c r="AY486" s="280"/>
      <c r="AZ486" s="280"/>
      <c r="BA486" s="280"/>
      <c r="BB486" s="280"/>
      <c r="BC486" s="280"/>
      <c r="BD486" s="222"/>
      <c r="BE486" s="280"/>
      <c r="BF486" s="280"/>
      <c r="BG486" s="280"/>
      <c r="BH486" s="280"/>
      <c r="BI486" s="280"/>
      <c r="BJ486" s="280"/>
      <c r="BK486" s="280"/>
      <c r="BL486" s="280"/>
      <c r="BM486" s="222"/>
      <c r="BN486" s="280"/>
      <c r="BO486" s="280"/>
      <c r="BP486" s="280"/>
      <c r="BQ486" s="280"/>
      <c r="BR486" s="280"/>
      <c r="BS486" s="222"/>
      <c r="BT486" s="280"/>
      <c r="BU486" s="280"/>
      <c r="BV486" s="280"/>
      <c r="BW486" s="280"/>
      <c r="BX486" s="280"/>
      <c r="BY486" s="280"/>
      <c r="BZ486" s="280"/>
      <c r="CA486" s="280"/>
      <c r="CB486" s="280"/>
      <c r="CC486" s="280"/>
      <c r="CD486" s="280"/>
      <c r="CE486" s="280"/>
      <c r="CF486" s="222"/>
      <c r="CG486" s="280"/>
      <c r="CH486" s="280"/>
      <c r="CI486" s="280"/>
      <c r="CJ486" s="280"/>
      <c r="CK486" s="280"/>
      <c r="CL486" s="280"/>
      <c r="CM486" s="280"/>
      <c r="CN486" s="280"/>
      <c r="CO486" s="280"/>
      <c r="CP486" s="280"/>
      <c r="CQ486" s="280"/>
      <c r="CR486" s="280"/>
      <c r="CS486" s="280"/>
      <c r="CT486" s="222"/>
      <c r="CU486" s="280"/>
      <c r="CV486" s="280"/>
      <c r="CW486" s="280"/>
      <c r="CX486" s="280"/>
      <c r="CY486" s="280"/>
      <c r="CZ486" s="222"/>
      <c r="DA486" s="280"/>
      <c r="DB486" s="280"/>
      <c r="DC486" s="280"/>
      <c r="DD486" s="280"/>
      <c r="DE486" s="280"/>
      <c r="DF486" s="280"/>
      <c r="DG486" s="222"/>
      <c r="DH486" s="222"/>
      <c r="DI486" s="280"/>
      <c r="DJ486" s="280"/>
      <c r="DK486" s="280"/>
      <c r="DL486" s="226"/>
      <c r="DM486" s="280"/>
      <c r="DN486" s="280"/>
      <c r="DO486" s="222"/>
    </row>
    <row r="487" spans="1:119" s="4" customFormat="1" ht="16.5" customHeight="1" x14ac:dyDescent="0.15">
      <c r="A487" s="153" t="s">
        <v>251</v>
      </c>
      <c r="B487" s="222">
        <f t="shared" ref="B487:B490" si="1063">SUM(C487:N487)</f>
        <v>19</v>
      </c>
      <c r="C487" s="280">
        <v>0</v>
      </c>
      <c r="D487" s="280">
        <v>2</v>
      </c>
      <c r="E487" s="280">
        <v>0</v>
      </c>
      <c r="F487" s="280">
        <v>0</v>
      </c>
      <c r="G487" s="280">
        <v>3</v>
      </c>
      <c r="H487" s="280">
        <v>1</v>
      </c>
      <c r="I487" s="280">
        <v>4</v>
      </c>
      <c r="J487" s="280">
        <v>1</v>
      </c>
      <c r="K487" s="280">
        <v>2</v>
      </c>
      <c r="L487" s="280">
        <v>3</v>
      </c>
      <c r="M487" s="280">
        <v>1</v>
      </c>
      <c r="N487" s="280">
        <v>2</v>
      </c>
      <c r="O487" s="222">
        <f t="shared" ref="O487:O490" si="1064">SUM(P487:W487)</f>
        <v>14</v>
      </c>
      <c r="P487" s="280">
        <v>2</v>
      </c>
      <c r="Q487" s="280">
        <v>3</v>
      </c>
      <c r="R487" s="280">
        <v>2</v>
      </c>
      <c r="S487" s="280">
        <v>1</v>
      </c>
      <c r="T487" s="280">
        <v>0</v>
      </c>
      <c r="U487" s="280">
        <v>3</v>
      </c>
      <c r="V487" s="280">
        <v>2</v>
      </c>
      <c r="W487" s="280">
        <v>1</v>
      </c>
      <c r="X487" s="222">
        <f t="shared" ref="X487:X490" si="1065">SUM(Y487:AB487)</f>
        <v>13</v>
      </c>
      <c r="Y487" s="280">
        <v>4</v>
      </c>
      <c r="Z487" s="280">
        <v>3</v>
      </c>
      <c r="AA487" s="280">
        <v>5</v>
      </c>
      <c r="AB487" s="280">
        <v>1</v>
      </c>
      <c r="AC487" s="222">
        <f t="shared" ref="AC487:AC490" si="1066">SUM(AD487:AI487)</f>
        <v>10</v>
      </c>
      <c r="AD487" s="280">
        <v>1</v>
      </c>
      <c r="AE487" s="280">
        <v>2</v>
      </c>
      <c r="AF487" s="280">
        <v>1</v>
      </c>
      <c r="AG487" s="280">
        <v>1</v>
      </c>
      <c r="AH487" s="280">
        <v>3</v>
      </c>
      <c r="AI487" s="280">
        <v>2</v>
      </c>
      <c r="AJ487" s="222">
        <f t="shared" ref="AJ487:AJ490" si="1067">SUM(AK487:AL487)</f>
        <v>0</v>
      </c>
      <c r="AK487" s="280">
        <v>0</v>
      </c>
      <c r="AL487" s="280">
        <v>0</v>
      </c>
      <c r="AM487" s="222">
        <f t="shared" ref="AM487:AM490" si="1068">SUM(AN487:AW487)</f>
        <v>20</v>
      </c>
      <c r="AN487" s="280">
        <v>2</v>
      </c>
      <c r="AO487" s="280">
        <v>1</v>
      </c>
      <c r="AP487" s="280">
        <v>2</v>
      </c>
      <c r="AQ487" s="280">
        <v>3</v>
      </c>
      <c r="AR487" s="280">
        <v>2</v>
      </c>
      <c r="AS487" s="280">
        <v>1</v>
      </c>
      <c r="AT487" s="280">
        <v>3</v>
      </c>
      <c r="AU487" s="280">
        <v>1</v>
      </c>
      <c r="AV487" s="280">
        <v>2</v>
      </c>
      <c r="AW487" s="280">
        <v>3</v>
      </c>
      <c r="AX487" s="222">
        <f t="shared" ref="AX487:AX490" si="1069">SUM(AY487:BC487)</f>
        <v>7</v>
      </c>
      <c r="AY487" s="280">
        <v>2</v>
      </c>
      <c r="AZ487" s="280">
        <v>2</v>
      </c>
      <c r="BA487" s="280">
        <v>1</v>
      </c>
      <c r="BB487" s="280">
        <v>0</v>
      </c>
      <c r="BC487" s="280">
        <v>2</v>
      </c>
      <c r="BD487" s="222">
        <f t="shared" ref="BD487:BD490" si="1070">SUM(BE487:BL487)</f>
        <v>34</v>
      </c>
      <c r="BE487" s="280">
        <v>7</v>
      </c>
      <c r="BF487" s="280">
        <v>5</v>
      </c>
      <c r="BG487" s="280">
        <v>4</v>
      </c>
      <c r="BH487" s="280">
        <v>2</v>
      </c>
      <c r="BI487" s="280">
        <v>5</v>
      </c>
      <c r="BJ487" s="280">
        <v>5</v>
      </c>
      <c r="BK487" s="280">
        <v>4</v>
      </c>
      <c r="BL487" s="280">
        <v>2</v>
      </c>
      <c r="BM487" s="222">
        <f t="shared" ref="BM487:BM490" si="1071">SUM(BN487:BR487)</f>
        <v>9</v>
      </c>
      <c r="BN487" s="280">
        <v>0</v>
      </c>
      <c r="BO487" s="280">
        <v>2</v>
      </c>
      <c r="BP487" s="280">
        <v>0</v>
      </c>
      <c r="BQ487" s="280">
        <v>0</v>
      </c>
      <c r="BR487" s="280">
        <v>7</v>
      </c>
      <c r="BS487" s="222">
        <f t="shared" ref="BS487:BS490" si="1072">SUM(BT487:CE487)</f>
        <v>17</v>
      </c>
      <c r="BT487" s="280">
        <v>3</v>
      </c>
      <c r="BU487" s="280">
        <v>2</v>
      </c>
      <c r="BV487" s="280">
        <v>1</v>
      </c>
      <c r="BW487" s="280">
        <v>0</v>
      </c>
      <c r="BX487" s="280">
        <v>1</v>
      </c>
      <c r="BY487" s="280">
        <v>2</v>
      </c>
      <c r="BZ487" s="280">
        <v>0</v>
      </c>
      <c r="CA487" s="280">
        <v>2</v>
      </c>
      <c r="CB487" s="280">
        <v>3</v>
      </c>
      <c r="CC487" s="280">
        <v>1</v>
      </c>
      <c r="CD487" s="280">
        <v>1</v>
      </c>
      <c r="CE487" s="280">
        <v>1</v>
      </c>
      <c r="CF487" s="222">
        <f t="shared" ref="CF487:CF490" si="1073">SUM(CG487:CS487)</f>
        <v>13</v>
      </c>
      <c r="CG487" s="280">
        <v>0</v>
      </c>
      <c r="CH487" s="280">
        <v>0</v>
      </c>
      <c r="CI487" s="280">
        <v>0</v>
      </c>
      <c r="CJ487" s="280">
        <v>2</v>
      </c>
      <c r="CK487" s="280">
        <v>2</v>
      </c>
      <c r="CL487" s="280">
        <v>0</v>
      </c>
      <c r="CM487" s="280">
        <v>2</v>
      </c>
      <c r="CN487" s="280">
        <v>2</v>
      </c>
      <c r="CO487" s="280">
        <v>1</v>
      </c>
      <c r="CP487" s="280">
        <v>1</v>
      </c>
      <c r="CQ487" s="280">
        <v>3</v>
      </c>
      <c r="CR487" s="280">
        <v>0</v>
      </c>
      <c r="CS487" s="280">
        <v>0</v>
      </c>
      <c r="CT487" s="222">
        <f t="shared" ref="CT487:CT490" si="1074">SUM(CU487:CY487)</f>
        <v>9</v>
      </c>
      <c r="CU487" s="280">
        <v>4</v>
      </c>
      <c r="CV487" s="280">
        <v>3</v>
      </c>
      <c r="CW487" s="280">
        <v>1</v>
      </c>
      <c r="CX487" s="280">
        <v>1</v>
      </c>
      <c r="CY487" s="280">
        <v>0</v>
      </c>
      <c r="CZ487" s="222">
        <f t="shared" ref="CZ487:CZ490" si="1075">SUM(DA487:DF487)</f>
        <v>23</v>
      </c>
      <c r="DA487" s="280">
        <v>1</v>
      </c>
      <c r="DB487" s="280">
        <v>1</v>
      </c>
      <c r="DC487" s="280">
        <v>3</v>
      </c>
      <c r="DD487" s="280">
        <v>9</v>
      </c>
      <c r="DE487" s="280">
        <v>5</v>
      </c>
      <c r="DF487" s="280">
        <v>4</v>
      </c>
      <c r="DG487" s="222">
        <f t="shared" ref="DG487:DG490" si="1076">AM487+BS487+B487+O487+X487+AC487+AJ487+BD487+CF487+AX487+BM487+CT487+CZ487</f>
        <v>188</v>
      </c>
      <c r="DH487" s="222">
        <f t="shared" ref="DH487:DH490" si="1077">SUM(DI487:DK487)</f>
        <v>2</v>
      </c>
      <c r="DI487" s="280">
        <v>1</v>
      </c>
      <c r="DJ487" s="280">
        <v>1</v>
      </c>
      <c r="DK487" s="280">
        <v>0</v>
      </c>
      <c r="DL487" s="226">
        <f t="shared" ref="DL487:DL490" si="1078">SUM(DM487:DN487)</f>
        <v>5</v>
      </c>
      <c r="DM487" s="280">
        <v>4</v>
      </c>
      <c r="DN487" s="280">
        <v>1</v>
      </c>
      <c r="DO487" s="222">
        <f t="shared" ref="DO487:DO490" si="1079">DG487+DH487+DL487</f>
        <v>195</v>
      </c>
    </row>
    <row r="488" spans="1:119" s="4" customFormat="1" ht="16.5" customHeight="1" x14ac:dyDescent="0.15">
      <c r="A488" s="153" t="s">
        <v>252</v>
      </c>
      <c r="B488" s="222">
        <f t="shared" si="1063"/>
        <v>561</v>
      </c>
      <c r="C488" s="280">
        <v>0</v>
      </c>
      <c r="D488" s="280">
        <v>49</v>
      </c>
      <c r="E488" s="280">
        <v>0</v>
      </c>
      <c r="F488" s="280">
        <v>0</v>
      </c>
      <c r="G488" s="280">
        <v>78</v>
      </c>
      <c r="H488" s="280">
        <v>44</v>
      </c>
      <c r="I488" s="280">
        <v>100</v>
      </c>
      <c r="J488" s="280">
        <v>18</v>
      </c>
      <c r="K488" s="280">
        <v>100</v>
      </c>
      <c r="L488" s="280">
        <v>97</v>
      </c>
      <c r="M488" s="280">
        <v>50</v>
      </c>
      <c r="N488" s="280">
        <v>25</v>
      </c>
      <c r="O488" s="222">
        <f t="shared" si="1064"/>
        <v>298</v>
      </c>
      <c r="P488" s="280">
        <v>48</v>
      </c>
      <c r="Q488" s="280">
        <v>73</v>
      </c>
      <c r="R488" s="280">
        <v>30</v>
      </c>
      <c r="S488" s="280">
        <v>30</v>
      </c>
      <c r="T488" s="280">
        <v>0</v>
      </c>
      <c r="U488" s="280">
        <v>53</v>
      </c>
      <c r="V488" s="280">
        <v>39</v>
      </c>
      <c r="W488" s="280">
        <v>25</v>
      </c>
      <c r="X488" s="222">
        <f t="shared" si="1065"/>
        <v>237</v>
      </c>
      <c r="Y488" s="280">
        <v>64</v>
      </c>
      <c r="Z488" s="280">
        <v>76</v>
      </c>
      <c r="AA488" s="280">
        <v>87</v>
      </c>
      <c r="AB488" s="280">
        <v>10</v>
      </c>
      <c r="AC488" s="222">
        <f t="shared" si="1066"/>
        <v>222</v>
      </c>
      <c r="AD488" s="280">
        <v>25</v>
      </c>
      <c r="AE488" s="280">
        <v>57</v>
      </c>
      <c r="AF488" s="280">
        <v>7</v>
      </c>
      <c r="AG488" s="280">
        <v>50</v>
      </c>
      <c r="AH488" s="280">
        <v>29</v>
      </c>
      <c r="AI488" s="280">
        <v>54</v>
      </c>
      <c r="AJ488" s="222">
        <f t="shared" si="1067"/>
        <v>0</v>
      </c>
      <c r="AK488" s="280">
        <v>0</v>
      </c>
      <c r="AL488" s="280">
        <v>0</v>
      </c>
      <c r="AM488" s="222">
        <f t="shared" si="1068"/>
        <v>554</v>
      </c>
      <c r="AN488" s="280">
        <v>75</v>
      </c>
      <c r="AO488" s="280">
        <v>24</v>
      </c>
      <c r="AP488" s="280">
        <v>65</v>
      </c>
      <c r="AQ488" s="280">
        <v>26</v>
      </c>
      <c r="AR488" s="280">
        <v>106</v>
      </c>
      <c r="AS488" s="280">
        <v>18</v>
      </c>
      <c r="AT488" s="280">
        <v>86</v>
      </c>
      <c r="AU488" s="280">
        <v>30</v>
      </c>
      <c r="AV488" s="280">
        <v>69</v>
      </c>
      <c r="AW488" s="280">
        <v>55</v>
      </c>
      <c r="AX488" s="222">
        <f t="shared" si="1069"/>
        <v>290</v>
      </c>
      <c r="AY488" s="280">
        <v>132</v>
      </c>
      <c r="AZ488" s="280">
        <v>72</v>
      </c>
      <c r="BA488" s="280">
        <v>35</v>
      </c>
      <c r="BB488" s="280">
        <v>0</v>
      </c>
      <c r="BC488" s="280">
        <v>51</v>
      </c>
      <c r="BD488" s="222">
        <f t="shared" si="1070"/>
        <v>1224</v>
      </c>
      <c r="BE488" s="280">
        <v>219</v>
      </c>
      <c r="BF488" s="280">
        <v>223</v>
      </c>
      <c r="BG488" s="280">
        <v>178</v>
      </c>
      <c r="BH488" s="280">
        <v>182</v>
      </c>
      <c r="BI488" s="280">
        <v>87</v>
      </c>
      <c r="BJ488" s="280">
        <v>140</v>
      </c>
      <c r="BK488" s="280">
        <v>140</v>
      </c>
      <c r="BL488" s="280">
        <v>55</v>
      </c>
      <c r="BM488" s="222">
        <f t="shared" si="1071"/>
        <v>228</v>
      </c>
      <c r="BN488" s="280">
        <v>0</v>
      </c>
      <c r="BO488" s="280">
        <v>48</v>
      </c>
      <c r="BP488" s="280">
        <v>0</v>
      </c>
      <c r="BQ488" s="280">
        <v>0</v>
      </c>
      <c r="BR488" s="280">
        <v>180</v>
      </c>
      <c r="BS488" s="222">
        <f t="shared" si="1072"/>
        <v>505</v>
      </c>
      <c r="BT488" s="280">
        <v>43</v>
      </c>
      <c r="BU488" s="280">
        <v>127</v>
      </c>
      <c r="BV488" s="280">
        <v>54</v>
      </c>
      <c r="BW488" s="280">
        <v>0</v>
      </c>
      <c r="BX488" s="280">
        <v>28</v>
      </c>
      <c r="BY488" s="280">
        <v>72</v>
      </c>
      <c r="BZ488" s="280">
        <v>0</v>
      </c>
      <c r="CA488" s="280">
        <v>37</v>
      </c>
      <c r="CB488" s="280">
        <v>48</v>
      </c>
      <c r="CC488" s="280">
        <v>19</v>
      </c>
      <c r="CD488" s="280">
        <v>28</v>
      </c>
      <c r="CE488" s="280">
        <v>49</v>
      </c>
      <c r="CF488" s="222">
        <f t="shared" si="1073"/>
        <v>506</v>
      </c>
      <c r="CG488" s="280">
        <v>0</v>
      </c>
      <c r="CH488" s="280">
        <v>0</v>
      </c>
      <c r="CI488" s="280">
        <v>0</v>
      </c>
      <c r="CJ488" s="280">
        <v>84</v>
      </c>
      <c r="CK488" s="280">
        <v>116</v>
      </c>
      <c r="CL488" s="280">
        <v>0</v>
      </c>
      <c r="CM488" s="280">
        <v>114</v>
      </c>
      <c r="CN488" s="280">
        <v>23</v>
      </c>
      <c r="CO488" s="280">
        <v>30</v>
      </c>
      <c r="CP488" s="280">
        <v>18</v>
      </c>
      <c r="CQ488" s="280">
        <v>121</v>
      </c>
      <c r="CR488" s="280">
        <v>0</v>
      </c>
      <c r="CS488" s="280">
        <v>0</v>
      </c>
      <c r="CT488" s="222">
        <f t="shared" si="1074"/>
        <v>199</v>
      </c>
      <c r="CU488" s="280">
        <v>112</v>
      </c>
      <c r="CV488" s="280">
        <v>42</v>
      </c>
      <c r="CW488" s="280">
        <v>31</v>
      </c>
      <c r="CX488" s="280">
        <v>14</v>
      </c>
      <c r="CY488" s="280">
        <v>0</v>
      </c>
      <c r="CZ488" s="222">
        <f t="shared" si="1075"/>
        <v>592</v>
      </c>
      <c r="DA488" s="280">
        <v>17</v>
      </c>
      <c r="DB488" s="280">
        <v>24</v>
      </c>
      <c r="DC488" s="280">
        <v>121</v>
      </c>
      <c r="DD488" s="280">
        <v>263</v>
      </c>
      <c r="DE488" s="280">
        <v>108</v>
      </c>
      <c r="DF488" s="280">
        <v>59</v>
      </c>
      <c r="DG488" s="222">
        <f t="shared" si="1076"/>
        <v>5416</v>
      </c>
      <c r="DH488" s="222">
        <f t="shared" si="1077"/>
        <v>66</v>
      </c>
      <c r="DI488" s="280">
        <v>30</v>
      </c>
      <c r="DJ488" s="280">
        <v>36</v>
      </c>
      <c r="DK488" s="280">
        <v>0</v>
      </c>
      <c r="DL488" s="226">
        <f t="shared" si="1078"/>
        <v>173</v>
      </c>
      <c r="DM488" s="280">
        <v>163</v>
      </c>
      <c r="DN488" s="280">
        <v>10</v>
      </c>
      <c r="DO488" s="222">
        <f t="shared" si="1079"/>
        <v>5655</v>
      </c>
    </row>
    <row r="489" spans="1:119" s="4" customFormat="1" ht="16.5" customHeight="1" x14ac:dyDescent="0.15">
      <c r="A489" s="155" t="s">
        <v>444</v>
      </c>
      <c r="B489" s="222">
        <f t="shared" si="1063"/>
        <v>13</v>
      </c>
      <c r="C489" s="280">
        <v>0</v>
      </c>
      <c r="D489" s="280">
        <v>2</v>
      </c>
      <c r="E489" s="280">
        <v>0</v>
      </c>
      <c r="F489" s="280">
        <v>0</v>
      </c>
      <c r="G489" s="280">
        <v>2</v>
      </c>
      <c r="H489" s="280">
        <v>0</v>
      </c>
      <c r="I489" s="280">
        <v>2</v>
      </c>
      <c r="J489" s="280">
        <v>0</v>
      </c>
      <c r="K489" s="280">
        <v>3</v>
      </c>
      <c r="L489" s="280">
        <v>0</v>
      </c>
      <c r="M489" s="280">
        <v>0</v>
      </c>
      <c r="N489" s="280">
        <v>4</v>
      </c>
      <c r="O489" s="222">
        <f t="shared" si="1064"/>
        <v>4</v>
      </c>
      <c r="P489" s="280">
        <v>0</v>
      </c>
      <c r="Q489" s="280">
        <v>0</v>
      </c>
      <c r="R489" s="280">
        <v>0</v>
      </c>
      <c r="S489" s="280">
        <v>0</v>
      </c>
      <c r="T489" s="280">
        <v>0</v>
      </c>
      <c r="U489" s="280">
        <v>0</v>
      </c>
      <c r="V489" s="280">
        <v>0</v>
      </c>
      <c r="W489" s="280">
        <v>4</v>
      </c>
      <c r="X489" s="222">
        <f t="shared" si="1065"/>
        <v>0</v>
      </c>
      <c r="Y489" s="280">
        <v>0</v>
      </c>
      <c r="Z489" s="280">
        <v>0</v>
      </c>
      <c r="AA489" s="280">
        <v>0</v>
      </c>
      <c r="AB489" s="280">
        <v>0</v>
      </c>
      <c r="AC489" s="222">
        <f t="shared" si="1066"/>
        <v>15</v>
      </c>
      <c r="AD489" s="280">
        <v>0</v>
      </c>
      <c r="AE489" s="280">
        <v>1</v>
      </c>
      <c r="AF489" s="280">
        <v>0</v>
      </c>
      <c r="AG489" s="280">
        <v>0</v>
      </c>
      <c r="AH489" s="280">
        <v>4</v>
      </c>
      <c r="AI489" s="280">
        <v>10</v>
      </c>
      <c r="AJ489" s="222">
        <f t="shared" si="1067"/>
        <v>0</v>
      </c>
      <c r="AK489" s="280">
        <v>0</v>
      </c>
      <c r="AL489" s="280">
        <v>0</v>
      </c>
      <c r="AM489" s="222">
        <f t="shared" si="1068"/>
        <v>15</v>
      </c>
      <c r="AN489" s="280">
        <v>0</v>
      </c>
      <c r="AO489" s="280">
        <v>0</v>
      </c>
      <c r="AP489" s="280">
        <v>4</v>
      </c>
      <c r="AQ489" s="280">
        <v>0</v>
      </c>
      <c r="AR489" s="280">
        <v>2</v>
      </c>
      <c r="AS489" s="280">
        <v>2</v>
      </c>
      <c r="AT489" s="280">
        <v>2</v>
      </c>
      <c r="AU489" s="280">
        <v>1</v>
      </c>
      <c r="AV489" s="280">
        <v>0</v>
      </c>
      <c r="AW489" s="280">
        <v>4</v>
      </c>
      <c r="AX489" s="222">
        <f t="shared" si="1069"/>
        <v>14</v>
      </c>
      <c r="AY489" s="280">
        <v>7</v>
      </c>
      <c r="AZ489" s="280">
        <v>2</v>
      </c>
      <c r="BA489" s="280">
        <v>5</v>
      </c>
      <c r="BB489" s="280">
        <v>0</v>
      </c>
      <c r="BC489" s="280">
        <v>0</v>
      </c>
      <c r="BD489" s="222">
        <f t="shared" si="1070"/>
        <v>34</v>
      </c>
      <c r="BE489" s="280">
        <v>6</v>
      </c>
      <c r="BF489" s="280">
        <v>10</v>
      </c>
      <c r="BG489" s="280">
        <v>16</v>
      </c>
      <c r="BH489" s="280">
        <v>2</v>
      </c>
      <c r="BI489" s="280">
        <v>0</v>
      </c>
      <c r="BJ489" s="280">
        <v>0</v>
      </c>
      <c r="BK489" s="280">
        <v>0</v>
      </c>
      <c r="BL489" s="280">
        <v>0</v>
      </c>
      <c r="BM489" s="222">
        <f t="shared" si="1071"/>
        <v>2</v>
      </c>
      <c r="BN489" s="280">
        <v>0</v>
      </c>
      <c r="BO489" s="280">
        <v>0</v>
      </c>
      <c r="BP489" s="280">
        <v>0</v>
      </c>
      <c r="BQ489" s="280">
        <v>0</v>
      </c>
      <c r="BR489" s="280">
        <v>2</v>
      </c>
      <c r="BS489" s="222">
        <f t="shared" si="1072"/>
        <v>10</v>
      </c>
      <c r="BT489" s="280">
        <v>0</v>
      </c>
      <c r="BU489" s="280">
        <v>3</v>
      </c>
      <c r="BV489" s="280">
        <v>0</v>
      </c>
      <c r="BW489" s="280">
        <v>0</v>
      </c>
      <c r="BX489" s="280">
        <v>5</v>
      </c>
      <c r="BY489" s="280">
        <v>0</v>
      </c>
      <c r="BZ489" s="280">
        <v>0</v>
      </c>
      <c r="CA489" s="280">
        <v>0</v>
      </c>
      <c r="CB489" s="280">
        <v>2</v>
      </c>
      <c r="CC489" s="280">
        <v>0</v>
      </c>
      <c r="CD489" s="280">
        <v>0</v>
      </c>
      <c r="CE489" s="280">
        <v>0</v>
      </c>
      <c r="CF489" s="222">
        <f t="shared" si="1073"/>
        <v>14</v>
      </c>
      <c r="CG489" s="280">
        <v>0</v>
      </c>
      <c r="CH489" s="280">
        <v>0</v>
      </c>
      <c r="CI489" s="280">
        <v>0</v>
      </c>
      <c r="CJ489" s="280">
        <v>0</v>
      </c>
      <c r="CK489" s="280">
        <v>1</v>
      </c>
      <c r="CL489" s="280">
        <v>0</v>
      </c>
      <c r="CM489" s="280">
        <v>9</v>
      </c>
      <c r="CN489" s="280">
        <v>1</v>
      </c>
      <c r="CO489" s="280">
        <v>0</v>
      </c>
      <c r="CP489" s="280">
        <v>0</v>
      </c>
      <c r="CQ489" s="280">
        <v>3</v>
      </c>
      <c r="CR489" s="280">
        <v>0</v>
      </c>
      <c r="CS489" s="280">
        <v>0</v>
      </c>
      <c r="CT489" s="222">
        <f t="shared" si="1074"/>
        <v>7</v>
      </c>
      <c r="CU489" s="280">
        <v>5</v>
      </c>
      <c r="CV489" s="280">
        <v>2</v>
      </c>
      <c r="CW489" s="280">
        <v>0</v>
      </c>
      <c r="CX489" s="280">
        <v>0</v>
      </c>
      <c r="CY489" s="280">
        <v>0</v>
      </c>
      <c r="CZ489" s="222">
        <f t="shared" si="1075"/>
        <v>18</v>
      </c>
      <c r="DA489" s="280">
        <v>0</v>
      </c>
      <c r="DB489" s="280">
        <v>2</v>
      </c>
      <c r="DC489" s="280">
        <v>6</v>
      </c>
      <c r="DD489" s="280">
        <v>0</v>
      </c>
      <c r="DE489" s="280">
        <v>0</v>
      </c>
      <c r="DF489" s="280">
        <v>10</v>
      </c>
      <c r="DG489" s="222">
        <f t="shared" si="1076"/>
        <v>146</v>
      </c>
      <c r="DH489" s="222">
        <f t="shared" si="1077"/>
        <v>0</v>
      </c>
      <c r="DI489" s="280">
        <v>0</v>
      </c>
      <c r="DJ489" s="280">
        <v>0</v>
      </c>
      <c r="DK489" s="280">
        <v>0</v>
      </c>
      <c r="DL489" s="226">
        <f t="shared" si="1078"/>
        <v>18</v>
      </c>
      <c r="DM489" s="280">
        <v>18</v>
      </c>
      <c r="DN489" s="280">
        <v>0</v>
      </c>
      <c r="DO489" s="222">
        <f t="shared" si="1079"/>
        <v>164</v>
      </c>
    </row>
    <row r="490" spans="1:119" s="4" customFormat="1" ht="16.5" customHeight="1" x14ac:dyDescent="0.15">
      <c r="A490" s="155" t="s">
        <v>802</v>
      </c>
      <c r="B490" s="222">
        <f t="shared" si="1063"/>
        <v>323</v>
      </c>
      <c r="C490" s="280">
        <v>0</v>
      </c>
      <c r="D490" s="280">
        <v>17</v>
      </c>
      <c r="E490" s="280">
        <v>0</v>
      </c>
      <c r="F490" s="280">
        <v>0</v>
      </c>
      <c r="G490" s="280">
        <v>44</v>
      </c>
      <c r="H490" s="280">
        <v>30</v>
      </c>
      <c r="I490" s="280">
        <v>67</v>
      </c>
      <c r="J490" s="280">
        <v>8</v>
      </c>
      <c r="K490" s="280">
        <v>58</v>
      </c>
      <c r="L490" s="280">
        <v>69</v>
      </c>
      <c r="M490" s="280">
        <v>19</v>
      </c>
      <c r="N490" s="280">
        <v>11</v>
      </c>
      <c r="O490" s="222">
        <f t="shared" si="1064"/>
        <v>183</v>
      </c>
      <c r="P490" s="280">
        <v>37</v>
      </c>
      <c r="Q490" s="280">
        <v>53</v>
      </c>
      <c r="R490" s="280">
        <v>20</v>
      </c>
      <c r="S490" s="280">
        <v>10</v>
      </c>
      <c r="T490" s="280">
        <v>0</v>
      </c>
      <c r="U490" s="280">
        <v>20</v>
      </c>
      <c r="V490" s="280">
        <v>30</v>
      </c>
      <c r="W490" s="280">
        <v>13</v>
      </c>
      <c r="X490" s="222">
        <f t="shared" si="1065"/>
        <v>126</v>
      </c>
      <c r="Y490" s="280">
        <v>35</v>
      </c>
      <c r="Z490" s="280">
        <v>44</v>
      </c>
      <c r="AA490" s="280">
        <v>47</v>
      </c>
      <c r="AB490" s="280">
        <v>0</v>
      </c>
      <c r="AC490" s="222">
        <f t="shared" si="1066"/>
        <v>119</v>
      </c>
      <c r="AD490" s="280">
        <v>10</v>
      </c>
      <c r="AE490" s="280">
        <v>37</v>
      </c>
      <c r="AF490" s="280">
        <v>7</v>
      </c>
      <c r="AG490" s="280">
        <v>30</v>
      </c>
      <c r="AH490" s="280">
        <v>15</v>
      </c>
      <c r="AI490" s="280">
        <v>20</v>
      </c>
      <c r="AJ490" s="222">
        <f t="shared" si="1067"/>
        <v>0</v>
      </c>
      <c r="AK490" s="280">
        <v>0</v>
      </c>
      <c r="AL490" s="280">
        <v>0</v>
      </c>
      <c r="AM490" s="222">
        <f t="shared" si="1068"/>
        <v>255</v>
      </c>
      <c r="AN490" s="280">
        <v>21</v>
      </c>
      <c r="AO490" s="280">
        <v>24</v>
      </c>
      <c r="AP490" s="280">
        <v>33</v>
      </c>
      <c r="AQ490" s="280">
        <v>20</v>
      </c>
      <c r="AR490" s="280">
        <v>24</v>
      </c>
      <c r="AS490" s="280">
        <v>3</v>
      </c>
      <c r="AT490" s="280">
        <v>61</v>
      </c>
      <c r="AU490" s="280">
        <v>18</v>
      </c>
      <c r="AV490" s="280">
        <v>20</v>
      </c>
      <c r="AW490" s="280">
        <v>31</v>
      </c>
      <c r="AX490" s="222">
        <f t="shared" si="1069"/>
        <v>77</v>
      </c>
      <c r="AY490" s="280">
        <v>35</v>
      </c>
      <c r="AZ490" s="280">
        <v>21</v>
      </c>
      <c r="BA490" s="280">
        <v>15</v>
      </c>
      <c r="BB490" s="280">
        <v>0</v>
      </c>
      <c r="BC490" s="280">
        <v>6</v>
      </c>
      <c r="BD490" s="222">
        <f t="shared" si="1070"/>
        <v>747</v>
      </c>
      <c r="BE490" s="280">
        <v>195</v>
      </c>
      <c r="BF490" s="280">
        <v>100</v>
      </c>
      <c r="BG490" s="280">
        <v>91</v>
      </c>
      <c r="BH490" s="280">
        <v>40</v>
      </c>
      <c r="BI490" s="280">
        <v>81</v>
      </c>
      <c r="BJ490" s="280">
        <v>127</v>
      </c>
      <c r="BK490" s="280">
        <v>74</v>
      </c>
      <c r="BL490" s="280">
        <v>39</v>
      </c>
      <c r="BM490" s="222">
        <f t="shared" si="1071"/>
        <v>156</v>
      </c>
      <c r="BN490" s="280">
        <v>0</v>
      </c>
      <c r="BO490" s="280">
        <v>9</v>
      </c>
      <c r="BP490" s="280">
        <v>0</v>
      </c>
      <c r="BQ490" s="280">
        <v>0</v>
      </c>
      <c r="BR490" s="280">
        <v>147</v>
      </c>
      <c r="BS490" s="222">
        <f t="shared" si="1072"/>
        <v>206</v>
      </c>
      <c r="BT490" s="280">
        <v>43</v>
      </c>
      <c r="BU490" s="280">
        <v>21</v>
      </c>
      <c r="BV490" s="280">
        <v>0</v>
      </c>
      <c r="BW490" s="280">
        <v>0</v>
      </c>
      <c r="BX490" s="280">
        <v>13</v>
      </c>
      <c r="BY490" s="280">
        <v>10</v>
      </c>
      <c r="BZ490" s="280">
        <v>0</v>
      </c>
      <c r="CA490" s="280">
        <v>30</v>
      </c>
      <c r="CB490" s="280">
        <v>12</v>
      </c>
      <c r="CC490" s="280">
        <v>12</v>
      </c>
      <c r="CD490" s="280">
        <v>16</v>
      </c>
      <c r="CE490" s="280">
        <v>49</v>
      </c>
      <c r="CF490" s="222">
        <f t="shared" si="1073"/>
        <v>309</v>
      </c>
      <c r="CG490" s="280">
        <v>0</v>
      </c>
      <c r="CH490" s="280">
        <v>0</v>
      </c>
      <c r="CI490" s="280">
        <v>0</v>
      </c>
      <c r="CJ490" s="280">
        <v>62</v>
      </c>
      <c r="CK490" s="280">
        <v>78</v>
      </c>
      <c r="CL490" s="280">
        <v>0</v>
      </c>
      <c r="CM490" s="280">
        <v>80</v>
      </c>
      <c r="CN490" s="280">
        <v>17</v>
      </c>
      <c r="CO490" s="280">
        <v>0</v>
      </c>
      <c r="CP490" s="280">
        <v>4</v>
      </c>
      <c r="CQ490" s="280">
        <v>68</v>
      </c>
      <c r="CR490" s="280">
        <v>0</v>
      </c>
      <c r="CS490" s="280">
        <v>0</v>
      </c>
      <c r="CT490" s="222">
        <f t="shared" si="1074"/>
        <v>111</v>
      </c>
      <c r="CU490" s="280">
        <v>65</v>
      </c>
      <c r="CV490" s="280">
        <v>10</v>
      </c>
      <c r="CW490" s="280">
        <v>22</v>
      </c>
      <c r="CX490" s="280">
        <v>14</v>
      </c>
      <c r="CY490" s="280">
        <v>0</v>
      </c>
      <c r="CZ490" s="222">
        <f t="shared" si="1075"/>
        <v>339</v>
      </c>
      <c r="DA490" s="280">
        <v>11</v>
      </c>
      <c r="DB490" s="280">
        <v>16</v>
      </c>
      <c r="DC490" s="280">
        <v>64</v>
      </c>
      <c r="DD490" s="280">
        <v>162</v>
      </c>
      <c r="DE490" s="280">
        <v>34</v>
      </c>
      <c r="DF490" s="280">
        <v>52</v>
      </c>
      <c r="DG490" s="222">
        <f t="shared" si="1076"/>
        <v>2951</v>
      </c>
      <c r="DH490" s="222">
        <f t="shared" si="1077"/>
        <v>50</v>
      </c>
      <c r="DI490" s="280">
        <v>30</v>
      </c>
      <c r="DJ490" s="280">
        <v>20</v>
      </c>
      <c r="DK490" s="280">
        <v>0</v>
      </c>
      <c r="DL490" s="226">
        <f t="shared" si="1078"/>
        <v>101</v>
      </c>
      <c r="DM490" s="280">
        <v>101</v>
      </c>
      <c r="DN490" s="280">
        <v>0</v>
      </c>
      <c r="DO490" s="222">
        <f t="shared" si="1079"/>
        <v>3102</v>
      </c>
    </row>
    <row r="491" spans="1:119" s="4" customFormat="1" ht="16.5" customHeight="1" x14ac:dyDescent="0.15">
      <c r="A491" s="157" t="s">
        <v>467</v>
      </c>
      <c r="B491" s="222"/>
      <c r="C491" s="280"/>
      <c r="D491" s="280"/>
      <c r="E491" s="280"/>
      <c r="F491" s="280"/>
      <c r="G491" s="280"/>
      <c r="H491" s="280"/>
      <c r="I491" s="280"/>
      <c r="J491" s="280"/>
      <c r="K491" s="280"/>
      <c r="L491" s="280"/>
      <c r="M491" s="280"/>
      <c r="N491" s="280"/>
      <c r="O491" s="222"/>
      <c r="P491" s="280"/>
      <c r="Q491" s="280"/>
      <c r="R491" s="280"/>
      <c r="S491" s="280"/>
      <c r="T491" s="280"/>
      <c r="U491" s="280"/>
      <c r="V491" s="280"/>
      <c r="W491" s="280"/>
      <c r="X491" s="222"/>
      <c r="Y491" s="280"/>
      <c r="Z491" s="280"/>
      <c r="AA491" s="280"/>
      <c r="AB491" s="280"/>
      <c r="AC491" s="222"/>
      <c r="AD491" s="280"/>
      <c r="AE491" s="280"/>
      <c r="AF491" s="280"/>
      <c r="AG491" s="280"/>
      <c r="AH491" s="280"/>
      <c r="AI491" s="280"/>
      <c r="AJ491" s="222"/>
      <c r="AK491" s="280"/>
      <c r="AL491" s="280"/>
      <c r="AM491" s="222"/>
      <c r="AN491" s="280"/>
      <c r="AO491" s="280"/>
      <c r="AP491" s="280"/>
      <c r="AQ491" s="280"/>
      <c r="AR491" s="280"/>
      <c r="AS491" s="280"/>
      <c r="AT491" s="280"/>
      <c r="AU491" s="280"/>
      <c r="AV491" s="280"/>
      <c r="AW491" s="280"/>
      <c r="AX491" s="222"/>
      <c r="AY491" s="280"/>
      <c r="AZ491" s="280"/>
      <c r="BA491" s="280"/>
      <c r="BB491" s="280"/>
      <c r="BC491" s="280"/>
      <c r="BD491" s="222"/>
      <c r="BE491" s="280"/>
      <c r="BF491" s="280"/>
      <c r="BG491" s="280"/>
      <c r="BH491" s="280"/>
      <c r="BI491" s="280"/>
      <c r="BJ491" s="280"/>
      <c r="BK491" s="280"/>
      <c r="BL491" s="280"/>
      <c r="BM491" s="222"/>
      <c r="BN491" s="280"/>
      <c r="BO491" s="280"/>
      <c r="BP491" s="280"/>
      <c r="BQ491" s="280"/>
      <c r="BR491" s="280"/>
      <c r="BS491" s="222"/>
      <c r="BT491" s="280"/>
      <c r="BU491" s="280"/>
      <c r="BV491" s="280"/>
      <c r="BW491" s="280"/>
      <c r="BX491" s="280"/>
      <c r="BY491" s="280"/>
      <c r="BZ491" s="280"/>
      <c r="CA491" s="280"/>
      <c r="CB491" s="280"/>
      <c r="CC491" s="280"/>
      <c r="CD491" s="280"/>
      <c r="CE491" s="280"/>
      <c r="CF491" s="222"/>
      <c r="CG491" s="280"/>
      <c r="CH491" s="280"/>
      <c r="CI491" s="280"/>
      <c r="CJ491" s="280"/>
      <c r="CK491" s="280"/>
      <c r="CL491" s="280"/>
      <c r="CM491" s="280"/>
      <c r="CN491" s="280"/>
      <c r="CO491" s="280"/>
      <c r="CP491" s="280"/>
      <c r="CQ491" s="280"/>
      <c r="CR491" s="280"/>
      <c r="CS491" s="280"/>
      <c r="CT491" s="222"/>
      <c r="CU491" s="280"/>
      <c r="CV491" s="280"/>
      <c r="CW491" s="280"/>
      <c r="CX491" s="280"/>
      <c r="CY491" s="280"/>
      <c r="CZ491" s="222"/>
      <c r="DA491" s="280"/>
      <c r="DB491" s="280"/>
      <c r="DC491" s="280"/>
      <c r="DD491" s="280"/>
      <c r="DE491" s="280"/>
      <c r="DF491" s="280"/>
      <c r="DG491" s="222"/>
      <c r="DH491" s="222"/>
      <c r="DI491" s="280"/>
      <c r="DJ491" s="280"/>
      <c r="DK491" s="280"/>
      <c r="DL491" s="226"/>
      <c r="DM491" s="280"/>
      <c r="DN491" s="280"/>
      <c r="DO491" s="222"/>
    </row>
    <row r="492" spans="1:119" s="4" customFormat="1" ht="16.5" customHeight="1" x14ac:dyDescent="0.15">
      <c r="A492" s="153" t="s">
        <v>251</v>
      </c>
      <c r="B492" s="222">
        <f t="shared" ref="B492:B495" si="1080">SUM(C492:N492)</f>
        <v>79</v>
      </c>
      <c r="C492" s="280">
        <v>8</v>
      </c>
      <c r="D492" s="280">
        <v>3</v>
      </c>
      <c r="E492" s="280">
        <v>3</v>
      </c>
      <c r="F492" s="280">
        <v>3</v>
      </c>
      <c r="G492" s="280">
        <v>7</v>
      </c>
      <c r="H492" s="280">
        <v>10</v>
      </c>
      <c r="I492" s="280">
        <v>7</v>
      </c>
      <c r="J492" s="280">
        <v>5</v>
      </c>
      <c r="K492" s="280">
        <v>9</v>
      </c>
      <c r="L492" s="280">
        <v>18</v>
      </c>
      <c r="M492" s="280">
        <v>3</v>
      </c>
      <c r="N492" s="280">
        <v>3</v>
      </c>
      <c r="O492" s="222">
        <f t="shared" ref="O492:O495" si="1081">SUM(P492:W492)</f>
        <v>26</v>
      </c>
      <c r="P492" s="280">
        <v>4</v>
      </c>
      <c r="Q492" s="280">
        <v>5</v>
      </c>
      <c r="R492" s="280">
        <v>3</v>
      </c>
      <c r="S492" s="280">
        <v>3</v>
      </c>
      <c r="T492" s="280">
        <v>1</v>
      </c>
      <c r="U492" s="280">
        <v>4</v>
      </c>
      <c r="V492" s="280">
        <v>4</v>
      </c>
      <c r="W492" s="280">
        <v>2</v>
      </c>
      <c r="X492" s="222">
        <f t="shared" ref="X492:X495" si="1082">SUM(Y492:AB492)</f>
        <v>20</v>
      </c>
      <c r="Y492" s="280">
        <v>5</v>
      </c>
      <c r="Z492" s="280">
        <v>4</v>
      </c>
      <c r="AA492" s="280">
        <v>7</v>
      </c>
      <c r="AB492" s="280">
        <v>4</v>
      </c>
      <c r="AC492" s="222">
        <f t="shared" ref="AC492:AC495" si="1083">SUM(AD492:AI492)</f>
        <v>23</v>
      </c>
      <c r="AD492" s="280">
        <v>2</v>
      </c>
      <c r="AE492" s="280">
        <v>3</v>
      </c>
      <c r="AF492" s="280">
        <v>2</v>
      </c>
      <c r="AG492" s="280">
        <v>7</v>
      </c>
      <c r="AH492" s="280">
        <v>6</v>
      </c>
      <c r="AI492" s="280">
        <v>3</v>
      </c>
      <c r="AJ492" s="222">
        <f t="shared" ref="AJ492:AJ495" si="1084">SUM(AK492:AL492)</f>
        <v>2</v>
      </c>
      <c r="AK492" s="280">
        <v>1</v>
      </c>
      <c r="AL492" s="280">
        <v>1</v>
      </c>
      <c r="AM492" s="222">
        <f t="shared" ref="AM492:AM495" si="1085">SUM(AN492:AW492)</f>
        <v>54</v>
      </c>
      <c r="AN492" s="280">
        <v>6</v>
      </c>
      <c r="AO492" s="280">
        <v>4</v>
      </c>
      <c r="AP492" s="280">
        <v>6</v>
      </c>
      <c r="AQ492" s="280">
        <v>7</v>
      </c>
      <c r="AR492" s="280">
        <v>8</v>
      </c>
      <c r="AS492" s="280">
        <v>6</v>
      </c>
      <c r="AT492" s="280">
        <v>5</v>
      </c>
      <c r="AU492" s="280">
        <v>7</v>
      </c>
      <c r="AV492" s="280">
        <v>2</v>
      </c>
      <c r="AW492" s="280">
        <v>3</v>
      </c>
      <c r="AX492" s="222">
        <f t="shared" ref="AX492:AX495" si="1086">SUM(AY492:BC492)</f>
        <v>36</v>
      </c>
      <c r="AY492" s="280">
        <v>5</v>
      </c>
      <c r="AZ492" s="280">
        <v>13</v>
      </c>
      <c r="BA492" s="280">
        <v>10</v>
      </c>
      <c r="BB492" s="280">
        <v>4</v>
      </c>
      <c r="BC492" s="280">
        <v>4</v>
      </c>
      <c r="BD492" s="222">
        <f t="shared" ref="BD492:BD495" si="1087">SUM(BE492:BL492)</f>
        <v>34</v>
      </c>
      <c r="BE492" s="280">
        <v>2</v>
      </c>
      <c r="BF492" s="280">
        <v>12</v>
      </c>
      <c r="BG492" s="280">
        <v>4</v>
      </c>
      <c r="BH492" s="280">
        <v>5</v>
      </c>
      <c r="BI492" s="280">
        <v>1</v>
      </c>
      <c r="BJ492" s="280">
        <v>2</v>
      </c>
      <c r="BK492" s="280">
        <v>4</v>
      </c>
      <c r="BL492" s="280">
        <v>4</v>
      </c>
      <c r="BM492" s="222">
        <f t="shared" ref="BM492:BM495" si="1088">SUM(BN492:BR492)</f>
        <v>34</v>
      </c>
      <c r="BN492" s="280">
        <v>9</v>
      </c>
      <c r="BO492" s="280">
        <v>5</v>
      </c>
      <c r="BP492" s="280">
        <v>5</v>
      </c>
      <c r="BQ492" s="280">
        <v>3</v>
      </c>
      <c r="BR492" s="280">
        <v>12</v>
      </c>
      <c r="BS492" s="222">
        <f t="shared" ref="BS492:BS495" si="1089">SUM(BT492:CE492)</f>
        <v>59</v>
      </c>
      <c r="BT492" s="280">
        <v>2</v>
      </c>
      <c r="BU492" s="280">
        <v>5</v>
      </c>
      <c r="BV492" s="280">
        <v>2</v>
      </c>
      <c r="BW492" s="280">
        <v>2</v>
      </c>
      <c r="BX492" s="280">
        <v>6</v>
      </c>
      <c r="BY492" s="280">
        <v>21</v>
      </c>
      <c r="BZ492" s="280">
        <v>5</v>
      </c>
      <c r="CA492" s="280">
        <v>3</v>
      </c>
      <c r="CB492" s="280">
        <v>9</v>
      </c>
      <c r="CC492" s="280">
        <v>1</v>
      </c>
      <c r="CD492" s="280">
        <v>2</v>
      </c>
      <c r="CE492" s="280">
        <v>1</v>
      </c>
      <c r="CF492" s="222">
        <f t="shared" ref="CF492:CF495" si="1090">SUM(CG492:CS492)</f>
        <v>59</v>
      </c>
      <c r="CG492" s="280">
        <v>3</v>
      </c>
      <c r="CH492" s="280">
        <v>3</v>
      </c>
      <c r="CI492" s="280">
        <v>2</v>
      </c>
      <c r="CJ492" s="280">
        <v>8</v>
      </c>
      <c r="CK492" s="280">
        <v>15</v>
      </c>
      <c r="CL492" s="280">
        <v>4</v>
      </c>
      <c r="CM492" s="280">
        <v>5</v>
      </c>
      <c r="CN492" s="280">
        <v>2</v>
      </c>
      <c r="CO492" s="280">
        <v>2</v>
      </c>
      <c r="CP492" s="280">
        <v>6</v>
      </c>
      <c r="CQ492" s="280">
        <v>2</v>
      </c>
      <c r="CR492" s="280">
        <v>6</v>
      </c>
      <c r="CS492" s="280">
        <v>1</v>
      </c>
      <c r="CT492" s="222">
        <f t="shared" ref="CT492:CT495" si="1091">SUM(CU492:CY492)</f>
        <v>27</v>
      </c>
      <c r="CU492" s="280">
        <v>15</v>
      </c>
      <c r="CV492" s="280">
        <v>5</v>
      </c>
      <c r="CW492" s="280">
        <v>2</v>
      </c>
      <c r="CX492" s="280">
        <v>2</v>
      </c>
      <c r="CY492" s="280">
        <v>3</v>
      </c>
      <c r="CZ492" s="222">
        <f t="shared" ref="CZ492:CZ495" si="1092">SUM(DA492:DF492)</f>
        <v>31</v>
      </c>
      <c r="DA492" s="280">
        <v>2</v>
      </c>
      <c r="DB492" s="280">
        <v>2</v>
      </c>
      <c r="DC492" s="280">
        <v>5</v>
      </c>
      <c r="DD492" s="280">
        <v>15</v>
      </c>
      <c r="DE492" s="280">
        <v>5</v>
      </c>
      <c r="DF492" s="280">
        <v>2</v>
      </c>
      <c r="DG492" s="222">
        <f t="shared" ref="DG492:DG495" si="1093">AM492+BS492+B492+O492+X492+AC492+AJ492+BD492+CF492+AX492+BM492+CT492+CZ492</f>
        <v>484</v>
      </c>
      <c r="DH492" s="222">
        <f t="shared" ref="DH492:DH495" si="1094">SUM(DI492:DK492)</f>
        <v>3</v>
      </c>
      <c r="DI492" s="280">
        <v>1</v>
      </c>
      <c r="DJ492" s="280">
        <v>1</v>
      </c>
      <c r="DK492" s="280">
        <v>1</v>
      </c>
      <c r="DL492" s="226">
        <f t="shared" ref="DL492:DL495" si="1095">SUM(DM492:DN492)</f>
        <v>3</v>
      </c>
      <c r="DM492" s="280">
        <v>2</v>
      </c>
      <c r="DN492" s="280">
        <v>1</v>
      </c>
      <c r="DO492" s="222">
        <f t="shared" ref="DO492:DO495" si="1096">DG492+DH492+DL492</f>
        <v>490</v>
      </c>
    </row>
    <row r="493" spans="1:119" s="4" customFormat="1" ht="16.5" customHeight="1" x14ac:dyDescent="0.15">
      <c r="A493" s="153" t="s">
        <v>252</v>
      </c>
      <c r="B493" s="222">
        <f t="shared" si="1080"/>
        <v>2704</v>
      </c>
      <c r="C493" s="280">
        <v>389</v>
      </c>
      <c r="D493" s="280">
        <v>46</v>
      </c>
      <c r="E493" s="280">
        <v>129</v>
      </c>
      <c r="F493" s="280">
        <v>58</v>
      </c>
      <c r="G493" s="280">
        <v>235</v>
      </c>
      <c r="H493" s="280">
        <v>371</v>
      </c>
      <c r="I493" s="280">
        <v>202</v>
      </c>
      <c r="J493" s="280">
        <v>71</v>
      </c>
      <c r="K493" s="280">
        <v>137</v>
      </c>
      <c r="L493" s="280">
        <v>855</v>
      </c>
      <c r="M493" s="280">
        <v>98</v>
      </c>
      <c r="N493" s="280">
        <v>113</v>
      </c>
      <c r="O493" s="222">
        <f t="shared" si="1081"/>
        <v>943</v>
      </c>
      <c r="P493" s="280">
        <v>145</v>
      </c>
      <c r="Q493" s="280">
        <v>285</v>
      </c>
      <c r="R493" s="280">
        <v>68</v>
      </c>
      <c r="S493" s="280">
        <v>70</v>
      </c>
      <c r="T493" s="280">
        <v>68</v>
      </c>
      <c r="U493" s="280">
        <v>141</v>
      </c>
      <c r="V493" s="280">
        <v>127</v>
      </c>
      <c r="W493" s="280">
        <v>39</v>
      </c>
      <c r="X493" s="222">
        <f t="shared" si="1082"/>
        <v>880</v>
      </c>
      <c r="Y493" s="280">
        <v>60</v>
      </c>
      <c r="Z493" s="280">
        <v>294</v>
      </c>
      <c r="AA493" s="280">
        <v>339</v>
      </c>
      <c r="AB493" s="280">
        <v>187</v>
      </c>
      <c r="AC493" s="222">
        <f t="shared" si="1083"/>
        <v>928</v>
      </c>
      <c r="AD493" s="280">
        <v>128</v>
      </c>
      <c r="AE493" s="280">
        <v>71</v>
      </c>
      <c r="AF493" s="280">
        <v>92</v>
      </c>
      <c r="AG493" s="280">
        <v>321</v>
      </c>
      <c r="AH493" s="280">
        <v>181</v>
      </c>
      <c r="AI493" s="280">
        <v>135</v>
      </c>
      <c r="AJ493" s="222">
        <f t="shared" si="1084"/>
        <v>36</v>
      </c>
      <c r="AK493" s="280">
        <v>16</v>
      </c>
      <c r="AL493" s="280">
        <v>20</v>
      </c>
      <c r="AM493" s="222">
        <f t="shared" si="1085"/>
        <v>1268</v>
      </c>
      <c r="AN493" s="280">
        <v>97</v>
      </c>
      <c r="AO493" s="280">
        <v>77</v>
      </c>
      <c r="AP493" s="280">
        <v>105</v>
      </c>
      <c r="AQ493" s="280">
        <v>106</v>
      </c>
      <c r="AR493" s="280">
        <v>170</v>
      </c>
      <c r="AS493" s="280">
        <v>82</v>
      </c>
      <c r="AT493" s="280">
        <v>184</v>
      </c>
      <c r="AU493" s="280">
        <v>278</v>
      </c>
      <c r="AV493" s="280">
        <v>102</v>
      </c>
      <c r="AW493" s="280">
        <v>67</v>
      </c>
      <c r="AX493" s="222">
        <f t="shared" si="1086"/>
        <v>1065</v>
      </c>
      <c r="AY493" s="280">
        <v>60</v>
      </c>
      <c r="AZ493" s="280">
        <v>426</v>
      </c>
      <c r="BA493" s="280">
        <v>266</v>
      </c>
      <c r="BB493" s="280">
        <v>192</v>
      </c>
      <c r="BC493" s="280">
        <v>121</v>
      </c>
      <c r="BD493" s="222">
        <f t="shared" si="1087"/>
        <v>1335</v>
      </c>
      <c r="BE493" s="280">
        <v>56</v>
      </c>
      <c r="BF493" s="280">
        <v>300</v>
      </c>
      <c r="BG493" s="280">
        <v>114</v>
      </c>
      <c r="BH493" s="280">
        <v>305</v>
      </c>
      <c r="BI493" s="280">
        <v>32</v>
      </c>
      <c r="BJ493" s="280">
        <v>80</v>
      </c>
      <c r="BK493" s="280">
        <v>146</v>
      </c>
      <c r="BL493" s="280">
        <v>302</v>
      </c>
      <c r="BM493" s="222">
        <f t="shared" si="1088"/>
        <v>1037</v>
      </c>
      <c r="BN493" s="280">
        <v>256</v>
      </c>
      <c r="BO493" s="280">
        <v>176</v>
      </c>
      <c r="BP493" s="280">
        <v>84</v>
      </c>
      <c r="BQ493" s="280">
        <v>151</v>
      </c>
      <c r="BR493" s="280">
        <v>370</v>
      </c>
      <c r="BS493" s="222">
        <f t="shared" si="1089"/>
        <v>2144</v>
      </c>
      <c r="BT493" s="280">
        <v>60</v>
      </c>
      <c r="BU493" s="280">
        <v>150</v>
      </c>
      <c r="BV493" s="280">
        <v>57</v>
      </c>
      <c r="BW493" s="280">
        <v>39</v>
      </c>
      <c r="BX493" s="280">
        <v>142</v>
      </c>
      <c r="BY493" s="280">
        <v>996</v>
      </c>
      <c r="BZ493" s="280">
        <v>108</v>
      </c>
      <c r="CA493" s="280">
        <v>75</v>
      </c>
      <c r="CB493" s="280">
        <v>311</v>
      </c>
      <c r="CC493" s="280">
        <v>75</v>
      </c>
      <c r="CD493" s="280">
        <v>64</v>
      </c>
      <c r="CE493" s="280">
        <v>67</v>
      </c>
      <c r="CF493" s="222">
        <f t="shared" si="1090"/>
        <v>2411</v>
      </c>
      <c r="CG493" s="280">
        <v>55</v>
      </c>
      <c r="CH493" s="280">
        <v>137</v>
      </c>
      <c r="CI493" s="280">
        <v>159</v>
      </c>
      <c r="CJ493" s="280">
        <v>212</v>
      </c>
      <c r="CK493" s="280">
        <v>693</v>
      </c>
      <c r="CL493" s="280">
        <v>151</v>
      </c>
      <c r="CM493" s="280">
        <v>345</v>
      </c>
      <c r="CN493" s="280">
        <v>40</v>
      </c>
      <c r="CO493" s="280">
        <v>77</v>
      </c>
      <c r="CP493" s="280">
        <v>176</v>
      </c>
      <c r="CQ493" s="280">
        <v>100</v>
      </c>
      <c r="CR493" s="280">
        <v>206</v>
      </c>
      <c r="CS493" s="280">
        <v>60</v>
      </c>
      <c r="CT493" s="222">
        <f t="shared" si="1091"/>
        <v>861</v>
      </c>
      <c r="CU493" s="280">
        <v>389</v>
      </c>
      <c r="CV493" s="280">
        <v>208</v>
      </c>
      <c r="CW493" s="280">
        <v>43</v>
      </c>
      <c r="CX493" s="280">
        <v>124</v>
      </c>
      <c r="CY493" s="280">
        <v>97</v>
      </c>
      <c r="CZ493" s="222">
        <f t="shared" si="1092"/>
        <v>734</v>
      </c>
      <c r="DA493" s="280">
        <v>24</v>
      </c>
      <c r="DB493" s="280">
        <v>68</v>
      </c>
      <c r="DC493" s="280">
        <v>146</v>
      </c>
      <c r="DD493" s="280">
        <v>314</v>
      </c>
      <c r="DE493" s="280">
        <v>120</v>
      </c>
      <c r="DF493" s="280">
        <v>62</v>
      </c>
      <c r="DG493" s="222">
        <f t="shared" si="1093"/>
        <v>16346</v>
      </c>
      <c r="DH493" s="222">
        <f t="shared" si="1094"/>
        <v>94</v>
      </c>
      <c r="DI493" s="280">
        <v>20</v>
      </c>
      <c r="DJ493" s="280">
        <v>39</v>
      </c>
      <c r="DK493" s="280">
        <v>35</v>
      </c>
      <c r="DL493" s="226">
        <f t="shared" si="1095"/>
        <v>86</v>
      </c>
      <c r="DM493" s="280">
        <v>62</v>
      </c>
      <c r="DN493" s="280">
        <v>24</v>
      </c>
      <c r="DO493" s="222">
        <f t="shared" si="1096"/>
        <v>16526</v>
      </c>
    </row>
    <row r="494" spans="1:119" s="4" customFormat="1" ht="16.5" customHeight="1" x14ac:dyDescent="0.15">
      <c r="A494" s="155" t="s">
        <v>444</v>
      </c>
      <c r="B494" s="222">
        <f t="shared" si="1080"/>
        <v>5</v>
      </c>
      <c r="C494" s="280">
        <v>0</v>
      </c>
      <c r="D494" s="280">
        <v>0</v>
      </c>
      <c r="E494" s="280">
        <v>0</v>
      </c>
      <c r="F494" s="280">
        <v>0</v>
      </c>
      <c r="G494" s="280">
        <v>0</v>
      </c>
      <c r="H494" s="280">
        <v>0</v>
      </c>
      <c r="I494" s="280">
        <v>0</v>
      </c>
      <c r="J494" s="280">
        <v>0</v>
      </c>
      <c r="K494" s="280">
        <v>5</v>
      </c>
      <c r="L494" s="280">
        <v>0</v>
      </c>
      <c r="M494" s="280">
        <v>0</v>
      </c>
      <c r="N494" s="280">
        <v>0</v>
      </c>
      <c r="O494" s="222">
        <f t="shared" si="1081"/>
        <v>0</v>
      </c>
      <c r="P494" s="280">
        <v>0</v>
      </c>
      <c r="Q494" s="280">
        <v>0</v>
      </c>
      <c r="R494" s="280">
        <v>0</v>
      </c>
      <c r="S494" s="280">
        <v>0</v>
      </c>
      <c r="T494" s="280">
        <v>0</v>
      </c>
      <c r="U494" s="280">
        <v>0</v>
      </c>
      <c r="V494" s="280">
        <v>0</v>
      </c>
      <c r="W494" s="280">
        <v>0</v>
      </c>
      <c r="X494" s="222">
        <f t="shared" si="1082"/>
        <v>0</v>
      </c>
      <c r="Y494" s="280">
        <v>0</v>
      </c>
      <c r="Z494" s="280">
        <v>0</v>
      </c>
      <c r="AA494" s="280">
        <v>0</v>
      </c>
      <c r="AB494" s="280">
        <v>0</v>
      </c>
      <c r="AC494" s="222">
        <f t="shared" si="1083"/>
        <v>10</v>
      </c>
      <c r="AD494" s="280">
        <v>0</v>
      </c>
      <c r="AE494" s="280">
        <v>0</v>
      </c>
      <c r="AF494" s="280">
        <v>0</v>
      </c>
      <c r="AG494" s="280">
        <v>0</v>
      </c>
      <c r="AH494" s="280">
        <v>10</v>
      </c>
      <c r="AI494" s="280">
        <v>0</v>
      </c>
      <c r="AJ494" s="222">
        <f t="shared" si="1084"/>
        <v>0</v>
      </c>
      <c r="AK494" s="280">
        <v>0</v>
      </c>
      <c r="AL494" s="280">
        <v>0</v>
      </c>
      <c r="AM494" s="222">
        <f t="shared" si="1085"/>
        <v>10</v>
      </c>
      <c r="AN494" s="280">
        <v>0</v>
      </c>
      <c r="AO494" s="280">
        <v>0</v>
      </c>
      <c r="AP494" s="280">
        <v>4</v>
      </c>
      <c r="AQ494" s="280">
        <v>6</v>
      </c>
      <c r="AR494" s="280">
        <v>0</v>
      </c>
      <c r="AS494" s="280">
        <v>0</v>
      </c>
      <c r="AT494" s="280">
        <v>0</v>
      </c>
      <c r="AU494" s="280">
        <v>0</v>
      </c>
      <c r="AV494" s="280">
        <v>0</v>
      </c>
      <c r="AW494" s="280">
        <v>0</v>
      </c>
      <c r="AX494" s="222">
        <f t="shared" si="1086"/>
        <v>13</v>
      </c>
      <c r="AY494" s="280">
        <v>0</v>
      </c>
      <c r="AZ494" s="280">
        <v>3</v>
      </c>
      <c r="BA494" s="280">
        <v>0</v>
      </c>
      <c r="BB494" s="280">
        <v>10</v>
      </c>
      <c r="BC494" s="280">
        <v>0</v>
      </c>
      <c r="BD494" s="222">
        <f t="shared" si="1087"/>
        <v>27</v>
      </c>
      <c r="BE494" s="280">
        <v>0</v>
      </c>
      <c r="BF494" s="280">
        <v>0</v>
      </c>
      <c r="BG494" s="280">
        <v>20</v>
      </c>
      <c r="BH494" s="280">
        <v>7</v>
      </c>
      <c r="BI494" s="280">
        <v>0</v>
      </c>
      <c r="BJ494" s="280">
        <v>0</v>
      </c>
      <c r="BK494" s="280">
        <v>0</v>
      </c>
      <c r="BL494" s="280">
        <v>0</v>
      </c>
      <c r="BM494" s="222">
        <f t="shared" si="1088"/>
        <v>0</v>
      </c>
      <c r="BN494" s="280">
        <v>0</v>
      </c>
      <c r="BO494" s="280">
        <v>0</v>
      </c>
      <c r="BP494" s="280">
        <v>0</v>
      </c>
      <c r="BQ494" s="280">
        <v>0</v>
      </c>
      <c r="BR494" s="280">
        <v>0</v>
      </c>
      <c r="BS494" s="222">
        <f t="shared" si="1089"/>
        <v>2</v>
      </c>
      <c r="BT494" s="280">
        <v>0</v>
      </c>
      <c r="BU494" s="280">
        <v>2</v>
      </c>
      <c r="BV494" s="280">
        <v>0</v>
      </c>
      <c r="BW494" s="280">
        <v>0</v>
      </c>
      <c r="BX494" s="280">
        <v>0</v>
      </c>
      <c r="BY494" s="280">
        <v>0</v>
      </c>
      <c r="BZ494" s="280">
        <v>0</v>
      </c>
      <c r="CA494" s="280">
        <v>0</v>
      </c>
      <c r="CB494" s="280">
        <v>0</v>
      </c>
      <c r="CC494" s="280">
        <v>0</v>
      </c>
      <c r="CD494" s="280">
        <v>0</v>
      </c>
      <c r="CE494" s="280">
        <v>0</v>
      </c>
      <c r="CF494" s="222">
        <f t="shared" si="1090"/>
        <v>6</v>
      </c>
      <c r="CG494" s="280">
        <v>0</v>
      </c>
      <c r="CH494" s="280">
        <v>0</v>
      </c>
      <c r="CI494" s="280">
        <v>0</v>
      </c>
      <c r="CJ494" s="280">
        <v>0</v>
      </c>
      <c r="CK494" s="280">
        <v>5</v>
      </c>
      <c r="CL494" s="280">
        <v>0</v>
      </c>
      <c r="CM494" s="280">
        <v>1</v>
      </c>
      <c r="CN494" s="280">
        <v>0</v>
      </c>
      <c r="CO494" s="280">
        <v>0</v>
      </c>
      <c r="CP494" s="280">
        <v>0</v>
      </c>
      <c r="CQ494" s="280">
        <v>0</v>
      </c>
      <c r="CR494" s="280">
        <v>0</v>
      </c>
      <c r="CS494" s="280">
        <v>0</v>
      </c>
      <c r="CT494" s="222">
        <f t="shared" si="1091"/>
        <v>9</v>
      </c>
      <c r="CU494" s="280">
        <v>9</v>
      </c>
      <c r="CV494" s="280">
        <v>0</v>
      </c>
      <c r="CW494" s="280">
        <v>0</v>
      </c>
      <c r="CX494" s="280">
        <v>0</v>
      </c>
      <c r="CY494" s="280">
        <v>0</v>
      </c>
      <c r="CZ494" s="222">
        <f t="shared" si="1092"/>
        <v>13</v>
      </c>
      <c r="DA494" s="280">
        <v>0</v>
      </c>
      <c r="DB494" s="280">
        <v>0</v>
      </c>
      <c r="DC494" s="280">
        <v>3</v>
      </c>
      <c r="DD494" s="280">
        <v>10</v>
      </c>
      <c r="DE494" s="280">
        <v>0</v>
      </c>
      <c r="DF494" s="280">
        <v>0</v>
      </c>
      <c r="DG494" s="222">
        <f t="shared" si="1093"/>
        <v>95</v>
      </c>
      <c r="DH494" s="222">
        <f t="shared" si="1094"/>
        <v>0</v>
      </c>
      <c r="DI494" s="280">
        <v>0</v>
      </c>
      <c r="DJ494" s="280">
        <v>0</v>
      </c>
      <c r="DK494" s="280">
        <v>0</v>
      </c>
      <c r="DL494" s="226">
        <f t="shared" si="1095"/>
        <v>0</v>
      </c>
      <c r="DM494" s="280">
        <v>0</v>
      </c>
      <c r="DN494" s="280">
        <v>0</v>
      </c>
      <c r="DO494" s="222">
        <f t="shared" si="1096"/>
        <v>95</v>
      </c>
    </row>
    <row r="495" spans="1:119" s="4" customFormat="1" ht="16.5" customHeight="1" x14ac:dyDescent="0.15">
      <c r="A495" s="155" t="s">
        <v>802</v>
      </c>
      <c r="B495" s="222">
        <f t="shared" si="1080"/>
        <v>722</v>
      </c>
      <c r="C495" s="280">
        <v>87</v>
      </c>
      <c r="D495" s="280">
        <v>19</v>
      </c>
      <c r="E495" s="280">
        <v>0</v>
      </c>
      <c r="F495" s="280">
        <v>23</v>
      </c>
      <c r="G495" s="280">
        <v>0</v>
      </c>
      <c r="H495" s="280">
        <v>153</v>
      </c>
      <c r="I495" s="280">
        <v>133</v>
      </c>
      <c r="J495" s="280">
        <v>35</v>
      </c>
      <c r="K495" s="280">
        <v>60</v>
      </c>
      <c r="L495" s="280">
        <v>146</v>
      </c>
      <c r="M495" s="280">
        <v>29</v>
      </c>
      <c r="N495" s="280">
        <v>37</v>
      </c>
      <c r="O495" s="222">
        <f t="shared" si="1081"/>
        <v>159</v>
      </c>
      <c r="P495" s="280">
        <v>16</v>
      </c>
      <c r="Q495" s="280">
        <v>47</v>
      </c>
      <c r="R495" s="280">
        <v>16</v>
      </c>
      <c r="S495" s="280">
        <v>12</v>
      </c>
      <c r="T495" s="280">
        <v>10</v>
      </c>
      <c r="U495" s="280">
        <v>15</v>
      </c>
      <c r="V495" s="280">
        <v>33</v>
      </c>
      <c r="W495" s="280">
        <v>10</v>
      </c>
      <c r="X495" s="222">
        <f t="shared" si="1082"/>
        <v>298</v>
      </c>
      <c r="Y495" s="280">
        <v>36</v>
      </c>
      <c r="Z495" s="280">
        <v>81</v>
      </c>
      <c r="AA495" s="280">
        <v>125</v>
      </c>
      <c r="AB495" s="280">
        <v>56</v>
      </c>
      <c r="AC495" s="222">
        <f t="shared" si="1083"/>
        <v>337</v>
      </c>
      <c r="AD495" s="280">
        <v>60</v>
      </c>
      <c r="AE495" s="280">
        <v>25</v>
      </c>
      <c r="AF495" s="280">
        <v>13</v>
      </c>
      <c r="AG495" s="280">
        <v>159</v>
      </c>
      <c r="AH495" s="280">
        <v>39</v>
      </c>
      <c r="AI495" s="280">
        <v>41</v>
      </c>
      <c r="AJ495" s="222">
        <f t="shared" si="1084"/>
        <v>22</v>
      </c>
      <c r="AK495" s="280">
        <v>10</v>
      </c>
      <c r="AL495" s="280">
        <v>12</v>
      </c>
      <c r="AM495" s="222">
        <f t="shared" si="1085"/>
        <v>528</v>
      </c>
      <c r="AN495" s="280">
        <v>49</v>
      </c>
      <c r="AO495" s="280">
        <v>27</v>
      </c>
      <c r="AP495" s="280">
        <v>49</v>
      </c>
      <c r="AQ495" s="280">
        <v>32</v>
      </c>
      <c r="AR495" s="280">
        <v>112</v>
      </c>
      <c r="AS495" s="280">
        <v>5</v>
      </c>
      <c r="AT495" s="280">
        <v>47</v>
      </c>
      <c r="AU495" s="280">
        <v>142</v>
      </c>
      <c r="AV495" s="280">
        <v>38</v>
      </c>
      <c r="AW495" s="280">
        <v>27</v>
      </c>
      <c r="AX495" s="222">
        <f t="shared" si="1086"/>
        <v>332</v>
      </c>
      <c r="AY495" s="280">
        <v>0</v>
      </c>
      <c r="AZ495" s="280">
        <v>153</v>
      </c>
      <c r="BA495" s="280">
        <v>82</v>
      </c>
      <c r="BB495" s="280">
        <v>59</v>
      </c>
      <c r="BC495" s="280">
        <v>38</v>
      </c>
      <c r="BD495" s="222">
        <f t="shared" si="1087"/>
        <v>526</v>
      </c>
      <c r="BE495" s="280">
        <v>44</v>
      </c>
      <c r="BF495" s="280">
        <v>84</v>
      </c>
      <c r="BG495" s="280">
        <v>84</v>
      </c>
      <c r="BH495" s="280">
        <v>98</v>
      </c>
      <c r="BI495" s="280">
        <v>32</v>
      </c>
      <c r="BJ495" s="280">
        <v>40</v>
      </c>
      <c r="BK495" s="280">
        <v>78</v>
      </c>
      <c r="BL495" s="280">
        <v>66</v>
      </c>
      <c r="BM495" s="222">
        <f t="shared" si="1088"/>
        <v>384</v>
      </c>
      <c r="BN495" s="280">
        <v>138</v>
      </c>
      <c r="BO495" s="280">
        <v>30</v>
      </c>
      <c r="BP495" s="280">
        <v>36</v>
      </c>
      <c r="BQ495" s="280">
        <v>53</v>
      </c>
      <c r="BR495" s="280">
        <v>127</v>
      </c>
      <c r="BS495" s="222">
        <f t="shared" si="1089"/>
        <v>1010</v>
      </c>
      <c r="BT495" s="280">
        <v>34</v>
      </c>
      <c r="BU495" s="280">
        <v>42</v>
      </c>
      <c r="BV495" s="280">
        <v>0</v>
      </c>
      <c r="BW495" s="280">
        <v>0</v>
      </c>
      <c r="BX495" s="280">
        <v>93</v>
      </c>
      <c r="BY495" s="280">
        <v>593</v>
      </c>
      <c r="BZ495" s="280">
        <v>36</v>
      </c>
      <c r="CA495" s="280">
        <v>41</v>
      </c>
      <c r="CB495" s="280">
        <v>127</v>
      </c>
      <c r="CC495" s="280">
        <v>35</v>
      </c>
      <c r="CD495" s="280">
        <v>9</v>
      </c>
      <c r="CE495" s="280">
        <v>0</v>
      </c>
      <c r="CF495" s="222">
        <f t="shared" si="1090"/>
        <v>1184</v>
      </c>
      <c r="CG495" s="280">
        <v>30</v>
      </c>
      <c r="CH495" s="280">
        <v>63</v>
      </c>
      <c r="CI495" s="280">
        <v>25</v>
      </c>
      <c r="CJ495" s="280">
        <v>125</v>
      </c>
      <c r="CK495" s="280">
        <v>409</v>
      </c>
      <c r="CL495" s="280">
        <v>56</v>
      </c>
      <c r="CM495" s="280">
        <v>158</v>
      </c>
      <c r="CN495" s="280">
        <v>4</v>
      </c>
      <c r="CO495" s="280">
        <v>9</v>
      </c>
      <c r="CP495" s="280">
        <v>120</v>
      </c>
      <c r="CQ495" s="280">
        <v>53</v>
      </c>
      <c r="CR495" s="280">
        <v>102</v>
      </c>
      <c r="CS495" s="280">
        <v>30</v>
      </c>
      <c r="CT495" s="222">
        <f t="shared" si="1091"/>
        <v>367</v>
      </c>
      <c r="CU495" s="280">
        <v>194</v>
      </c>
      <c r="CV495" s="280">
        <v>143</v>
      </c>
      <c r="CW495" s="280">
        <v>15</v>
      </c>
      <c r="CX495" s="280">
        <v>0</v>
      </c>
      <c r="CY495" s="280">
        <v>15</v>
      </c>
      <c r="CZ495" s="222">
        <f t="shared" si="1092"/>
        <v>271</v>
      </c>
      <c r="DA495" s="280">
        <v>6</v>
      </c>
      <c r="DB495" s="280">
        <v>24</v>
      </c>
      <c r="DC495" s="280">
        <v>58</v>
      </c>
      <c r="DD495" s="280">
        <v>117</v>
      </c>
      <c r="DE495" s="280">
        <v>42</v>
      </c>
      <c r="DF495" s="280">
        <v>24</v>
      </c>
      <c r="DG495" s="222">
        <f t="shared" si="1093"/>
        <v>6140</v>
      </c>
      <c r="DH495" s="222">
        <f t="shared" si="1094"/>
        <v>20</v>
      </c>
      <c r="DI495" s="280">
        <v>0</v>
      </c>
      <c r="DJ495" s="280">
        <v>0</v>
      </c>
      <c r="DK495" s="280">
        <v>20</v>
      </c>
      <c r="DL495" s="226">
        <f t="shared" si="1095"/>
        <v>50</v>
      </c>
      <c r="DM495" s="280">
        <v>26</v>
      </c>
      <c r="DN495" s="280">
        <v>24</v>
      </c>
      <c r="DO495" s="222">
        <f t="shared" si="1096"/>
        <v>6210</v>
      </c>
    </row>
    <row r="496" spans="1:119" s="4" customFormat="1" ht="16.5" customHeight="1" x14ac:dyDescent="0.15">
      <c r="A496" s="157" t="s">
        <v>291</v>
      </c>
      <c r="B496" s="222"/>
      <c r="C496" s="280"/>
      <c r="D496" s="280"/>
      <c r="E496" s="280"/>
      <c r="F496" s="280"/>
      <c r="G496" s="280"/>
      <c r="H496" s="280"/>
      <c r="I496" s="280"/>
      <c r="J496" s="280"/>
      <c r="K496" s="280"/>
      <c r="L496" s="280"/>
      <c r="M496" s="280"/>
      <c r="N496" s="280"/>
      <c r="O496" s="222"/>
      <c r="P496" s="280"/>
      <c r="Q496" s="280"/>
      <c r="R496" s="280"/>
      <c r="S496" s="280"/>
      <c r="T496" s="280"/>
      <c r="U496" s="280"/>
      <c r="V496" s="280"/>
      <c r="W496" s="280"/>
      <c r="X496" s="222"/>
      <c r="Y496" s="280"/>
      <c r="Z496" s="280"/>
      <c r="AA496" s="280"/>
      <c r="AB496" s="280"/>
      <c r="AC496" s="222"/>
      <c r="AD496" s="280"/>
      <c r="AE496" s="280"/>
      <c r="AF496" s="280"/>
      <c r="AG496" s="280"/>
      <c r="AH496" s="280"/>
      <c r="AI496" s="280"/>
      <c r="AJ496" s="222"/>
      <c r="AK496" s="280"/>
      <c r="AL496" s="280"/>
      <c r="AM496" s="222"/>
      <c r="AN496" s="280"/>
      <c r="AO496" s="280"/>
      <c r="AP496" s="280"/>
      <c r="AQ496" s="280"/>
      <c r="AR496" s="280"/>
      <c r="AS496" s="280"/>
      <c r="AT496" s="280"/>
      <c r="AU496" s="280"/>
      <c r="AV496" s="280"/>
      <c r="AW496" s="280"/>
      <c r="AX496" s="222"/>
      <c r="AY496" s="280"/>
      <c r="AZ496" s="280"/>
      <c r="BA496" s="280"/>
      <c r="BB496" s="280"/>
      <c r="BC496" s="280"/>
      <c r="BD496" s="222"/>
      <c r="BE496" s="280"/>
      <c r="BF496" s="280"/>
      <c r="BG496" s="280"/>
      <c r="BH496" s="280"/>
      <c r="BI496" s="280"/>
      <c r="BJ496" s="280"/>
      <c r="BK496" s="280"/>
      <c r="BL496" s="280"/>
      <c r="BM496" s="222"/>
      <c r="BN496" s="280"/>
      <c r="BO496" s="280"/>
      <c r="BP496" s="280"/>
      <c r="BQ496" s="280"/>
      <c r="BR496" s="280"/>
      <c r="BS496" s="222"/>
      <c r="BT496" s="280"/>
      <c r="BU496" s="280"/>
      <c r="BV496" s="280"/>
      <c r="BW496" s="280"/>
      <c r="BX496" s="280"/>
      <c r="BY496" s="280"/>
      <c r="BZ496" s="280"/>
      <c r="CA496" s="280"/>
      <c r="CB496" s="280"/>
      <c r="CC496" s="280"/>
      <c r="CD496" s="280"/>
      <c r="CE496" s="280"/>
      <c r="CF496" s="222"/>
      <c r="CG496" s="280"/>
      <c r="CH496" s="280"/>
      <c r="CI496" s="280"/>
      <c r="CJ496" s="280"/>
      <c r="CK496" s="280"/>
      <c r="CL496" s="280"/>
      <c r="CM496" s="280"/>
      <c r="CN496" s="280"/>
      <c r="CO496" s="280"/>
      <c r="CP496" s="280"/>
      <c r="CQ496" s="280"/>
      <c r="CR496" s="280"/>
      <c r="CS496" s="280"/>
      <c r="CT496" s="222"/>
      <c r="CU496" s="280"/>
      <c r="CV496" s="280"/>
      <c r="CW496" s="280"/>
      <c r="CX496" s="280"/>
      <c r="CY496" s="280"/>
      <c r="CZ496" s="222"/>
      <c r="DA496" s="280"/>
      <c r="DB496" s="280"/>
      <c r="DC496" s="280"/>
      <c r="DD496" s="280"/>
      <c r="DE496" s="280"/>
      <c r="DF496" s="280"/>
      <c r="DG496" s="222"/>
      <c r="DH496" s="222"/>
      <c r="DI496" s="280"/>
      <c r="DJ496" s="280"/>
      <c r="DK496" s="280"/>
      <c r="DL496" s="226"/>
      <c r="DM496" s="280"/>
      <c r="DN496" s="280"/>
      <c r="DO496" s="222"/>
    </row>
    <row r="497" spans="1:119" s="4" customFormat="1" ht="16.5" customHeight="1" x14ac:dyDescent="0.15">
      <c r="A497" s="153" t="s">
        <v>251</v>
      </c>
      <c r="B497" s="222">
        <f t="shared" ref="B497:B500" si="1097">SUM(C497:N497)</f>
        <v>19</v>
      </c>
      <c r="C497" s="280">
        <v>1</v>
      </c>
      <c r="D497" s="280">
        <v>1</v>
      </c>
      <c r="E497" s="280">
        <v>0</v>
      </c>
      <c r="F497" s="280">
        <v>0</v>
      </c>
      <c r="G497" s="280">
        <v>2</v>
      </c>
      <c r="H497" s="280">
        <v>4</v>
      </c>
      <c r="I497" s="280">
        <v>4</v>
      </c>
      <c r="J497" s="280">
        <v>0</v>
      </c>
      <c r="K497" s="280">
        <v>1</v>
      </c>
      <c r="L497" s="280">
        <v>4</v>
      </c>
      <c r="M497" s="280">
        <v>1</v>
      </c>
      <c r="N497" s="280">
        <v>1</v>
      </c>
      <c r="O497" s="222">
        <f t="shared" ref="O497:O500" si="1098">SUM(P497:W497)</f>
        <v>3</v>
      </c>
      <c r="P497" s="280">
        <v>1</v>
      </c>
      <c r="Q497" s="280">
        <v>0</v>
      </c>
      <c r="R497" s="280">
        <v>1</v>
      </c>
      <c r="S497" s="280">
        <v>0</v>
      </c>
      <c r="T497" s="280">
        <v>0</v>
      </c>
      <c r="U497" s="280">
        <v>0</v>
      </c>
      <c r="V497" s="280">
        <v>0</v>
      </c>
      <c r="W497" s="280">
        <v>1</v>
      </c>
      <c r="X497" s="222">
        <f t="shared" ref="X497:X500" si="1099">SUM(Y497:AB497)</f>
        <v>5</v>
      </c>
      <c r="Y497" s="280">
        <v>1</v>
      </c>
      <c r="Z497" s="280">
        <v>1</v>
      </c>
      <c r="AA497" s="280">
        <v>2</v>
      </c>
      <c r="AB497" s="280">
        <v>1</v>
      </c>
      <c r="AC497" s="222">
        <f t="shared" ref="AC497:AC500" si="1100">SUM(AD497:AI497)</f>
        <v>5</v>
      </c>
      <c r="AD497" s="280">
        <v>1</v>
      </c>
      <c r="AE497" s="280">
        <v>0</v>
      </c>
      <c r="AF497" s="280">
        <v>1</v>
      </c>
      <c r="AG497" s="280">
        <v>1</v>
      </c>
      <c r="AH497" s="280">
        <v>0</v>
      </c>
      <c r="AI497" s="280">
        <v>2</v>
      </c>
      <c r="AJ497" s="222">
        <f t="shared" ref="AJ497:AJ500" si="1101">SUM(AK497:AL497)</f>
        <v>2</v>
      </c>
      <c r="AK497" s="280">
        <v>2</v>
      </c>
      <c r="AL497" s="280">
        <v>0</v>
      </c>
      <c r="AM497" s="222">
        <f t="shared" ref="AM497:AM500" si="1102">SUM(AN497:AW497)</f>
        <v>11</v>
      </c>
      <c r="AN497" s="280">
        <v>0</v>
      </c>
      <c r="AO497" s="280">
        <v>1</v>
      </c>
      <c r="AP497" s="280">
        <v>2</v>
      </c>
      <c r="AQ497" s="280">
        <v>0</v>
      </c>
      <c r="AR497" s="280">
        <v>2</v>
      </c>
      <c r="AS497" s="280">
        <v>0</v>
      </c>
      <c r="AT497" s="280">
        <v>3</v>
      </c>
      <c r="AU497" s="280">
        <v>2</v>
      </c>
      <c r="AV497" s="280">
        <v>1</v>
      </c>
      <c r="AW497" s="280">
        <v>0</v>
      </c>
      <c r="AX497" s="222">
        <f t="shared" ref="AX497:AX500" si="1103">SUM(AY497:BC497)</f>
        <v>25</v>
      </c>
      <c r="AY497" s="280">
        <v>0</v>
      </c>
      <c r="AZ497" s="280">
        <v>13</v>
      </c>
      <c r="BA497" s="280">
        <v>2</v>
      </c>
      <c r="BB497" s="280">
        <v>8</v>
      </c>
      <c r="BC497" s="280">
        <v>2</v>
      </c>
      <c r="BD497" s="222">
        <f t="shared" ref="BD497:BD500" si="1104">SUM(BE497:BL497)</f>
        <v>22</v>
      </c>
      <c r="BE497" s="280">
        <v>2</v>
      </c>
      <c r="BF497" s="280">
        <v>4</v>
      </c>
      <c r="BG497" s="280">
        <v>5</v>
      </c>
      <c r="BH497" s="280">
        <v>2</v>
      </c>
      <c r="BI497" s="280">
        <v>5</v>
      </c>
      <c r="BJ497" s="280">
        <v>2</v>
      </c>
      <c r="BK497" s="280">
        <v>1</v>
      </c>
      <c r="BL497" s="280">
        <v>1</v>
      </c>
      <c r="BM497" s="222">
        <f t="shared" ref="BM497:BM500" si="1105">SUM(BN497:BR497)</f>
        <v>10</v>
      </c>
      <c r="BN497" s="280">
        <v>1</v>
      </c>
      <c r="BO497" s="280">
        <v>1</v>
      </c>
      <c r="BP497" s="280">
        <v>3</v>
      </c>
      <c r="BQ497" s="280">
        <v>1</v>
      </c>
      <c r="BR497" s="280">
        <v>4</v>
      </c>
      <c r="BS497" s="222">
        <f t="shared" ref="BS497:BS500" si="1106">SUM(BT497:CE497)</f>
        <v>14</v>
      </c>
      <c r="BT497" s="280">
        <v>1</v>
      </c>
      <c r="BU497" s="280">
        <v>0</v>
      </c>
      <c r="BV497" s="280">
        <v>0</v>
      </c>
      <c r="BW497" s="280">
        <v>0</v>
      </c>
      <c r="BX497" s="280">
        <v>1</v>
      </c>
      <c r="BY497" s="280">
        <v>4</v>
      </c>
      <c r="BZ497" s="280">
        <v>1</v>
      </c>
      <c r="CA497" s="280">
        <v>0</v>
      </c>
      <c r="CB497" s="280">
        <v>4</v>
      </c>
      <c r="CC497" s="280">
        <v>0</v>
      </c>
      <c r="CD497" s="280">
        <v>1</v>
      </c>
      <c r="CE497" s="280">
        <v>2</v>
      </c>
      <c r="CF497" s="222">
        <f t="shared" ref="CF497:CF500" si="1107">SUM(CG497:CS497)</f>
        <v>11</v>
      </c>
      <c r="CG497" s="280">
        <v>0</v>
      </c>
      <c r="CH497" s="280">
        <v>0</v>
      </c>
      <c r="CI497" s="280">
        <v>1</v>
      </c>
      <c r="CJ497" s="280">
        <v>1</v>
      </c>
      <c r="CK497" s="280">
        <v>1</v>
      </c>
      <c r="CL497" s="280">
        <v>0</v>
      </c>
      <c r="CM497" s="280">
        <v>2</v>
      </c>
      <c r="CN497" s="280">
        <v>0</v>
      </c>
      <c r="CO497" s="280">
        <v>1</v>
      </c>
      <c r="CP497" s="280">
        <v>3</v>
      </c>
      <c r="CQ497" s="280">
        <v>0</v>
      </c>
      <c r="CR497" s="280">
        <v>1</v>
      </c>
      <c r="CS497" s="280">
        <v>1</v>
      </c>
      <c r="CT497" s="222">
        <f t="shared" ref="CT497:CT500" si="1108">SUM(CU497:CY497)</f>
        <v>11</v>
      </c>
      <c r="CU497" s="280">
        <v>6</v>
      </c>
      <c r="CV497" s="280">
        <v>2</v>
      </c>
      <c r="CW497" s="280">
        <v>1</v>
      </c>
      <c r="CX497" s="280">
        <v>1</v>
      </c>
      <c r="CY497" s="280">
        <v>1</v>
      </c>
      <c r="CZ497" s="222">
        <f t="shared" ref="CZ497:CZ500" si="1109">SUM(DA497:DF497)</f>
        <v>3</v>
      </c>
      <c r="DA497" s="280">
        <v>0</v>
      </c>
      <c r="DB497" s="280">
        <v>0</v>
      </c>
      <c r="DC497" s="280">
        <v>1</v>
      </c>
      <c r="DD497" s="280">
        <v>1</v>
      </c>
      <c r="DE497" s="280">
        <v>1</v>
      </c>
      <c r="DF497" s="280">
        <v>0</v>
      </c>
      <c r="DG497" s="222">
        <f t="shared" ref="DG497:DG500" si="1110">AM497+BS497+B497+O497+X497+AC497+AJ497+BD497+CF497+AX497+BM497+CT497+CZ497</f>
        <v>141</v>
      </c>
      <c r="DH497" s="222">
        <f t="shared" ref="DH497:DH500" si="1111">SUM(DI497:DK497)</f>
        <v>1</v>
      </c>
      <c r="DI497" s="280">
        <v>0</v>
      </c>
      <c r="DJ497" s="280">
        <v>0</v>
      </c>
      <c r="DK497" s="280">
        <v>1</v>
      </c>
      <c r="DL497" s="226">
        <f t="shared" ref="DL497:DL500" si="1112">SUM(DM497:DN497)</f>
        <v>4</v>
      </c>
      <c r="DM497" s="280">
        <v>4</v>
      </c>
      <c r="DN497" s="280">
        <v>0</v>
      </c>
      <c r="DO497" s="222">
        <f t="shared" ref="DO497:DO500" si="1113">DG497+DH497+DL497</f>
        <v>146</v>
      </c>
    </row>
    <row r="498" spans="1:119" s="4" customFormat="1" ht="16.5" customHeight="1" x14ac:dyDescent="0.15">
      <c r="A498" s="153" t="s">
        <v>252</v>
      </c>
      <c r="B498" s="222">
        <f t="shared" si="1097"/>
        <v>846</v>
      </c>
      <c r="C498" s="280">
        <v>36</v>
      </c>
      <c r="D498" s="280">
        <v>35</v>
      </c>
      <c r="E498" s="280">
        <v>0</v>
      </c>
      <c r="F498" s="280">
        <v>0</v>
      </c>
      <c r="G498" s="280">
        <v>20</v>
      </c>
      <c r="H498" s="280">
        <v>154</v>
      </c>
      <c r="I498" s="280">
        <v>75</v>
      </c>
      <c r="J498" s="280">
        <v>0</v>
      </c>
      <c r="K498" s="280">
        <v>46</v>
      </c>
      <c r="L498" s="280">
        <v>319</v>
      </c>
      <c r="M498" s="280">
        <v>85</v>
      </c>
      <c r="N498" s="280">
        <v>76</v>
      </c>
      <c r="O498" s="222">
        <f t="shared" si="1098"/>
        <v>129</v>
      </c>
      <c r="P498" s="280">
        <v>30</v>
      </c>
      <c r="Q498" s="280">
        <v>0</v>
      </c>
      <c r="R498" s="280">
        <v>9</v>
      </c>
      <c r="S498" s="280">
        <v>0</v>
      </c>
      <c r="T498" s="280">
        <v>0</v>
      </c>
      <c r="U498" s="280">
        <v>0</v>
      </c>
      <c r="V498" s="280">
        <v>0</v>
      </c>
      <c r="W498" s="280">
        <v>90</v>
      </c>
      <c r="X498" s="222">
        <f t="shared" si="1099"/>
        <v>252</v>
      </c>
      <c r="Y498" s="280">
        <v>52</v>
      </c>
      <c r="Z498" s="280">
        <v>66</v>
      </c>
      <c r="AA498" s="280">
        <v>84</v>
      </c>
      <c r="AB498" s="280">
        <v>50</v>
      </c>
      <c r="AC498" s="222">
        <f t="shared" si="1100"/>
        <v>233</v>
      </c>
      <c r="AD498" s="280">
        <v>54</v>
      </c>
      <c r="AE498" s="280">
        <v>0</v>
      </c>
      <c r="AF498" s="280">
        <v>62</v>
      </c>
      <c r="AG498" s="280">
        <v>60</v>
      </c>
      <c r="AH498" s="280">
        <v>0</v>
      </c>
      <c r="AI498" s="280">
        <v>57</v>
      </c>
      <c r="AJ498" s="222">
        <f t="shared" si="1101"/>
        <v>35</v>
      </c>
      <c r="AK498" s="280">
        <v>35</v>
      </c>
      <c r="AL498" s="280">
        <v>0</v>
      </c>
      <c r="AM498" s="222">
        <f t="shared" si="1102"/>
        <v>879</v>
      </c>
      <c r="AN498" s="280">
        <v>0</v>
      </c>
      <c r="AO498" s="280">
        <v>24</v>
      </c>
      <c r="AP498" s="280">
        <v>93</v>
      </c>
      <c r="AQ498" s="280">
        <v>0</v>
      </c>
      <c r="AR498" s="280">
        <v>300</v>
      </c>
      <c r="AS498" s="280">
        <v>0</v>
      </c>
      <c r="AT498" s="280">
        <v>198</v>
      </c>
      <c r="AU498" s="280">
        <v>192</v>
      </c>
      <c r="AV498" s="280">
        <v>72</v>
      </c>
      <c r="AW498" s="280">
        <v>0</v>
      </c>
      <c r="AX498" s="222">
        <f t="shared" si="1103"/>
        <v>1318</v>
      </c>
      <c r="AY498" s="280">
        <v>0</v>
      </c>
      <c r="AZ498" s="280">
        <v>731</v>
      </c>
      <c r="BA498" s="280">
        <v>26</v>
      </c>
      <c r="BB498" s="280">
        <v>441</v>
      </c>
      <c r="BC498" s="280">
        <v>120</v>
      </c>
      <c r="BD498" s="222">
        <f t="shared" si="1104"/>
        <v>1382</v>
      </c>
      <c r="BE498" s="280">
        <v>188</v>
      </c>
      <c r="BF498" s="280">
        <v>191</v>
      </c>
      <c r="BG498" s="280">
        <v>231</v>
      </c>
      <c r="BH498" s="280">
        <v>115</v>
      </c>
      <c r="BI498" s="280">
        <v>381</v>
      </c>
      <c r="BJ498" s="280">
        <v>136</v>
      </c>
      <c r="BK498" s="280">
        <v>20</v>
      </c>
      <c r="BL498" s="280">
        <v>120</v>
      </c>
      <c r="BM498" s="222">
        <f t="shared" si="1105"/>
        <v>346</v>
      </c>
      <c r="BN498" s="280">
        <v>88</v>
      </c>
      <c r="BO498" s="280">
        <v>20</v>
      </c>
      <c r="BP498" s="280">
        <v>44</v>
      </c>
      <c r="BQ498" s="280">
        <v>24</v>
      </c>
      <c r="BR498" s="280">
        <v>170</v>
      </c>
      <c r="BS498" s="222">
        <f t="shared" si="1106"/>
        <v>728</v>
      </c>
      <c r="BT498" s="280">
        <v>18</v>
      </c>
      <c r="BU498" s="280">
        <v>0</v>
      </c>
      <c r="BV498" s="280">
        <v>0</v>
      </c>
      <c r="BW498" s="280">
        <v>0</v>
      </c>
      <c r="BX498" s="280">
        <v>8</v>
      </c>
      <c r="BY498" s="280">
        <v>299</v>
      </c>
      <c r="BZ498" s="280">
        <v>10</v>
      </c>
      <c r="CA498" s="280">
        <v>0</v>
      </c>
      <c r="CB498" s="280">
        <v>185</v>
      </c>
      <c r="CC498" s="280">
        <v>0</v>
      </c>
      <c r="CD498" s="280">
        <v>79</v>
      </c>
      <c r="CE498" s="280">
        <v>129</v>
      </c>
      <c r="CF498" s="222">
        <f t="shared" si="1107"/>
        <v>553</v>
      </c>
      <c r="CG498" s="280">
        <v>0</v>
      </c>
      <c r="CH498" s="280">
        <v>0</v>
      </c>
      <c r="CI498" s="280">
        <v>43</v>
      </c>
      <c r="CJ498" s="280">
        <v>53</v>
      </c>
      <c r="CK498" s="280">
        <v>150</v>
      </c>
      <c r="CL498" s="280">
        <v>0</v>
      </c>
      <c r="CM498" s="280">
        <v>69</v>
      </c>
      <c r="CN498" s="280">
        <v>0</v>
      </c>
      <c r="CO498" s="280">
        <v>135</v>
      </c>
      <c r="CP498" s="280">
        <v>35</v>
      </c>
      <c r="CQ498" s="280">
        <v>0</v>
      </c>
      <c r="CR498" s="280">
        <v>42</v>
      </c>
      <c r="CS498" s="280">
        <v>26</v>
      </c>
      <c r="CT498" s="222">
        <f t="shared" si="1108"/>
        <v>337</v>
      </c>
      <c r="CU498" s="280">
        <v>186</v>
      </c>
      <c r="CV498" s="280">
        <v>65</v>
      </c>
      <c r="CW498" s="280">
        <v>16</v>
      </c>
      <c r="CX498" s="280">
        <v>50</v>
      </c>
      <c r="CY498" s="280">
        <v>20</v>
      </c>
      <c r="CZ498" s="222">
        <f t="shared" si="1109"/>
        <v>284</v>
      </c>
      <c r="DA498" s="280">
        <v>0</v>
      </c>
      <c r="DB498" s="280">
        <v>0</v>
      </c>
      <c r="DC498" s="280">
        <v>149</v>
      </c>
      <c r="DD498" s="280">
        <v>80</v>
      </c>
      <c r="DE498" s="280">
        <v>55</v>
      </c>
      <c r="DF498" s="280">
        <v>0</v>
      </c>
      <c r="DG498" s="222">
        <f t="shared" si="1110"/>
        <v>7322</v>
      </c>
      <c r="DH498" s="222">
        <f t="shared" si="1111"/>
        <v>15</v>
      </c>
      <c r="DI498" s="280">
        <v>0</v>
      </c>
      <c r="DJ498" s="280">
        <v>0</v>
      </c>
      <c r="DK498" s="280">
        <v>15</v>
      </c>
      <c r="DL498" s="226">
        <f t="shared" si="1112"/>
        <v>101</v>
      </c>
      <c r="DM498" s="280">
        <v>101</v>
      </c>
      <c r="DN498" s="280">
        <v>0</v>
      </c>
      <c r="DO498" s="222">
        <f t="shared" si="1113"/>
        <v>7438</v>
      </c>
    </row>
    <row r="499" spans="1:119" s="4" customFormat="1" ht="16.5" customHeight="1" x14ac:dyDescent="0.15">
      <c r="A499" s="155" t="s">
        <v>444</v>
      </c>
      <c r="B499" s="222">
        <f t="shared" si="1097"/>
        <v>17</v>
      </c>
      <c r="C499" s="280">
        <v>2</v>
      </c>
      <c r="D499" s="280">
        <v>0</v>
      </c>
      <c r="E499" s="280">
        <v>0</v>
      </c>
      <c r="F499" s="280">
        <v>0</v>
      </c>
      <c r="G499" s="280">
        <v>0</v>
      </c>
      <c r="H499" s="280">
        <v>0</v>
      </c>
      <c r="I499" s="280">
        <v>0</v>
      </c>
      <c r="J499" s="280">
        <v>0</v>
      </c>
      <c r="K499" s="280">
        <v>1</v>
      </c>
      <c r="L499" s="280">
        <v>10</v>
      </c>
      <c r="M499" s="280">
        <v>0</v>
      </c>
      <c r="N499" s="280">
        <v>4</v>
      </c>
      <c r="O499" s="222">
        <f t="shared" si="1098"/>
        <v>0</v>
      </c>
      <c r="P499" s="280">
        <v>0</v>
      </c>
      <c r="Q499" s="280">
        <v>0</v>
      </c>
      <c r="R499" s="280">
        <v>0</v>
      </c>
      <c r="S499" s="280">
        <v>0</v>
      </c>
      <c r="T499" s="280">
        <v>0</v>
      </c>
      <c r="U499" s="280">
        <v>0</v>
      </c>
      <c r="V499" s="280">
        <v>0</v>
      </c>
      <c r="W499" s="280">
        <v>0</v>
      </c>
      <c r="X499" s="222">
        <f t="shared" si="1099"/>
        <v>0</v>
      </c>
      <c r="Y499" s="280">
        <v>0</v>
      </c>
      <c r="Z499" s="280">
        <v>0</v>
      </c>
      <c r="AA499" s="280">
        <v>0</v>
      </c>
      <c r="AB499" s="280">
        <v>0</v>
      </c>
      <c r="AC499" s="222">
        <f t="shared" si="1100"/>
        <v>0</v>
      </c>
      <c r="AD499" s="280">
        <v>0</v>
      </c>
      <c r="AE499" s="280">
        <v>0</v>
      </c>
      <c r="AF499" s="280">
        <v>0</v>
      </c>
      <c r="AG499" s="280">
        <v>0</v>
      </c>
      <c r="AH499" s="280">
        <v>0</v>
      </c>
      <c r="AI499" s="280">
        <v>0</v>
      </c>
      <c r="AJ499" s="222">
        <f t="shared" si="1101"/>
        <v>0</v>
      </c>
      <c r="AK499" s="280">
        <v>0</v>
      </c>
      <c r="AL499" s="280">
        <v>0</v>
      </c>
      <c r="AM499" s="222">
        <f t="shared" si="1102"/>
        <v>5</v>
      </c>
      <c r="AN499" s="280">
        <v>0</v>
      </c>
      <c r="AO499" s="280">
        <v>0</v>
      </c>
      <c r="AP499" s="280">
        <v>1</v>
      </c>
      <c r="AQ499" s="280">
        <v>0</v>
      </c>
      <c r="AR499" s="280">
        <v>0</v>
      </c>
      <c r="AS499" s="280">
        <v>0</v>
      </c>
      <c r="AT499" s="280">
        <v>0</v>
      </c>
      <c r="AU499" s="280">
        <v>4</v>
      </c>
      <c r="AV499" s="280">
        <v>0</v>
      </c>
      <c r="AW499" s="280">
        <v>0</v>
      </c>
      <c r="AX499" s="222">
        <f t="shared" si="1103"/>
        <v>0</v>
      </c>
      <c r="AY499" s="280">
        <v>0</v>
      </c>
      <c r="AZ499" s="280">
        <v>0</v>
      </c>
      <c r="BA499" s="280">
        <v>0</v>
      </c>
      <c r="BB499" s="280">
        <v>0</v>
      </c>
      <c r="BC499" s="280">
        <v>0</v>
      </c>
      <c r="BD499" s="222">
        <f t="shared" si="1104"/>
        <v>44</v>
      </c>
      <c r="BE499" s="280">
        <v>20</v>
      </c>
      <c r="BF499" s="280">
        <v>1</v>
      </c>
      <c r="BG499" s="280">
        <v>10</v>
      </c>
      <c r="BH499" s="280">
        <v>11</v>
      </c>
      <c r="BI499" s="280">
        <v>2</v>
      </c>
      <c r="BJ499" s="280">
        <v>0</v>
      </c>
      <c r="BK499" s="280">
        <v>0</v>
      </c>
      <c r="BL499" s="280">
        <v>0</v>
      </c>
      <c r="BM499" s="222">
        <f t="shared" si="1105"/>
        <v>5</v>
      </c>
      <c r="BN499" s="280">
        <v>0</v>
      </c>
      <c r="BO499" s="280">
        <v>0</v>
      </c>
      <c r="BP499" s="280">
        <v>0</v>
      </c>
      <c r="BQ499" s="280">
        <v>5</v>
      </c>
      <c r="BR499" s="280">
        <v>0</v>
      </c>
      <c r="BS499" s="222">
        <f t="shared" si="1106"/>
        <v>15</v>
      </c>
      <c r="BT499" s="280">
        <v>0</v>
      </c>
      <c r="BU499" s="280">
        <v>0</v>
      </c>
      <c r="BV499" s="280">
        <v>0</v>
      </c>
      <c r="BW499" s="280">
        <v>0</v>
      </c>
      <c r="BX499" s="280">
        <v>0</v>
      </c>
      <c r="BY499" s="280">
        <v>0</v>
      </c>
      <c r="BZ499" s="280">
        <v>0</v>
      </c>
      <c r="CA499" s="280">
        <v>0</v>
      </c>
      <c r="CB499" s="280">
        <v>0</v>
      </c>
      <c r="CC499" s="280">
        <v>0</v>
      </c>
      <c r="CD499" s="280">
        <v>0</v>
      </c>
      <c r="CE499" s="280">
        <v>15</v>
      </c>
      <c r="CF499" s="222">
        <f t="shared" si="1107"/>
        <v>4</v>
      </c>
      <c r="CG499" s="280">
        <v>0</v>
      </c>
      <c r="CH499" s="280">
        <v>0</v>
      </c>
      <c r="CI499" s="280">
        <v>4</v>
      </c>
      <c r="CJ499" s="280">
        <v>0</v>
      </c>
      <c r="CK499" s="280">
        <v>0</v>
      </c>
      <c r="CL499" s="280">
        <v>0</v>
      </c>
      <c r="CM499" s="280">
        <v>0</v>
      </c>
      <c r="CN499" s="280">
        <v>0</v>
      </c>
      <c r="CO499" s="280">
        <v>0</v>
      </c>
      <c r="CP499" s="280">
        <v>0</v>
      </c>
      <c r="CQ499" s="280">
        <v>0</v>
      </c>
      <c r="CR499" s="280">
        <v>0</v>
      </c>
      <c r="CS499" s="280">
        <v>0</v>
      </c>
      <c r="CT499" s="222">
        <f t="shared" si="1108"/>
        <v>0</v>
      </c>
      <c r="CU499" s="280">
        <v>0</v>
      </c>
      <c r="CV499" s="280">
        <v>0</v>
      </c>
      <c r="CW499" s="280">
        <v>0</v>
      </c>
      <c r="CX499" s="280">
        <v>0</v>
      </c>
      <c r="CY499" s="280">
        <v>0</v>
      </c>
      <c r="CZ499" s="222">
        <f t="shared" si="1109"/>
        <v>0</v>
      </c>
      <c r="DA499" s="280">
        <v>0</v>
      </c>
      <c r="DB499" s="280">
        <v>0</v>
      </c>
      <c r="DC499" s="280">
        <v>0</v>
      </c>
      <c r="DD499" s="280">
        <v>0</v>
      </c>
      <c r="DE499" s="280">
        <v>0</v>
      </c>
      <c r="DF499" s="280">
        <v>0</v>
      </c>
      <c r="DG499" s="222">
        <f t="shared" si="1110"/>
        <v>90</v>
      </c>
      <c r="DH499" s="222">
        <f t="shared" si="1111"/>
        <v>0</v>
      </c>
      <c r="DI499" s="280">
        <v>0</v>
      </c>
      <c r="DJ499" s="280">
        <v>0</v>
      </c>
      <c r="DK499" s="280">
        <v>0</v>
      </c>
      <c r="DL499" s="226">
        <f t="shared" si="1112"/>
        <v>0</v>
      </c>
      <c r="DM499" s="280">
        <v>0</v>
      </c>
      <c r="DN499" s="280">
        <v>0</v>
      </c>
      <c r="DO499" s="222">
        <f t="shared" si="1113"/>
        <v>90</v>
      </c>
    </row>
    <row r="500" spans="1:119" s="4" customFormat="1" ht="16.5" customHeight="1" x14ac:dyDescent="0.15">
      <c r="A500" s="155" t="s">
        <v>802</v>
      </c>
      <c r="B500" s="222">
        <f t="shared" si="1097"/>
        <v>360</v>
      </c>
      <c r="C500" s="280">
        <v>17</v>
      </c>
      <c r="D500" s="280">
        <v>0</v>
      </c>
      <c r="E500" s="280">
        <v>0</v>
      </c>
      <c r="F500" s="280">
        <v>0</v>
      </c>
      <c r="G500" s="280">
        <v>20</v>
      </c>
      <c r="H500" s="280">
        <v>72</v>
      </c>
      <c r="I500" s="280">
        <v>63</v>
      </c>
      <c r="J500" s="280">
        <v>0</v>
      </c>
      <c r="K500" s="280">
        <v>23</v>
      </c>
      <c r="L500" s="280">
        <v>110</v>
      </c>
      <c r="M500" s="280">
        <v>25</v>
      </c>
      <c r="N500" s="280">
        <v>30</v>
      </c>
      <c r="O500" s="222">
        <f t="shared" si="1098"/>
        <v>24</v>
      </c>
      <c r="P500" s="280">
        <v>10</v>
      </c>
      <c r="Q500" s="280">
        <v>0</v>
      </c>
      <c r="R500" s="280">
        <v>9</v>
      </c>
      <c r="S500" s="280">
        <v>0</v>
      </c>
      <c r="T500" s="280">
        <v>0</v>
      </c>
      <c r="U500" s="280">
        <v>0</v>
      </c>
      <c r="V500" s="280">
        <v>0</v>
      </c>
      <c r="W500" s="280">
        <v>5</v>
      </c>
      <c r="X500" s="222">
        <f t="shared" si="1099"/>
        <v>117</v>
      </c>
      <c r="Y500" s="280">
        <v>32</v>
      </c>
      <c r="Z500" s="280">
        <v>41</v>
      </c>
      <c r="AA500" s="280">
        <v>24</v>
      </c>
      <c r="AB500" s="280">
        <v>20</v>
      </c>
      <c r="AC500" s="222">
        <f t="shared" si="1100"/>
        <v>118</v>
      </c>
      <c r="AD500" s="280">
        <v>24</v>
      </c>
      <c r="AE500" s="280">
        <v>0</v>
      </c>
      <c r="AF500" s="280">
        <v>18</v>
      </c>
      <c r="AG500" s="280">
        <v>38</v>
      </c>
      <c r="AH500" s="280">
        <v>0</v>
      </c>
      <c r="AI500" s="280">
        <v>38</v>
      </c>
      <c r="AJ500" s="222">
        <f t="shared" si="1101"/>
        <v>15</v>
      </c>
      <c r="AK500" s="280">
        <v>15</v>
      </c>
      <c r="AL500" s="280">
        <v>0</v>
      </c>
      <c r="AM500" s="222">
        <f t="shared" si="1102"/>
        <v>320</v>
      </c>
      <c r="AN500" s="280">
        <v>0</v>
      </c>
      <c r="AO500" s="280">
        <v>16</v>
      </c>
      <c r="AP500" s="280">
        <v>65</v>
      </c>
      <c r="AQ500" s="280">
        <v>0</v>
      </c>
      <c r="AR500" s="280">
        <v>45</v>
      </c>
      <c r="AS500" s="280">
        <v>0</v>
      </c>
      <c r="AT500" s="280">
        <v>0</v>
      </c>
      <c r="AU500" s="280">
        <v>138</v>
      </c>
      <c r="AV500" s="280">
        <v>56</v>
      </c>
      <c r="AW500" s="280">
        <v>0</v>
      </c>
      <c r="AX500" s="222">
        <f t="shared" si="1103"/>
        <v>789</v>
      </c>
      <c r="AY500" s="280">
        <v>0</v>
      </c>
      <c r="AZ500" s="280">
        <v>416</v>
      </c>
      <c r="BA500" s="280">
        <v>26</v>
      </c>
      <c r="BB500" s="280">
        <v>289</v>
      </c>
      <c r="BC500" s="280">
        <v>58</v>
      </c>
      <c r="BD500" s="222">
        <f t="shared" si="1104"/>
        <v>858</v>
      </c>
      <c r="BE500" s="280">
        <v>148</v>
      </c>
      <c r="BF500" s="280">
        <v>104</v>
      </c>
      <c r="BG500" s="280">
        <v>84</v>
      </c>
      <c r="BH500" s="280">
        <v>83</v>
      </c>
      <c r="BI500" s="280">
        <v>242</v>
      </c>
      <c r="BJ500" s="280">
        <v>117</v>
      </c>
      <c r="BK500" s="280">
        <v>20</v>
      </c>
      <c r="BL500" s="280">
        <v>60</v>
      </c>
      <c r="BM500" s="222">
        <f t="shared" si="1105"/>
        <v>224</v>
      </c>
      <c r="BN500" s="280">
        <v>58</v>
      </c>
      <c r="BO500" s="280">
        <v>20</v>
      </c>
      <c r="BP500" s="280">
        <v>20</v>
      </c>
      <c r="BQ500" s="280">
        <v>9</v>
      </c>
      <c r="BR500" s="280">
        <v>117</v>
      </c>
      <c r="BS500" s="222">
        <f t="shared" si="1106"/>
        <v>355</v>
      </c>
      <c r="BT500" s="280">
        <v>18</v>
      </c>
      <c r="BU500" s="280">
        <v>0</v>
      </c>
      <c r="BV500" s="280">
        <v>0</v>
      </c>
      <c r="BW500" s="280">
        <v>0</v>
      </c>
      <c r="BX500" s="280">
        <v>8</v>
      </c>
      <c r="BY500" s="280">
        <v>189</v>
      </c>
      <c r="BZ500" s="280">
        <v>10</v>
      </c>
      <c r="CA500" s="280">
        <v>0</v>
      </c>
      <c r="CB500" s="280">
        <v>75</v>
      </c>
      <c r="CC500" s="280">
        <v>0</v>
      </c>
      <c r="CD500" s="280">
        <v>55</v>
      </c>
      <c r="CE500" s="280">
        <v>0</v>
      </c>
      <c r="CF500" s="222">
        <f t="shared" si="1107"/>
        <v>276</v>
      </c>
      <c r="CG500" s="280">
        <v>0</v>
      </c>
      <c r="CH500" s="280">
        <v>0</v>
      </c>
      <c r="CI500" s="280">
        <v>22</v>
      </c>
      <c r="CJ500" s="280">
        <v>39</v>
      </c>
      <c r="CK500" s="280">
        <v>85</v>
      </c>
      <c r="CL500" s="280">
        <v>0</v>
      </c>
      <c r="CM500" s="280">
        <v>44</v>
      </c>
      <c r="CN500" s="280">
        <v>0</v>
      </c>
      <c r="CO500" s="280">
        <v>14</v>
      </c>
      <c r="CP500" s="280">
        <v>16</v>
      </c>
      <c r="CQ500" s="280">
        <v>0</v>
      </c>
      <c r="CR500" s="280">
        <v>30</v>
      </c>
      <c r="CS500" s="280">
        <v>26</v>
      </c>
      <c r="CT500" s="222">
        <f t="shared" si="1108"/>
        <v>201</v>
      </c>
      <c r="CU500" s="280">
        <v>72</v>
      </c>
      <c r="CV500" s="280">
        <v>59</v>
      </c>
      <c r="CW500" s="280">
        <v>16</v>
      </c>
      <c r="CX500" s="280">
        <v>34</v>
      </c>
      <c r="CY500" s="280">
        <v>20</v>
      </c>
      <c r="CZ500" s="222">
        <f t="shared" si="1109"/>
        <v>73</v>
      </c>
      <c r="DA500" s="280">
        <v>0</v>
      </c>
      <c r="DB500" s="280">
        <v>0</v>
      </c>
      <c r="DC500" s="280">
        <v>0</v>
      </c>
      <c r="DD500" s="280">
        <v>40</v>
      </c>
      <c r="DE500" s="280">
        <v>33</v>
      </c>
      <c r="DF500" s="280">
        <v>0</v>
      </c>
      <c r="DG500" s="222">
        <f t="shared" si="1110"/>
        <v>3730</v>
      </c>
      <c r="DH500" s="222">
        <f t="shared" si="1111"/>
        <v>15</v>
      </c>
      <c r="DI500" s="280">
        <v>0</v>
      </c>
      <c r="DJ500" s="280">
        <v>0</v>
      </c>
      <c r="DK500" s="280">
        <v>15</v>
      </c>
      <c r="DL500" s="226">
        <f t="shared" si="1112"/>
        <v>84</v>
      </c>
      <c r="DM500" s="280">
        <v>84</v>
      </c>
      <c r="DN500" s="280">
        <v>0</v>
      </c>
      <c r="DO500" s="222">
        <f t="shared" si="1113"/>
        <v>3829</v>
      </c>
    </row>
    <row r="501" spans="1:119" s="4" customFormat="1" ht="16.5" customHeight="1" x14ac:dyDescent="0.15">
      <c r="A501" s="157" t="s">
        <v>292</v>
      </c>
      <c r="B501" s="222"/>
      <c r="C501" s="280"/>
      <c r="D501" s="280"/>
      <c r="E501" s="280"/>
      <c r="F501" s="280"/>
      <c r="G501" s="280"/>
      <c r="H501" s="280"/>
      <c r="I501" s="280"/>
      <c r="J501" s="280"/>
      <c r="K501" s="280"/>
      <c r="L501" s="280"/>
      <c r="M501" s="280"/>
      <c r="N501" s="280"/>
      <c r="O501" s="222"/>
      <c r="P501" s="280"/>
      <c r="Q501" s="280"/>
      <c r="R501" s="280"/>
      <c r="S501" s="280"/>
      <c r="T501" s="280"/>
      <c r="U501" s="280"/>
      <c r="V501" s="280"/>
      <c r="W501" s="280"/>
      <c r="X501" s="222"/>
      <c r="Y501" s="280"/>
      <c r="Z501" s="280"/>
      <c r="AA501" s="280"/>
      <c r="AB501" s="280"/>
      <c r="AC501" s="222"/>
      <c r="AD501" s="280"/>
      <c r="AE501" s="280"/>
      <c r="AF501" s="280"/>
      <c r="AG501" s="280"/>
      <c r="AH501" s="280"/>
      <c r="AI501" s="280"/>
      <c r="AJ501" s="222"/>
      <c r="AK501" s="280"/>
      <c r="AL501" s="280"/>
      <c r="AM501" s="222"/>
      <c r="AN501" s="280"/>
      <c r="AO501" s="280"/>
      <c r="AP501" s="280"/>
      <c r="AQ501" s="280"/>
      <c r="AR501" s="280"/>
      <c r="AS501" s="280"/>
      <c r="AT501" s="280"/>
      <c r="AU501" s="280"/>
      <c r="AV501" s="280"/>
      <c r="AW501" s="280"/>
      <c r="AX501" s="222"/>
      <c r="AY501" s="280"/>
      <c r="AZ501" s="280"/>
      <c r="BA501" s="280"/>
      <c r="BB501" s="280"/>
      <c r="BC501" s="280"/>
      <c r="BD501" s="222"/>
      <c r="BE501" s="280"/>
      <c r="BF501" s="280"/>
      <c r="BG501" s="280"/>
      <c r="BH501" s="280"/>
      <c r="BI501" s="280"/>
      <c r="BJ501" s="280"/>
      <c r="BK501" s="280"/>
      <c r="BL501" s="280"/>
      <c r="BM501" s="222"/>
      <c r="BN501" s="280"/>
      <c r="BO501" s="280"/>
      <c r="BP501" s="280"/>
      <c r="BQ501" s="280"/>
      <c r="BR501" s="280"/>
      <c r="BS501" s="222"/>
      <c r="BT501" s="280"/>
      <c r="BU501" s="280"/>
      <c r="BV501" s="280"/>
      <c r="BW501" s="280"/>
      <c r="BX501" s="280"/>
      <c r="BY501" s="280"/>
      <c r="BZ501" s="280"/>
      <c r="CA501" s="280"/>
      <c r="CB501" s="280"/>
      <c r="CC501" s="280"/>
      <c r="CD501" s="280"/>
      <c r="CE501" s="280"/>
      <c r="CF501" s="222"/>
      <c r="CG501" s="280"/>
      <c r="CH501" s="280"/>
      <c r="CI501" s="280"/>
      <c r="CJ501" s="280"/>
      <c r="CK501" s="280"/>
      <c r="CL501" s="280"/>
      <c r="CM501" s="280"/>
      <c r="CN501" s="280"/>
      <c r="CO501" s="280"/>
      <c r="CP501" s="280"/>
      <c r="CQ501" s="280"/>
      <c r="CR501" s="280"/>
      <c r="CS501" s="280"/>
      <c r="CT501" s="222"/>
      <c r="CU501" s="280"/>
      <c r="CV501" s="280"/>
      <c r="CW501" s="280"/>
      <c r="CX501" s="280"/>
      <c r="CY501" s="280"/>
      <c r="CZ501" s="222"/>
      <c r="DA501" s="280"/>
      <c r="DB501" s="280"/>
      <c r="DC501" s="280"/>
      <c r="DD501" s="280"/>
      <c r="DE501" s="280"/>
      <c r="DF501" s="280"/>
      <c r="DG501" s="222"/>
      <c r="DH501" s="222"/>
      <c r="DI501" s="280"/>
      <c r="DJ501" s="280"/>
      <c r="DK501" s="280"/>
      <c r="DL501" s="226"/>
      <c r="DM501" s="280"/>
      <c r="DN501" s="280"/>
      <c r="DO501" s="222"/>
    </row>
    <row r="502" spans="1:119" s="4" customFormat="1" ht="16.5" customHeight="1" x14ac:dyDescent="0.15">
      <c r="A502" s="153" t="s">
        <v>251</v>
      </c>
      <c r="B502" s="222">
        <f t="shared" ref="B502:B505" si="1114">SUM(C502:N502)</f>
        <v>0</v>
      </c>
      <c r="C502" s="280">
        <v>0</v>
      </c>
      <c r="D502" s="280">
        <v>0</v>
      </c>
      <c r="E502" s="280">
        <v>0</v>
      </c>
      <c r="F502" s="280">
        <v>0</v>
      </c>
      <c r="G502" s="280">
        <v>0</v>
      </c>
      <c r="H502" s="280">
        <v>0</v>
      </c>
      <c r="I502" s="280">
        <v>0</v>
      </c>
      <c r="J502" s="280">
        <v>0</v>
      </c>
      <c r="K502" s="280">
        <v>0</v>
      </c>
      <c r="L502" s="280">
        <v>0</v>
      </c>
      <c r="M502" s="280">
        <v>0</v>
      </c>
      <c r="N502" s="280">
        <v>0</v>
      </c>
      <c r="O502" s="222">
        <f t="shared" ref="O502:O505" si="1115">SUM(P502:W502)</f>
        <v>0</v>
      </c>
      <c r="P502" s="280">
        <v>0</v>
      </c>
      <c r="Q502" s="280">
        <v>0</v>
      </c>
      <c r="R502" s="280">
        <v>0</v>
      </c>
      <c r="S502" s="280">
        <v>0</v>
      </c>
      <c r="T502" s="280">
        <v>0</v>
      </c>
      <c r="U502" s="280">
        <v>0</v>
      </c>
      <c r="V502" s="280">
        <v>0</v>
      </c>
      <c r="W502" s="280">
        <v>0</v>
      </c>
      <c r="X502" s="222">
        <f t="shared" ref="X502:X505" si="1116">SUM(Y502:AB502)</f>
        <v>0</v>
      </c>
      <c r="Y502" s="280">
        <v>0</v>
      </c>
      <c r="Z502" s="280">
        <v>0</v>
      </c>
      <c r="AA502" s="280">
        <v>0</v>
      </c>
      <c r="AB502" s="280">
        <v>0</v>
      </c>
      <c r="AC502" s="222">
        <f t="shared" ref="AC502:AC505" si="1117">SUM(AD502:AI502)</f>
        <v>6</v>
      </c>
      <c r="AD502" s="280">
        <v>0</v>
      </c>
      <c r="AE502" s="280">
        <v>3</v>
      </c>
      <c r="AF502" s="280">
        <v>0</v>
      </c>
      <c r="AG502" s="280">
        <v>0</v>
      </c>
      <c r="AH502" s="280">
        <v>1</v>
      </c>
      <c r="AI502" s="280">
        <v>2</v>
      </c>
      <c r="AJ502" s="222">
        <f t="shared" ref="AJ502:AJ505" si="1118">SUM(AK502:AL502)</f>
        <v>0</v>
      </c>
      <c r="AK502" s="280">
        <v>0</v>
      </c>
      <c r="AL502" s="280">
        <v>0</v>
      </c>
      <c r="AM502" s="222">
        <f t="shared" ref="AM502:AM505" si="1119">SUM(AN502:AW502)</f>
        <v>0</v>
      </c>
      <c r="AN502" s="280">
        <v>0</v>
      </c>
      <c r="AO502" s="280">
        <v>0</v>
      </c>
      <c r="AP502" s="280">
        <v>0</v>
      </c>
      <c r="AQ502" s="280">
        <v>0</v>
      </c>
      <c r="AR502" s="280">
        <v>0</v>
      </c>
      <c r="AS502" s="280">
        <v>0</v>
      </c>
      <c r="AT502" s="280">
        <v>0</v>
      </c>
      <c r="AU502" s="280">
        <v>0</v>
      </c>
      <c r="AV502" s="280">
        <v>0</v>
      </c>
      <c r="AW502" s="280">
        <v>0</v>
      </c>
      <c r="AX502" s="222">
        <f t="shared" ref="AX502:AX505" si="1120">SUM(AY502:BC502)</f>
        <v>0</v>
      </c>
      <c r="AY502" s="280">
        <v>0</v>
      </c>
      <c r="AZ502" s="280">
        <v>0</v>
      </c>
      <c r="BA502" s="280">
        <v>0</v>
      </c>
      <c r="BB502" s="280">
        <v>0</v>
      </c>
      <c r="BC502" s="280">
        <v>0</v>
      </c>
      <c r="BD502" s="222">
        <f t="shared" ref="BD502:BD505" si="1121">SUM(BE502:BL502)</f>
        <v>0</v>
      </c>
      <c r="BE502" s="280">
        <v>0</v>
      </c>
      <c r="BF502" s="280">
        <v>0</v>
      </c>
      <c r="BG502" s="280">
        <v>0</v>
      </c>
      <c r="BH502" s="280">
        <v>0</v>
      </c>
      <c r="BI502" s="280">
        <v>0</v>
      </c>
      <c r="BJ502" s="280">
        <v>0</v>
      </c>
      <c r="BK502" s="280">
        <v>0</v>
      </c>
      <c r="BL502" s="280">
        <v>0</v>
      </c>
      <c r="BM502" s="222">
        <f t="shared" ref="BM502:BM505" si="1122">SUM(BN502:BR502)</f>
        <v>0</v>
      </c>
      <c r="BN502" s="280">
        <v>0</v>
      </c>
      <c r="BO502" s="280">
        <v>0</v>
      </c>
      <c r="BP502" s="280">
        <v>0</v>
      </c>
      <c r="BQ502" s="280">
        <v>0</v>
      </c>
      <c r="BR502" s="280">
        <v>0</v>
      </c>
      <c r="BS502" s="222">
        <f t="shared" ref="BS502:BS505" si="1123">SUM(BT502:CE502)</f>
        <v>1</v>
      </c>
      <c r="BT502" s="280">
        <v>0</v>
      </c>
      <c r="BU502" s="280">
        <v>0</v>
      </c>
      <c r="BV502" s="280">
        <v>0</v>
      </c>
      <c r="BW502" s="280">
        <v>0</v>
      </c>
      <c r="BX502" s="280">
        <v>0</v>
      </c>
      <c r="BY502" s="280">
        <v>1</v>
      </c>
      <c r="BZ502" s="280">
        <v>0</v>
      </c>
      <c r="CA502" s="280">
        <v>0</v>
      </c>
      <c r="CB502" s="280">
        <v>0</v>
      </c>
      <c r="CC502" s="280">
        <v>0</v>
      </c>
      <c r="CD502" s="280">
        <v>0</v>
      </c>
      <c r="CE502" s="280">
        <v>0</v>
      </c>
      <c r="CF502" s="222">
        <f t="shared" ref="CF502:CF505" si="1124">SUM(CG502:CS502)</f>
        <v>0</v>
      </c>
      <c r="CG502" s="280">
        <v>0</v>
      </c>
      <c r="CH502" s="280">
        <v>0</v>
      </c>
      <c r="CI502" s="280">
        <v>0</v>
      </c>
      <c r="CJ502" s="280">
        <v>0</v>
      </c>
      <c r="CK502" s="280">
        <v>0</v>
      </c>
      <c r="CL502" s="280">
        <v>0</v>
      </c>
      <c r="CM502" s="280">
        <v>0</v>
      </c>
      <c r="CN502" s="280">
        <v>0</v>
      </c>
      <c r="CO502" s="280">
        <v>0</v>
      </c>
      <c r="CP502" s="280">
        <v>0</v>
      </c>
      <c r="CQ502" s="280">
        <v>0</v>
      </c>
      <c r="CR502" s="280">
        <v>0</v>
      </c>
      <c r="CS502" s="280">
        <v>0</v>
      </c>
      <c r="CT502" s="222">
        <f t="shared" ref="CT502:CT505" si="1125">SUM(CU502:CY502)</f>
        <v>0</v>
      </c>
      <c r="CU502" s="280">
        <v>0</v>
      </c>
      <c r="CV502" s="280">
        <v>0</v>
      </c>
      <c r="CW502" s="280">
        <v>0</v>
      </c>
      <c r="CX502" s="280">
        <v>0</v>
      </c>
      <c r="CY502" s="280">
        <v>0</v>
      </c>
      <c r="CZ502" s="222">
        <f t="shared" ref="CZ502:CZ505" si="1126">SUM(DA502:DF502)</f>
        <v>0</v>
      </c>
      <c r="DA502" s="280">
        <v>0</v>
      </c>
      <c r="DB502" s="280">
        <v>0</v>
      </c>
      <c r="DC502" s="280">
        <v>0</v>
      </c>
      <c r="DD502" s="280">
        <v>0</v>
      </c>
      <c r="DE502" s="280">
        <v>0</v>
      </c>
      <c r="DF502" s="280">
        <v>0</v>
      </c>
      <c r="DG502" s="222">
        <f t="shared" ref="DG502:DG505" si="1127">AM502+BS502+B502+O502+X502+AC502+AJ502+BD502+CF502+AX502+BM502+CT502+CZ502</f>
        <v>7</v>
      </c>
      <c r="DH502" s="222">
        <f t="shared" ref="DH502:DH505" si="1128">SUM(DI502:DK502)</f>
        <v>0</v>
      </c>
      <c r="DI502" s="280">
        <v>0</v>
      </c>
      <c r="DJ502" s="280">
        <v>0</v>
      </c>
      <c r="DK502" s="280">
        <v>0</v>
      </c>
      <c r="DL502" s="226">
        <f t="shared" ref="DL502:DL505" si="1129">SUM(DM502:DN502)</f>
        <v>0</v>
      </c>
      <c r="DM502" s="280">
        <v>0</v>
      </c>
      <c r="DN502" s="280">
        <v>0</v>
      </c>
      <c r="DO502" s="222">
        <f t="shared" ref="DO502:DO505" si="1130">DG502+DH502+DL502</f>
        <v>7</v>
      </c>
    </row>
    <row r="503" spans="1:119" s="4" customFormat="1" ht="16.5" customHeight="1" x14ac:dyDescent="0.15">
      <c r="A503" s="153" t="s">
        <v>252</v>
      </c>
      <c r="B503" s="222">
        <f t="shared" si="1114"/>
        <v>0</v>
      </c>
      <c r="C503" s="280">
        <v>0</v>
      </c>
      <c r="D503" s="280">
        <v>0</v>
      </c>
      <c r="E503" s="280">
        <v>0</v>
      </c>
      <c r="F503" s="280">
        <v>0</v>
      </c>
      <c r="G503" s="280">
        <v>0</v>
      </c>
      <c r="H503" s="280">
        <v>0</v>
      </c>
      <c r="I503" s="280">
        <v>0</v>
      </c>
      <c r="J503" s="280">
        <v>0</v>
      </c>
      <c r="K503" s="280">
        <v>0</v>
      </c>
      <c r="L503" s="280">
        <v>0</v>
      </c>
      <c r="M503" s="280">
        <v>0</v>
      </c>
      <c r="N503" s="280">
        <v>0</v>
      </c>
      <c r="O503" s="222">
        <f t="shared" si="1115"/>
        <v>0</v>
      </c>
      <c r="P503" s="280">
        <v>0</v>
      </c>
      <c r="Q503" s="280">
        <v>0</v>
      </c>
      <c r="R503" s="280">
        <v>0</v>
      </c>
      <c r="S503" s="280">
        <v>0</v>
      </c>
      <c r="T503" s="280">
        <v>0</v>
      </c>
      <c r="U503" s="280">
        <v>0</v>
      </c>
      <c r="V503" s="280">
        <v>0</v>
      </c>
      <c r="W503" s="280">
        <v>0</v>
      </c>
      <c r="X503" s="222">
        <f t="shared" si="1116"/>
        <v>0</v>
      </c>
      <c r="Y503" s="280">
        <v>0</v>
      </c>
      <c r="Z503" s="280">
        <v>0</v>
      </c>
      <c r="AA503" s="280">
        <v>0</v>
      </c>
      <c r="AB503" s="280">
        <v>0</v>
      </c>
      <c r="AC503" s="222">
        <f t="shared" si="1117"/>
        <v>102</v>
      </c>
      <c r="AD503" s="280">
        <v>0</v>
      </c>
      <c r="AE503" s="280">
        <v>39</v>
      </c>
      <c r="AF503" s="280">
        <v>0</v>
      </c>
      <c r="AG503" s="280">
        <v>0</v>
      </c>
      <c r="AH503" s="280">
        <v>18</v>
      </c>
      <c r="AI503" s="280">
        <v>45</v>
      </c>
      <c r="AJ503" s="222">
        <f t="shared" si="1118"/>
        <v>0</v>
      </c>
      <c r="AK503" s="280">
        <v>0</v>
      </c>
      <c r="AL503" s="280">
        <v>0</v>
      </c>
      <c r="AM503" s="222">
        <f t="shared" si="1119"/>
        <v>0</v>
      </c>
      <c r="AN503" s="280">
        <v>0</v>
      </c>
      <c r="AO503" s="280">
        <v>0</v>
      </c>
      <c r="AP503" s="280">
        <v>0</v>
      </c>
      <c r="AQ503" s="280">
        <v>0</v>
      </c>
      <c r="AR503" s="280">
        <v>0</v>
      </c>
      <c r="AS503" s="280">
        <v>0</v>
      </c>
      <c r="AT503" s="280">
        <v>0</v>
      </c>
      <c r="AU503" s="280">
        <v>0</v>
      </c>
      <c r="AV503" s="280">
        <v>0</v>
      </c>
      <c r="AW503" s="280">
        <v>0</v>
      </c>
      <c r="AX503" s="222">
        <f t="shared" si="1120"/>
        <v>0</v>
      </c>
      <c r="AY503" s="280">
        <v>0</v>
      </c>
      <c r="AZ503" s="280">
        <v>0</v>
      </c>
      <c r="BA503" s="280">
        <v>0</v>
      </c>
      <c r="BB503" s="280">
        <v>0</v>
      </c>
      <c r="BC503" s="280">
        <v>0</v>
      </c>
      <c r="BD503" s="222">
        <f t="shared" si="1121"/>
        <v>0</v>
      </c>
      <c r="BE503" s="280">
        <v>0</v>
      </c>
      <c r="BF503" s="280">
        <v>0</v>
      </c>
      <c r="BG503" s="280">
        <v>0</v>
      </c>
      <c r="BH503" s="280">
        <v>0</v>
      </c>
      <c r="BI503" s="280">
        <v>0</v>
      </c>
      <c r="BJ503" s="280">
        <v>0</v>
      </c>
      <c r="BK503" s="280">
        <v>0</v>
      </c>
      <c r="BL503" s="280">
        <v>0</v>
      </c>
      <c r="BM503" s="222">
        <f t="shared" si="1122"/>
        <v>0</v>
      </c>
      <c r="BN503" s="280">
        <v>0</v>
      </c>
      <c r="BO503" s="280">
        <v>0</v>
      </c>
      <c r="BP503" s="280">
        <v>0</v>
      </c>
      <c r="BQ503" s="280">
        <v>0</v>
      </c>
      <c r="BR503" s="280">
        <v>0</v>
      </c>
      <c r="BS503" s="222">
        <f t="shared" si="1123"/>
        <v>50</v>
      </c>
      <c r="BT503" s="280">
        <v>0</v>
      </c>
      <c r="BU503" s="280">
        <v>0</v>
      </c>
      <c r="BV503" s="280">
        <v>0</v>
      </c>
      <c r="BW503" s="280">
        <v>0</v>
      </c>
      <c r="BX503" s="280">
        <v>0</v>
      </c>
      <c r="BY503" s="280">
        <v>50</v>
      </c>
      <c r="BZ503" s="280">
        <v>0</v>
      </c>
      <c r="CA503" s="280">
        <v>0</v>
      </c>
      <c r="CB503" s="280">
        <v>0</v>
      </c>
      <c r="CC503" s="280">
        <v>0</v>
      </c>
      <c r="CD503" s="280">
        <v>0</v>
      </c>
      <c r="CE503" s="280">
        <v>0</v>
      </c>
      <c r="CF503" s="222">
        <f t="shared" si="1124"/>
        <v>0</v>
      </c>
      <c r="CG503" s="280">
        <v>0</v>
      </c>
      <c r="CH503" s="280">
        <v>0</v>
      </c>
      <c r="CI503" s="280">
        <v>0</v>
      </c>
      <c r="CJ503" s="280">
        <v>0</v>
      </c>
      <c r="CK503" s="280">
        <v>0</v>
      </c>
      <c r="CL503" s="280">
        <v>0</v>
      </c>
      <c r="CM503" s="280">
        <v>0</v>
      </c>
      <c r="CN503" s="280">
        <v>0</v>
      </c>
      <c r="CO503" s="280">
        <v>0</v>
      </c>
      <c r="CP503" s="280">
        <v>0</v>
      </c>
      <c r="CQ503" s="280">
        <v>0</v>
      </c>
      <c r="CR503" s="280">
        <v>0</v>
      </c>
      <c r="CS503" s="280">
        <v>0</v>
      </c>
      <c r="CT503" s="222">
        <f t="shared" si="1125"/>
        <v>0</v>
      </c>
      <c r="CU503" s="280">
        <v>0</v>
      </c>
      <c r="CV503" s="280">
        <v>0</v>
      </c>
      <c r="CW503" s="280">
        <v>0</v>
      </c>
      <c r="CX503" s="280">
        <v>0</v>
      </c>
      <c r="CY503" s="280">
        <v>0</v>
      </c>
      <c r="CZ503" s="222">
        <f t="shared" si="1126"/>
        <v>0</v>
      </c>
      <c r="DA503" s="280">
        <v>0</v>
      </c>
      <c r="DB503" s="280">
        <v>0</v>
      </c>
      <c r="DC503" s="280">
        <v>0</v>
      </c>
      <c r="DD503" s="280">
        <v>0</v>
      </c>
      <c r="DE503" s="280">
        <v>0</v>
      </c>
      <c r="DF503" s="280">
        <v>0</v>
      </c>
      <c r="DG503" s="222">
        <f t="shared" si="1127"/>
        <v>152</v>
      </c>
      <c r="DH503" s="222">
        <f t="shared" si="1128"/>
        <v>0</v>
      </c>
      <c r="DI503" s="280">
        <v>0</v>
      </c>
      <c r="DJ503" s="280">
        <v>0</v>
      </c>
      <c r="DK503" s="280">
        <v>0</v>
      </c>
      <c r="DL503" s="226">
        <f t="shared" si="1129"/>
        <v>0</v>
      </c>
      <c r="DM503" s="280">
        <v>0</v>
      </c>
      <c r="DN503" s="280">
        <v>0</v>
      </c>
      <c r="DO503" s="222">
        <f t="shared" si="1130"/>
        <v>152</v>
      </c>
    </row>
    <row r="504" spans="1:119" s="4" customFormat="1" ht="16.5" customHeight="1" x14ac:dyDescent="0.15">
      <c r="A504" s="155" t="s">
        <v>444</v>
      </c>
      <c r="B504" s="222">
        <f t="shared" si="1114"/>
        <v>0</v>
      </c>
      <c r="C504" s="280">
        <v>0</v>
      </c>
      <c r="D504" s="280">
        <v>0</v>
      </c>
      <c r="E504" s="280">
        <v>0</v>
      </c>
      <c r="F504" s="280">
        <v>0</v>
      </c>
      <c r="G504" s="280">
        <v>0</v>
      </c>
      <c r="H504" s="280">
        <v>0</v>
      </c>
      <c r="I504" s="280">
        <v>0</v>
      </c>
      <c r="J504" s="280">
        <v>0</v>
      </c>
      <c r="K504" s="280">
        <v>0</v>
      </c>
      <c r="L504" s="280">
        <v>0</v>
      </c>
      <c r="M504" s="280">
        <v>0</v>
      </c>
      <c r="N504" s="280">
        <v>0</v>
      </c>
      <c r="O504" s="222">
        <f t="shared" si="1115"/>
        <v>0</v>
      </c>
      <c r="P504" s="280">
        <v>0</v>
      </c>
      <c r="Q504" s="280">
        <v>0</v>
      </c>
      <c r="R504" s="280">
        <v>0</v>
      </c>
      <c r="S504" s="280">
        <v>0</v>
      </c>
      <c r="T504" s="280">
        <v>0</v>
      </c>
      <c r="U504" s="280">
        <v>0</v>
      </c>
      <c r="V504" s="280">
        <v>0</v>
      </c>
      <c r="W504" s="280">
        <v>0</v>
      </c>
      <c r="X504" s="222">
        <f t="shared" si="1116"/>
        <v>0</v>
      </c>
      <c r="Y504" s="280">
        <v>0</v>
      </c>
      <c r="Z504" s="280">
        <v>0</v>
      </c>
      <c r="AA504" s="280">
        <v>0</v>
      </c>
      <c r="AB504" s="280">
        <v>0</v>
      </c>
      <c r="AC504" s="222">
        <f t="shared" si="1117"/>
        <v>0</v>
      </c>
      <c r="AD504" s="280">
        <v>0</v>
      </c>
      <c r="AE504" s="280">
        <v>0</v>
      </c>
      <c r="AF504" s="280">
        <v>0</v>
      </c>
      <c r="AG504" s="280">
        <v>0</v>
      </c>
      <c r="AH504" s="280">
        <v>0</v>
      </c>
      <c r="AI504" s="280">
        <v>0</v>
      </c>
      <c r="AJ504" s="222">
        <f t="shared" si="1118"/>
        <v>0</v>
      </c>
      <c r="AK504" s="280">
        <v>0</v>
      </c>
      <c r="AL504" s="280">
        <v>0</v>
      </c>
      <c r="AM504" s="222">
        <f t="shared" si="1119"/>
        <v>0</v>
      </c>
      <c r="AN504" s="280">
        <v>0</v>
      </c>
      <c r="AO504" s="280">
        <v>0</v>
      </c>
      <c r="AP504" s="280">
        <v>0</v>
      </c>
      <c r="AQ504" s="280">
        <v>0</v>
      </c>
      <c r="AR504" s="280">
        <v>0</v>
      </c>
      <c r="AS504" s="280">
        <v>0</v>
      </c>
      <c r="AT504" s="280">
        <v>0</v>
      </c>
      <c r="AU504" s="280">
        <v>0</v>
      </c>
      <c r="AV504" s="280">
        <v>0</v>
      </c>
      <c r="AW504" s="280">
        <v>0</v>
      </c>
      <c r="AX504" s="222">
        <f t="shared" si="1120"/>
        <v>0</v>
      </c>
      <c r="AY504" s="280">
        <v>0</v>
      </c>
      <c r="AZ504" s="280">
        <v>0</v>
      </c>
      <c r="BA504" s="280">
        <v>0</v>
      </c>
      <c r="BB504" s="280">
        <v>0</v>
      </c>
      <c r="BC504" s="280">
        <v>0</v>
      </c>
      <c r="BD504" s="222">
        <f t="shared" si="1121"/>
        <v>0</v>
      </c>
      <c r="BE504" s="280">
        <v>0</v>
      </c>
      <c r="BF504" s="280">
        <v>0</v>
      </c>
      <c r="BG504" s="280">
        <v>0</v>
      </c>
      <c r="BH504" s="280">
        <v>0</v>
      </c>
      <c r="BI504" s="280">
        <v>0</v>
      </c>
      <c r="BJ504" s="280">
        <v>0</v>
      </c>
      <c r="BK504" s="280">
        <v>0</v>
      </c>
      <c r="BL504" s="280">
        <v>0</v>
      </c>
      <c r="BM504" s="222">
        <f t="shared" si="1122"/>
        <v>0</v>
      </c>
      <c r="BN504" s="280">
        <v>0</v>
      </c>
      <c r="BO504" s="280">
        <v>0</v>
      </c>
      <c r="BP504" s="280">
        <v>0</v>
      </c>
      <c r="BQ504" s="280">
        <v>0</v>
      </c>
      <c r="BR504" s="280">
        <v>0</v>
      </c>
      <c r="BS504" s="222">
        <f t="shared" si="1123"/>
        <v>0</v>
      </c>
      <c r="BT504" s="280">
        <v>0</v>
      </c>
      <c r="BU504" s="280">
        <v>0</v>
      </c>
      <c r="BV504" s="280">
        <v>0</v>
      </c>
      <c r="BW504" s="280">
        <v>0</v>
      </c>
      <c r="BX504" s="280">
        <v>0</v>
      </c>
      <c r="BY504" s="280">
        <v>0</v>
      </c>
      <c r="BZ504" s="280">
        <v>0</v>
      </c>
      <c r="CA504" s="280">
        <v>0</v>
      </c>
      <c r="CB504" s="280">
        <v>0</v>
      </c>
      <c r="CC504" s="280">
        <v>0</v>
      </c>
      <c r="CD504" s="280">
        <v>0</v>
      </c>
      <c r="CE504" s="280">
        <v>0</v>
      </c>
      <c r="CF504" s="222">
        <f t="shared" si="1124"/>
        <v>0</v>
      </c>
      <c r="CG504" s="280">
        <v>0</v>
      </c>
      <c r="CH504" s="280">
        <v>0</v>
      </c>
      <c r="CI504" s="280">
        <v>0</v>
      </c>
      <c r="CJ504" s="280">
        <v>0</v>
      </c>
      <c r="CK504" s="280">
        <v>0</v>
      </c>
      <c r="CL504" s="280">
        <v>0</v>
      </c>
      <c r="CM504" s="280">
        <v>0</v>
      </c>
      <c r="CN504" s="280">
        <v>0</v>
      </c>
      <c r="CO504" s="280">
        <v>0</v>
      </c>
      <c r="CP504" s="280">
        <v>0</v>
      </c>
      <c r="CQ504" s="280">
        <v>0</v>
      </c>
      <c r="CR504" s="280">
        <v>0</v>
      </c>
      <c r="CS504" s="280">
        <v>0</v>
      </c>
      <c r="CT504" s="222">
        <f t="shared" si="1125"/>
        <v>0</v>
      </c>
      <c r="CU504" s="280">
        <v>0</v>
      </c>
      <c r="CV504" s="280">
        <v>0</v>
      </c>
      <c r="CW504" s="280">
        <v>0</v>
      </c>
      <c r="CX504" s="280">
        <v>0</v>
      </c>
      <c r="CY504" s="280">
        <v>0</v>
      </c>
      <c r="CZ504" s="222">
        <f t="shared" si="1126"/>
        <v>0</v>
      </c>
      <c r="DA504" s="280">
        <v>0</v>
      </c>
      <c r="DB504" s="280">
        <v>0</v>
      </c>
      <c r="DC504" s="280">
        <v>0</v>
      </c>
      <c r="DD504" s="280">
        <v>0</v>
      </c>
      <c r="DE504" s="280">
        <v>0</v>
      </c>
      <c r="DF504" s="280">
        <v>0</v>
      </c>
      <c r="DG504" s="222">
        <f t="shared" si="1127"/>
        <v>0</v>
      </c>
      <c r="DH504" s="222">
        <f t="shared" si="1128"/>
        <v>0</v>
      </c>
      <c r="DI504" s="280">
        <v>0</v>
      </c>
      <c r="DJ504" s="280">
        <v>0</v>
      </c>
      <c r="DK504" s="280">
        <v>0</v>
      </c>
      <c r="DL504" s="226">
        <f t="shared" si="1129"/>
        <v>0</v>
      </c>
      <c r="DM504" s="280">
        <v>0</v>
      </c>
      <c r="DN504" s="280">
        <v>0</v>
      </c>
      <c r="DO504" s="222">
        <f t="shared" si="1130"/>
        <v>0</v>
      </c>
    </row>
    <row r="505" spans="1:119" s="4" customFormat="1" ht="16.5" customHeight="1" x14ac:dyDescent="0.15">
      <c r="A505" s="155" t="s">
        <v>802</v>
      </c>
      <c r="B505" s="222">
        <f t="shared" si="1114"/>
        <v>0</v>
      </c>
      <c r="C505" s="280">
        <v>0</v>
      </c>
      <c r="D505" s="280">
        <v>0</v>
      </c>
      <c r="E505" s="280">
        <v>0</v>
      </c>
      <c r="F505" s="280">
        <v>0</v>
      </c>
      <c r="G505" s="280">
        <v>0</v>
      </c>
      <c r="H505" s="280">
        <v>0</v>
      </c>
      <c r="I505" s="280">
        <v>0</v>
      </c>
      <c r="J505" s="280">
        <v>0</v>
      </c>
      <c r="K505" s="280">
        <v>0</v>
      </c>
      <c r="L505" s="280">
        <v>0</v>
      </c>
      <c r="M505" s="280">
        <v>0</v>
      </c>
      <c r="N505" s="280">
        <v>0</v>
      </c>
      <c r="O505" s="222">
        <f t="shared" si="1115"/>
        <v>0</v>
      </c>
      <c r="P505" s="280">
        <v>0</v>
      </c>
      <c r="Q505" s="280">
        <v>0</v>
      </c>
      <c r="R505" s="280">
        <v>0</v>
      </c>
      <c r="S505" s="280">
        <v>0</v>
      </c>
      <c r="T505" s="280">
        <v>0</v>
      </c>
      <c r="U505" s="280">
        <v>0</v>
      </c>
      <c r="V505" s="280">
        <v>0</v>
      </c>
      <c r="W505" s="280">
        <v>0</v>
      </c>
      <c r="X505" s="222">
        <f t="shared" si="1116"/>
        <v>0</v>
      </c>
      <c r="Y505" s="280">
        <v>0</v>
      </c>
      <c r="Z505" s="280">
        <v>0</v>
      </c>
      <c r="AA505" s="280">
        <v>0</v>
      </c>
      <c r="AB505" s="280">
        <v>0</v>
      </c>
      <c r="AC505" s="222">
        <f t="shared" si="1117"/>
        <v>102</v>
      </c>
      <c r="AD505" s="280">
        <v>0</v>
      </c>
      <c r="AE505" s="280">
        <v>39</v>
      </c>
      <c r="AF505" s="280">
        <v>0</v>
      </c>
      <c r="AG505" s="280">
        <v>0</v>
      </c>
      <c r="AH505" s="280">
        <v>18</v>
      </c>
      <c r="AI505" s="280">
        <v>45</v>
      </c>
      <c r="AJ505" s="222">
        <f t="shared" si="1118"/>
        <v>0</v>
      </c>
      <c r="AK505" s="280">
        <v>0</v>
      </c>
      <c r="AL505" s="280">
        <v>0</v>
      </c>
      <c r="AM505" s="222">
        <f t="shared" si="1119"/>
        <v>0</v>
      </c>
      <c r="AN505" s="280">
        <v>0</v>
      </c>
      <c r="AO505" s="280">
        <v>0</v>
      </c>
      <c r="AP505" s="280">
        <v>0</v>
      </c>
      <c r="AQ505" s="280">
        <v>0</v>
      </c>
      <c r="AR505" s="280">
        <v>0</v>
      </c>
      <c r="AS505" s="280">
        <v>0</v>
      </c>
      <c r="AT505" s="280">
        <v>0</v>
      </c>
      <c r="AU505" s="280">
        <v>0</v>
      </c>
      <c r="AV505" s="280">
        <v>0</v>
      </c>
      <c r="AW505" s="280">
        <v>0</v>
      </c>
      <c r="AX505" s="222">
        <f t="shared" si="1120"/>
        <v>0</v>
      </c>
      <c r="AY505" s="280">
        <v>0</v>
      </c>
      <c r="AZ505" s="280">
        <v>0</v>
      </c>
      <c r="BA505" s="280">
        <v>0</v>
      </c>
      <c r="BB505" s="280">
        <v>0</v>
      </c>
      <c r="BC505" s="280">
        <v>0</v>
      </c>
      <c r="BD505" s="222">
        <f t="shared" si="1121"/>
        <v>0</v>
      </c>
      <c r="BE505" s="280">
        <v>0</v>
      </c>
      <c r="BF505" s="280">
        <v>0</v>
      </c>
      <c r="BG505" s="280">
        <v>0</v>
      </c>
      <c r="BH505" s="280">
        <v>0</v>
      </c>
      <c r="BI505" s="280">
        <v>0</v>
      </c>
      <c r="BJ505" s="280">
        <v>0</v>
      </c>
      <c r="BK505" s="280">
        <v>0</v>
      </c>
      <c r="BL505" s="280">
        <v>0</v>
      </c>
      <c r="BM505" s="222">
        <f t="shared" si="1122"/>
        <v>0</v>
      </c>
      <c r="BN505" s="280">
        <v>0</v>
      </c>
      <c r="BO505" s="280">
        <v>0</v>
      </c>
      <c r="BP505" s="280">
        <v>0</v>
      </c>
      <c r="BQ505" s="280">
        <v>0</v>
      </c>
      <c r="BR505" s="280">
        <v>0</v>
      </c>
      <c r="BS505" s="222">
        <f t="shared" si="1123"/>
        <v>50</v>
      </c>
      <c r="BT505" s="280">
        <v>0</v>
      </c>
      <c r="BU505" s="280">
        <v>0</v>
      </c>
      <c r="BV505" s="280">
        <v>0</v>
      </c>
      <c r="BW505" s="280">
        <v>0</v>
      </c>
      <c r="BX505" s="280">
        <v>0</v>
      </c>
      <c r="BY505" s="280">
        <v>50</v>
      </c>
      <c r="BZ505" s="280">
        <v>0</v>
      </c>
      <c r="CA505" s="280">
        <v>0</v>
      </c>
      <c r="CB505" s="280">
        <v>0</v>
      </c>
      <c r="CC505" s="280">
        <v>0</v>
      </c>
      <c r="CD505" s="280">
        <v>0</v>
      </c>
      <c r="CE505" s="280">
        <v>0</v>
      </c>
      <c r="CF505" s="222">
        <f t="shared" si="1124"/>
        <v>0</v>
      </c>
      <c r="CG505" s="280">
        <v>0</v>
      </c>
      <c r="CH505" s="280">
        <v>0</v>
      </c>
      <c r="CI505" s="280">
        <v>0</v>
      </c>
      <c r="CJ505" s="280">
        <v>0</v>
      </c>
      <c r="CK505" s="280">
        <v>0</v>
      </c>
      <c r="CL505" s="280">
        <v>0</v>
      </c>
      <c r="CM505" s="280">
        <v>0</v>
      </c>
      <c r="CN505" s="280">
        <v>0</v>
      </c>
      <c r="CO505" s="280">
        <v>0</v>
      </c>
      <c r="CP505" s="280">
        <v>0</v>
      </c>
      <c r="CQ505" s="280">
        <v>0</v>
      </c>
      <c r="CR505" s="280">
        <v>0</v>
      </c>
      <c r="CS505" s="280">
        <v>0</v>
      </c>
      <c r="CT505" s="222">
        <f t="shared" si="1125"/>
        <v>0</v>
      </c>
      <c r="CU505" s="280">
        <v>0</v>
      </c>
      <c r="CV505" s="280">
        <v>0</v>
      </c>
      <c r="CW505" s="280">
        <v>0</v>
      </c>
      <c r="CX505" s="280">
        <v>0</v>
      </c>
      <c r="CY505" s="280">
        <v>0</v>
      </c>
      <c r="CZ505" s="222">
        <f t="shared" si="1126"/>
        <v>0</v>
      </c>
      <c r="DA505" s="280">
        <v>0</v>
      </c>
      <c r="DB505" s="280">
        <v>0</v>
      </c>
      <c r="DC505" s="280">
        <v>0</v>
      </c>
      <c r="DD505" s="280">
        <v>0</v>
      </c>
      <c r="DE505" s="280">
        <v>0</v>
      </c>
      <c r="DF505" s="280">
        <v>0</v>
      </c>
      <c r="DG505" s="222">
        <f t="shared" si="1127"/>
        <v>152</v>
      </c>
      <c r="DH505" s="222">
        <f t="shared" si="1128"/>
        <v>0</v>
      </c>
      <c r="DI505" s="280">
        <v>0</v>
      </c>
      <c r="DJ505" s="280">
        <v>0</v>
      </c>
      <c r="DK505" s="280">
        <v>0</v>
      </c>
      <c r="DL505" s="226">
        <f t="shared" si="1129"/>
        <v>0</v>
      </c>
      <c r="DM505" s="280">
        <v>0</v>
      </c>
      <c r="DN505" s="280">
        <v>0</v>
      </c>
      <c r="DO505" s="222">
        <f t="shared" si="1130"/>
        <v>152</v>
      </c>
    </row>
    <row r="506" spans="1:119" s="4" customFormat="1" ht="16.5" customHeight="1" x14ac:dyDescent="0.15">
      <c r="A506" s="209" t="s">
        <v>468</v>
      </c>
      <c r="B506" s="222"/>
      <c r="C506" s="280"/>
      <c r="D506" s="280"/>
      <c r="E506" s="280"/>
      <c r="F506" s="280"/>
      <c r="G506" s="280"/>
      <c r="H506" s="280"/>
      <c r="I506" s="280"/>
      <c r="J506" s="280"/>
      <c r="K506" s="280"/>
      <c r="L506" s="280"/>
      <c r="M506" s="280"/>
      <c r="N506" s="280"/>
      <c r="O506" s="222"/>
      <c r="P506" s="280"/>
      <c r="Q506" s="280"/>
      <c r="R506" s="280"/>
      <c r="S506" s="280"/>
      <c r="T506" s="280"/>
      <c r="U506" s="280"/>
      <c r="V506" s="280"/>
      <c r="W506" s="280"/>
      <c r="X506" s="222"/>
      <c r="Y506" s="280"/>
      <c r="Z506" s="280"/>
      <c r="AA506" s="280"/>
      <c r="AB506" s="280"/>
      <c r="AC506" s="222"/>
      <c r="AD506" s="280"/>
      <c r="AE506" s="280"/>
      <c r="AF506" s="280"/>
      <c r="AG506" s="280"/>
      <c r="AH506" s="280"/>
      <c r="AI506" s="280"/>
      <c r="AJ506" s="222"/>
      <c r="AK506" s="280"/>
      <c r="AL506" s="280"/>
      <c r="AM506" s="222"/>
      <c r="AN506" s="280"/>
      <c r="AO506" s="280"/>
      <c r="AP506" s="280"/>
      <c r="AQ506" s="280"/>
      <c r="AR506" s="280"/>
      <c r="AS506" s="280"/>
      <c r="AT506" s="280"/>
      <c r="AU506" s="280"/>
      <c r="AV506" s="280"/>
      <c r="AW506" s="280"/>
      <c r="AX506" s="222"/>
      <c r="AY506" s="280"/>
      <c r="AZ506" s="280"/>
      <c r="BA506" s="280"/>
      <c r="BB506" s="280"/>
      <c r="BC506" s="280"/>
      <c r="BD506" s="222"/>
      <c r="BE506" s="280"/>
      <c r="BF506" s="280"/>
      <c r="BG506" s="280"/>
      <c r="BH506" s="280"/>
      <c r="BI506" s="280"/>
      <c r="BJ506" s="280"/>
      <c r="BK506" s="280"/>
      <c r="BL506" s="280"/>
      <c r="BM506" s="222"/>
      <c r="BN506" s="280"/>
      <c r="BO506" s="280"/>
      <c r="BP506" s="280"/>
      <c r="BQ506" s="280"/>
      <c r="BR506" s="280"/>
      <c r="BS506" s="222"/>
      <c r="BT506" s="280"/>
      <c r="BU506" s="280"/>
      <c r="BV506" s="280"/>
      <c r="BW506" s="280"/>
      <c r="BX506" s="280"/>
      <c r="BY506" s="280"/>
      <c r="BZ506" s="280"/>
      <c r="CA506" s="280"/>
      <c r="CB506" s="280"/>
      <c r="CC506" s="280"/>
      <c r="CD506" s="280"/>
      <c r="CE506" s="280"/>
      <c r="CF506" s="222"/>
      <c r="CG506" s="280"/>
      <c r="CH506" s="280"/>
      <c r="CI506" s="280"/>
      <c r="CJ506" s="280"/>
      <c r="CK506" s="280"/>
      <c r="CL506" s="280"/>
      <c r="CM506" s="280"/>
      <c r="CN506" s="280"/>
      <c r="CO506" s="280"/>
      <c r="CP506" s="280"/>
      <c r="CQ506" s="280"/>
      <c r="CR506" s="280"/>
      <c r="CS506" s="280"/>
      <c r="CT506" s="222"/>
      <c r="CU506" s="280"/>
      <c r="CV506" s="280"/>
      <c r="CW506" s="280"/>
      <c r="CX506" s="280"/>
      <c r="CY506" s="280"/>
      <c r="CZ506" s="222"/>
      <c r="DA506" s="280"/>
      <c r="DB506" s="280"/>
      <c r="DC506" s="280"/>
      <c r="DD506" s="280"/>
      <c r="DE506" s="280"/>
      <c r="DF506" s="280"/>
      <c r="DG506" s="222"/>
      <c r="DH506" s="222"/>
      <c r="DI506" s="280"/>
      <c r="DJ506" s="280"/>
      <c r="DK506" s="280"/>
      <c r="DL506" s="226"/>
      <c r="DM506" s="280"/>
      <c r="DN506" s="280"/>
      <c r="DO506" s="222"/>
    </row>
    <row r="507" spans="1:119" s="4" customFormat="1" ht="16.5" customHeight="1" x14ac:dyDescent="0.15">
      <c r="A507" s="153" t="s">
        <v>251</v>
      </c>
      <c r="B507" s="222">
        <f t="shared" ref="B507:B510" si="1131">SUM(C507:N507)</f>
        <v>15</v>
      </c>
      <c r="C507" s="280">
        <v>1</v>
      </c>
      <c r="D507" s="280">
        <v>1</v>
      </c>
      <c r="E507" s="280">
        <v>0</v>
      </c>
      <c r="F507" s="280">
        <v>1</v>
      </c>
      <c r="G507" s="280">
        <v>2</v>
      </c>
      <c r="H507" s="280">
        <v>1</v>
      </c>
      <c r="I507" s="280">
        <v>1</v>
      </c>
      <c r="J507" s="280">
        <v>1</v>
      </c>
      <c r="K507" s="280">
        <v>3</v>
      </c>
      <c r="L507" s="280">
        <v>3</v>
      </c>
      <c r="M507" s="280">
        <v>1</v>
      </c>
      <c r="N507" s="280">
        <v>0</v>
      </c>
      <c r="O507" s="222">
        <f t="shared" ref="O507:O510" si="1132">SUM(P507:W507)</f>
        <v>3</v>
      </c>
      <c r="P507" s="280">
        <v>1</v>
      </c>
      <c r="Q507" s="280">
        <v>1</v>
      </c>
      <c r="R507" s="280">
        <v>0</v>
      </c>
      <c r="S507" s="280">
        <v>0</v>
      </c>
      <c r="T507" s="280">
        <v>0</v>
      </c>
      <c r="U507" s="280">
        <v>0</v>
      </c>
      <c r="V507" s="280">
        <v>1</v>
      </c>
      <c r="W507" s="280">
        <v>0</v>
      </c>
      <c r="X507" s="222">
        <f t="shared" ref="X507:X510" si="1133">SUM(Y507:AB507)</f>
        <v>8</v>
      </c>
      <c r="Y507" s="280">
        <v>2</v>
      </c>
      <c r="Z507" s="280">
        <v>2</v>
      </c>
      <c r="AA507" s="280">
        <v>3</v>
      </c>
      <c r="AB507" s="280">
        <v>1</v>
      </c>
      <c r="AC507" s="222">
        <f t="shared" ref="AC507:AC510" si="1134">SUM(AD507:AI507)</f>
        <v>3</v>
      </c>
      <c r="AD507" s="280">
        <v>0</v>
      </c>
      <c r="AE507" s="280">
        <v>1</v>
      </c>
      <c r="AF507" s="280">
        <v>0</v>
      </c>
      <c r="AG507" s="280">
        <v>1</v>
      </c>
      <c r="AH507" s="280">
        <v>0</v>
      </c>
      <c r="AI507" s="280">
        <v>1</v>
      </c>
      <c r="AJ507" s="222">
        <f t="shared" ref="AJ507:AJ510" si="1135">SUM(AK507:AL507)</f>
        <v>1</v>
      </c>
      <c r="AK507" s="280">
        <v>0</v>
      </c>
      <c r="AL507" s="280">
        <v>1</v>
      </c>
      <c r="AM507" s="222">
        <f t="shared" ref="AM507:AM510" si="1136">SUM(AN507:AW507)</f>
        <v>15</v>
      </c>
      <c r="AN507" s="280">
        <v>1</v>
      </c>
      <c r="AO507" s="280">
        <v>2</v>
      </c>
      <c r="AP507" s="280">
        <v>1</v>
      </c>
      <c r="AQ507" s="280">
        <v>1</v>
      </c>
      <c r="AR507" s="280">
        <v>2</v>
      </c>
      <c r="AS507" s="280">
        <v>0</v>
      </c>
      <c r="AT507" s="280">
        <v>4</v>
      </c>
      <c r="AU507" s="280">
        <v>3</v>
      </c>
      <c r="AV507" s="280">
        <v>1</v>
      </c>
      <c r="AW507" s="280">
        <v>0</v>
      </c>
      <c r="AX507" s="222">
        <f t="shared" ref="AX507:AX510" si="1137">SUM(AY507:BC507)</f>
        <v>8</v>
      </c>
      <c r="AY507" s="280">
        <v>0</v>
      </c>
      <c r="AZ507" s="280">
        <v>4</v>
      </c>
      <c r="BA507" s="280">
        <v>1</v>
      </c>
      <c r="BB507" s="280">
        <v>2</v>
      </c>
      <c r="BC507" s="280">
        <v>1</v>
      </c>
      <c r="BD507" s="222">
        <f t="shared" ref="BD507:BD510" si="1138">SUM(BE507:BL507)</f>
        <v>20</v>
      </c>
      <c r="BE507" s="280">
        <v>7</v>
      </c>
      <c r="BF507" s="280">
        <v>2</v>
      </c>
      <c r="BG507" s="280">
        <v>1</v>
      </c>
      <c r="BH507" s="280">
        <v>5</v>
      </c>
      <c r="BI507" s="280">
        <v>3</v>
      </c>
      <c r="BJ507" s="280">
        <v>1</v>
      </c>
      <c r="BK507" s="280">
        <v>0</v>
      </c>
      <c r="BL507" s="280">
        <v>1</v>
      </c>
      <c r="BM507" s="222">
        <f t="shared" ref="BM507:BM510" si="1139">SUM(BN507:BR507)</f>
        <v>7</v>
      </c>
      <c r="BN507" s="280">
        <v>1</v>
      </c>
      <c r="BO507" s="280">
        <v>1</v>
      </c>
      <c r="BP507" s="280">
        <v>0</v>
      </c>
      <c r="BQ507" s="280">
        <v>1</v>
      </c>
      <c r="BR507" s="280">
        <v>4</v>
      </c>
      <c r="BS507" s="222">
        <f t="shared" ref="BS507:BS510" si="1140">SUM(BT507:CE507)</f>
        <v>8</v>
      </c>
      <c r="BT507" s="280">
        <v>0</v>
      </c>
      <c r="BU507" s="280">
        <v>0</v>
      </c>
      <c r="BV507" s="280">
        <v>0</v>
      </c>
      <c r="BW507" s="280">
        <v>0</v>
      </c>
      <c r="BX507" s="280">
        <v>0</v>
      </c>
      <c r="BY507" s="280">
        <v>5</v>
      </c>
      <c r="BZ507" s="280">
        <v>0</v>
      </c>
      <c r="CA507" s="280">
        <v>0</v>
      </c>
      <c r="CB507" s="280">
        <v>0</v>
      </c>
      <c r="CC507" s="280">
        <v>0</v>
      </c>
      <c r="CD507" s="280">
        <v>2</v>
      </c>
      <c r="CE507" s="280">
        <v>1</v>
      </c>
      <c r="CF507" s="222">
        <f t="shared" ref="CF507:CF510" si="1141">SUM(CG507:CS507)</f>
        <v>10</v>
      </c>
      <c r="CG507" s="280">
        <v>0</v>
      </c>
      <c r="CH507" s="280">
        <v>0</v>
      </c>
      <c r="CI507" s="280">
        <v>1</v>
      </c>
      <c r="CJ507" s="280">
        <v>2</v>
      </c>
      <c r="CK507" s="280">
        <v>5</v>
      </c>
      <c r="CL507" s="280">
        <v>0</v>
      </c>
      <c r="CM507" s="280">
        <v>1</v>
      </c>
      <c r="CN507" s="280">
        <v>0</v>
      </c>
      <c r="CO507" s="280">
        <v>0</v>
      </c>
      <c r="CP507" s="280">
        <v>0</v>
      </c>
      <c r="CQ507" s="280">
        <v>0</v>
      </c>
      <c r="CR507" s="280">
        <v>1</v>
      </c>
      <c r="CS507" s="280">
        <v>0</v>
      </c>
      <c r="CT507" s="222">
        <f t="shared" ref="CT507:CT510" si="1142">SUM(CU507:CY507)</f>
        <v>6</v>
      </c>
      <c r="CU507" s="280">
        <v>4</v>
      </c>
      <c r="CV507" s="280">
        <v>2</v>
      </c>
      <c r="CW507" s="280">
        <v>0</v>
      </c>
      <c r="CX507" s="280">
        <v>0</v>
      </c>
      <c r="CY507" s="280">
        <v>0</v>
      </c>
      <c r="CZ507" s="222">
        <f t="shared" ref="CZ507:CZ510" si="1143">SUM(DA507:DF507)</f>
        <v>8</v>
      </c>
      <c r="DA507" s="280">
        <v>0</v>
      </c>
      <c r="DB507" s="280">
        <v>0</v>
      </c>
      <c r="DC507" s="280">
        <v>5</v>
      </c>
      <c r="DD507" s="280">
        <v>3</v>
      </c>
      <c r="DE507" s="280">
        <v>0</v>
      </c>
      <c r="DF507" s="280">
        <v>0</v>
      </c>
      <c r="DG507" s="222">
        <f t="shared" ref="DG507:DG510" si="1144">AM507+BS507+B507+O507+X507+AC507+AJ507+BD507+CF507+AX507+BM507+CT507+CZ507</f>
        <v>112</v>
      </c>
      <c r="DH507" s="222">
        <f t="shared" ref="DH507:DH510" si="1145">SUM(DI507:DK507)</f>
        <v>4</v>
      </c>
      <c r="DI507" s="280">
        <v>2</v>
      </c>
      <c r="DJ507" s="280">
        <v>2</v>
      </c>
      <c r="DK507" s="280">
        <v>0</v>
      </c>
      <c r="DL507" s="226">
        <f t="shared" ref="DL507:DL510" si="1146">SUM(DM507:DN507)</f>
        <v>3</v>
      </c>
      <c r="DM507" s="280">
        <v>3</v>
      </c>
      <c r="DN507" s="280">
        <v>0</v>
      </c>
      <c r="DO507" s="222">
        <f t="shared" ref="DO507:DO510" si="1147">DG507+DH507+DL507</f>
        <v>119</v>
      </c>
    </row>
    <row r="508" spans="1:119" s="4" customFormat="1" ht="16.5" customHeight="1" x14ac:dyDescent="0.15">
      <c r="A508" s="153" t="s">
        <v>252</v>
      </c>
      <c r="B508" s="222">
        <f t="shared" si="1131"/>
        <v>680</v>
      </c>
      <c r="C508" s="280">
        <v>90</v>
      </c>
      <c r="D508" s="280">
        <v>35</v>
      </c>
      <c r="E508" s="280">
        <v>0</v>
      </c>
      <c r="F508" s="280">
        <v>10</v>
      </c>
      <c r="G508" s="280">
        <v>78</v>
      </c>
      <c r="H508" s="280">
        <v>10</v>
      </c>
      <c r="I508" s="280">
        <v>70</v>
      </c>
      <c r="J508" s="280">
        <v>20</v>
      </c>
      <c r="K508" s="280">
        <v>115</v>
      </c>
      <c r="L508" s="280">
        <v>152</v>
      </c>
      <c r="M508" s="280">
        <v>100</v>
      </c>
      <c r="N508" s="280">
        <v>0</v>
      </c>
      <c r="O508" s="222">
        <f t="shared" si="1132"/>
        <v>83</v>
      </c>
      <c r="P508" s="280">
        <v>30</v>
      </c>
      <c r="Q508" s="280">
        <v>40</v>
      </c>
      <c r="R508" s="280">
        <v>0</v>
      </c>
      <c r="S508" s="280">
        <v>0</v>
      </c>
      <c r="T508" s="280">
        <v>0</v>
      </c>
      <c r="U508" s="280">
        <v>0</v>
      </c>
      <c r="V508" s="280">
        <v>13</v>
      </c>
      <c r="W508" s="280">
        <v>0</v>
      </c>
      <c r="X508" s="222">
        <f t="shared" si="1133"/>
        <v>388</v>
      </c>
      <c r="Y508" s="280">
        <v>123</v>
      </c>
      <c r="Z508" s="280">
        <v>18</v>
      </c>
      <c r="AA508" s="280">
        <v>170</v>
      </c>
      <c r="AB508" s="280">
        <v>77</v>
      </c>
      <c r="AC508" s="222">
        <f t="shared" si="1134"/>
        <v>182</v>
      </c>
      <c r="AD508" s="280">
        <v>0</v>
      </c>
      <c r="AE508" s="280">
        <v>52</v>
      </c>
      <c r="AF508" s="280">
        <v>0</v>
      </c>
      <c r="AG508" s="280">
        <v>50</v>
      </c>
      <c r="AH508" s="280">
        <v>0</v>
      </c>
      <c r="AI508" s="280">
        <v>80</v>
      </c>
      <c r="AJ508" s="222">
        <f t="shared" si="1135"/>
        <v>28</v>
      </c>
      <c r="AK508" s="280">
        <v>0</v>
      </c>
      <c r="AL508" s="280">
        <v>28</v>
      </c>
      <c r="AM508" s="222">
        <f t="shared" si="1136"/>
        <v>722</v>
      </c>
      <c r="AN508" s="280">
        <v>55</v>
      </c>
      <c r="AO508" s="280">
        <v>21</v>
      </c>
      <c r="AP508" s="280">
        <v>65</v>
      </c>
      <c r="AQ508" s="280">
        <v>12</v>
      </c>
      <c r="AR508" s="280">
        <v>293</v>
      </c>
      <c r="AS508" s="280">
        <v>0</v>
      </c>
      <c r="AT508" s="280">
        <v>146</v>
      </c>
      <c r="AU508" s="280">
        <v>115</v>
      </c>
      <c r="AV508" s="280">
        <v>15</v>
      </c>
      <c r="AW508" s="280">
        <v>0</v>
      </c>
      <c r="AX508" s="222">
        <f t="shared" si="1137"/>
        <v>877</v>
      </c>
      <c r="AY508" s="280">
        <v>0</v>
      </c>
      <c r="AZ508" s="280">
        <v>449</v>
      </c>
      <c r="BA508" s="280">
        <v>78</v>
      </c>
      <c r="BB508" s="280">
        <v>285</v>
      </c>
      <c r="BC508" s="280">
        <v>65</v>
      </c>
      <c r="BD508" s="222">
        <f t="shared" si="1138"/>
        <v>1414</v>
      </c>
      <c r="BE508" s="280">
        <v>615</v>
      </c>
      <c r="BF508" s="280">
        <v>90</v>
      </c>
      <c r="BG508" s="280">
        <v>32</v>
      </c>
      <c r="BH508" s="280">
        <v>220</v>
      </c>
      <c r="BI508" s="280">
        <v>295</v>
      </c>
      <c r="BJ508" s="280">
        <v>72</v>
      </c>
      <c r="BK508" s="280">
        <v>0</v>
      </c>
      <c r="BL508" s="280">
        <v>90</v>
      </c>
      <c r="BM508" s="222">
        <f t="shared" si="1139"/>
        <v>381</v>
      </c>
      <c r="BN508" s="280">
        <v>90</v>
      </c>
      <c r="BO508" s="280">
        <v>26</v>
      </c>
      <c r="BP508" s="280">
        <v>0</v>
      </c>
      <c r="BQ508" s="280">
        <v>102</v>
      </c>
      <c r="BR508" s="280">
        <v>163</v>
      </c>
      <c r="BS508" s="222">
        <f t="shared" si="1140"/>
        <v>588</v>
      </c>
      <c r="BT508" s="280">
        <v>0</v>
      </c>
      <c r="BU508" s="280">
        <v>0</v>
      </c>
      <c r="BV508" s="280">
        <v>0</v>
      </c>
      <c r="BW508" s="280">
        <v>0</v>
      </c>
      <c r="BX508" s="280">
        <v>0</v>
      </c>
      <c r="BY508" s="280">
        <v>454</v>
      </c>
      <c r="BZ508" s="280">
        <v>0</v>
      </c>
      <c r="CA508" s="280">
        <v>0</v>
      </c>
      <c r="CB508" s="280">
        <v>0</v>
      </c>
      <c r="CC508" s="280">
        <v>0</v>
      </c>
      <c r="CD508" s="280">
        <v>130</v>
      </c>
      <c r="CE508" s="280">
        <v>4</v>
      </c>
      <c r="CF508" s="222">
        <f t="shared" si="1141"/>
        <v>709</v>
      </c>
      <c r="CG508" s="280">
        <v>0</v>
      </c>
      <c r="CH508" s="280">
        <v>0</v>
      </c>
      <c r="CI508" s="280">
        <v>52</v>
      </c>
      <c r="CJ508" s="280">
        <v>20</v>
      </c>
      <c r="CK508" s="280">
        <v>445</v>
      </c>
      <c r="CL508" s="280">
        <v>0</v>
      </c>
      <c r="CM508" s="280">
        <v>97</v>
      </c>
      <c r="CN508" s="280">
        <v>0</v>
      </c>
      <c r="CO508" s="280">
        <v>0</v>
      </c>
      <c r="CP508" s="280">
        <v>0</v>
      </c>
      <c r="CQ508" s="280">
        <v>0</v>
      </c>
      <c r="CR508" s="280">
        <v>95</v>
      </c>
      <c r="CS508" s="280">
        <v>0</v>
      </c>
      <c r="CT508" s="222">
        <f t="shared" si="1142"/>
        <v>303</v>
      </c>
      <c r="CU508" s="280">
        <v>213</v>
      </c>
      <c r="CV508" s="280">
        <v>90</v>
      </c>
      <c r="CW508" s="280">
        <v>0</v>
      </c>
      <c r="CX508" s="280">
        <v>0</v>
      </c>
      <c r="CY508" s="280">
        <v>0</v>
      </c>
      <c r="CZ508" s="222">
        <f t="shared" si="1143"/>
        <v>380</v>
      </c>
      <c r="DA508" s="280">
        <v>0</v>
      </c>
      <c r="DB508" s="280">
        <v>0</v>
      </c>
      <c r="DC508" s="280">
        <v>100</v>
      </c>
      <c r="DD508" s="280">
        <v>280</v>
      </c>
      <c r="DE508" s="280">
        <v>0</v>
      </c>
      <c r="DF508" s="280">
        <v>0</v>
      </c>
      <c r="DG508" s="222">
        <f t="shared" si="1144"/>
        <v>6735</v>
      </c>
      <c r="DH508" s="222">
        <f t="shared" si="1145"/>
        <v>90</v>
      </c>
      <c r="DI508" s="280">
        <v>50</v>
      </c>
      <c r="DJ508" s="280">
        <v>40</v>
      </c>
      <c r="DK508" s="280">
        <v>0</v>
      </c>
      <c r="DL508" s="226">
        <f t="shared" si="1146"/>
        <v>175</v>
      </c>
      <c r="DM508" s="280">
        <v>175</v>
      </c>
      <c r="DN508" s="280">
        <v>0</v>
      </c>
      <c r="DO508" s="222">
        <f t="shared" si="1147"/>
        <v>7000</v>
      </c>
    </row>
    <row r="509" spans="1:119" s="4" customFormat="1" ht="16.5" customHeight="1" x14ac:dyDescent="0.15">
      <c r="A509" s="155" t="s">
        <v>444</v>
      </c>
      <c r="B509" s="222">
        <f t="shared" si="1131"/>
        <v>11</v>
      </c>
      <c r="C509" s="280">
        <v>0</v>
      </c>
      <c r="D509" s="280">
        <v>1</v>
      </c>
      <c r="E509" s="280">
        <v>0</v>
      </c>
      <c r="F509" s="280">
        <v>0</v>
      </c>
      <c r="G509" s="280">
        <v>0</v>
      </c>
      <c r="H509" s="280">
        <v>0</v>
      </c>
      <c r="I509" s="280">
        <v>0</v>
      </c>
      <c r="J509" s="280">
        <v>0</v>
      </c>
      <c r="K509" s="280">
        <v>2</v>
      </c>
      <c r="L509" s="280">
        <v>8</v>
      </c>
      <c r="M509" s="280">
        <v>0</v>
      </c>
      <c r="N509" s="280">
        <v>0</v>
      </c>
      <c r="O509" s="222">
        <f t="shared" si="1132"/>
        <v>0</v>
      </c>
      <c r="P509" s="280">
        <v>0</v>
      </c>
      <c r="Q509" s="280">
        <v>0</v>
      </c>
      <c r="R509" s="280">
        <v>0</v>
      </c>
      <c r="S509" s="280">
        <v>0</v>
      </c>
      <c r="T509" s="280">
        <v>0</v>
      </c>
      <c r="U509" s="280">
        <v>0</v>
      </c>
      <c r="V509" s="280">
        <v>0</v>
      </c>
      <c r="W509" s="280">
        <v>0</v>
      </c>
      <c r="X509" s="222">
        <f t="shared" si="1133"/>
        <v>0</v>
      </c>
      <c r="Y509" s="280">
        <v>0</v>
      </c>
      <c r="Z509" s="280">
        <v>0</v>
      </c>
      <c r="AA509" s="280">
        <v>0</v>
      </c>
      <c r="AB509" s="280">
        <v>0</v>
      </c>
      <c r="AC509" s="222">
        <f t="shared" si="1134"/>
        <v>0</v>
      </c>
      <c r="AD509" s="280">
        <v>0</v>
      </c>
      <c r="AE509" s="280">
        <v>0</v>
      </c>
      <c r="AF509" s="280">
        <v>0</v>
      </c>
      <c r="AG509" s="280">
        <v>0</v>
      </c>
      <c r="AH509" s="280">
        <v>0</v>
      </c>
      <c r="AI509" s="280">
        <v>0</v>
      </c>
      <c r="AJ509" s="222">
        <f t="shared" si="1135"/>
        <v>0</v>
      </c>
      <c r="AK509" s="280">
        <v>0</v>
      </c>
      <c r="AL509" s="280">
        <v>0</v>
      </c>
      <c r="AM509" s="222">
        <f t="shared" si="1136"/>
        <v>1</v>
      </c>
      <c r="AN509" s="280">
        <v>0</v>
      </c>
      <c r="AO509" s="280">
        <v>0</v>
      </c>
      <c r="AP509" s="280">
        <v>0</v>
      </c>
      <c r="AQ509" s="280">
        <v>0</v>
      </c>
      <c r="AR509" s="280">
        <v>0</v>
      </c>
      <c r="AS509" s="280">
        <v>0</v>
      </c>
      <c r="AT509" s="280">
        <v>0</v>
      </c>
      <c r="AU509" s="280">
        <v>0</v>
      </c>
      <c r="AV509" s="280">
        <v>1</v>
      </c>
      <c r="AW509" s="280">
        <v>0</v>
      </c>
      <c r="AX509" s="222">
        <f t="shared" si="1137"/>
        <v>0</v>
      </c>
      <c r="AY509" s="280">
        <v>0</v>
      </c>
      <c r="AZ509" s="280">
        <v>0</v>
      </c>
      <c r="BA509" s="280">
        <v>0</v>
      </c>
      <c r="BB509" s="280">
        <v>0</v>
      </c>
      <c r="BC509" s="280">
        <v>0</v>
      </c>
      <c r="BD509" s="222">
        <f t="shared" si="1138"/>
        <v>2</v>
      </c>
      <c r="BE509" s="280">
        <v>0</v>
      </c>
      <c r="BF509" s="280">
        <v>0</v>
      </c>
      <c r="BG509" s="280">
        <v>2</v>
      </c>
      <c r="BH509" s="280">
        <v>0</v>
      </c>
      <c r="BI509" s="280">
        <v>0</v>
      </c>
      <c r="BJ509" s="280">
        <v>0</v>
      </c>
      <c r="BK509" s="280">
        <v>0</v>
      </c>
      <c r="BL509" s="280">
        <v>0</v>
      </c>
      <c r="BM509" s="222">
        <f t="shared" si="1139"/>
        <v>0</v>
      </c>
      <c r="BN509" s="280">
        <v>0</v>
      </c>
      <c r="BO509" s="280">
        <v>0</v>
      </c>
      <c r="BP509" s="280">
        <v>0</v>
      </c>
      <c r="BQ509" s="280">
        <v>0</v>
      </c>
      <c r="BR509" s="280">
        <v>0</v>
      </c>
      <c r="BS509" s="222">
        <f t="shared" si="1140"/>
        <v>0</v>
      </c>
      <c r="BT509" s="280">
        <v>0</v>
      </c>
      <c r="BU509" s="280">
        <v>0</v>
      </c>
      <c r="BV509" s="280">
        <v>0</v>
      </c>
      <c r="BW509" s="280">
        <v>0</v>
      </c>
      <c r="BX509" s="280">
        <v>0</v>
      </c>
      <c r="BY509" s="280">
        <v>0</v>
      </c>
      <c r="BZ509" s="280">
        <v>0</v>
      </c>
      <c r="CA509" s="280">
        <v>0</v>
      </c>
      <c r="CB509" s="280">
        <v>0</v>
      </c>
      <c r="CC509" s="280">
        <v>0</v>
      </c>
      <c r="CD509" s="280">
        <v>0</v>
      </c>
      <c r="CE509" s="280">
        <v>0</v>
      </c>
      <c r="CF509" s="222">
        <f t="shared" si="1141"/>
        <v>7</v>
      </c>
      <c r="CG509" s="280">
        <v>0</v>
      </c>
      <c r="CH509" s="280">
        <v>0</v>
      </c>
      <c r="CI509" s="280">
        <v>0</v>
      </c>
      <c r="CJ509" s="280">
        <v>0</v>
      </c>
      <c r="CK509" s="280">
        <v>7</v>
      </c>
      <c r="CL509" s="280">
        <v>0</v>
      </c>
      <c r="CM509" s="280">
        <v>0</v>
      </c>
      <c r="CN509" s="280">
        <v>0</v>
      </c>
      <c r="CO509" s="280">
        <v>0</v>
      </c>
      <c r="CP509" s="280">
        <v>0</v>
      </c>
      <c r="CQ509" s="280">
        <v>0</v>
      </c>
      <c r="CR509" s="280">
        <v>0</v>
      </c>
      <c r="CS509" s="280">
        <v>0</v>
      </c>
      <c r="CT509" s="222">
        <f t="shared" si="1142"/>
        <v>0</v>
      </c>
      <c r="CU509" s="280">
        <v>0</v>
      </c>
      <c r="CV509" s="280">
        <v>0</v>
      </c>
      <c r="CW509" s="280">
        <v>0</v>
      </c>
      <c r="CX509" s="280">
        <v>0</v>
      </c>
      <c r="CY509" s="280">
        <v>0</v>
      </c>
      <c r="CZ509" s="222">
        <f t="shared" si="1143"/>
        <v>0</v>
      </c>
      <c r="DA509" s="280">
        <v>0</v>
      </c>
      <c r="DB509" s="280">
        <v>0</v>
      </c>
      <c r="DC509" s="280">
        <v>0</v>
      </c>
      <c r="DD509" s="280">
        <v>0</v>
      </c>
      <c r="DE509" s="280">
        <v>0</v>
      </c>
      <c r="DF509" s="280">
        <v>0</v>
      </c>
      <c r="DG509" s="222">
        <f t="shared" si="1144"/>
        <v>21</v>
      </c>
      <c r="DH509" s="222">
        <f t="shared" si="1145"/>
        <v>0</v>
      </c>
      <c r="DI509" s="280">
        <v>0</v>
      </c>
      <c r="DJ509" s="280">
        <v>0</v>
      </c>
      <c r="DK509" s="280">
        <v>0</v>
      </c>
      <c r="DL509" s="226">
        <f t="shared" si="1146"/>
        <v>0</v>
      </c>
      <c r="DM509" s="280">
        <v>0</v>
      </c>
      <c r="DN509" s="280">
        <v>0</v>
      </c>
      <c r="DO509" s="222">
        <f t="shared" si="1147"/>
        <v>21</v>
      </c>
    </row>
    <row r="510" spans="1:119" s="4" customFormat="1" ht="16.5" customHeight="1" x14ac:dyDescent="0.15">
      <c r="A510" s="155" t="s">
        <v>802</v>
      </c>
      <c r="B510" s="222">
        <f t="shared" si="1131"/>
        <v>207</v>
      </c>
      <c r="C510" s="280">
        <v>35</v>
      </c>
      <c r="D510" s="280">
        <v>7</v>
      </c>
      <c r="E510" s="280">
        <v>0</v>
      </c>
      <c r="F510" s="280">
        <v>10</v>
      </c>
      <c r="G510" s="280">
        <v>8</v>
      </c>
      <c r="H510" s="280">
        <v>0</v>
      </c>
      <c r="I510" s="280">
        <v>35</v>
      </c>
      <c r="J510" s="280">
        <v>2</v>
      </c>
      <c r="K510" s="280">
        <v>45</v>
      </c>
      <c r="L510" s="280">
        <v>65</v>
      </c>
      <c r="M510" s="280">
        <v>0</v>
      </c>
      <c r="N510" s="280">
        <v>0</v>
      </c>
      <c r="O510" s="222">
        <f t="shared" si="1132"/>
        <v>38</v>
      </c>
      <c r="P510" s="280">
        <v>10</v>
      </c>
      <c r="Q510" s="280">
        <v>15</v>
      </c>
      <c r="R510" s="280">
        <v>0</v>
      </c>
      <c r="S510" s="280">
        <v>0</v>
      </c>
      <c r="T510" s="280">
        <v>0</v>
      </c>
      <c r="U510" s="280">
        <v>0</v>
      </c>
      <c r="V510" s="280">
        <v>13</v>
      </c>
      <c r="W510" s="280">
        <v>0</v>
      </c>
      <c r="X510" s="222">
        <f t="shared" si="1133"/>
        <v>214</v>
      </c>
      <c r="Y510" s="280">
        <v>50</v>
      </c>
      <c r="Z510" s="280">
        <v>18</v>
      </c>
      <c r="AA510" s="280">
        <v>104</v>
      </c>
      <c r="AB510" s="280">
        <v>42</v>
      </c>
      <c r="AC510" s="222">
        <f t="shared" si="1134"/>
        <v>114</v>
      </c>
      <c r="AD510" s="280">
        <v>0</v>
      </c>
      <c r="AE510" s="280">
        <v>12</v>
      </c>
      <c r="AF510" s="280">
        <v>0</v>
      </c>
      <c r="AG510" s="280">
        <v>50</v>
      </c>
      <c r="AH510" s="280">
        <v>0</v>
      </c>
      <c r="AI510" s="280">
        <v>52</v>
      </c>
      <c r="AJ510" s="222">
        <f t="shared" si="1135"/>
        <v>28</v>
      </c>
      <c r="AK510" s="280">
        <v>0</v>
      </c>
      <c r="AL510" s="280">
        <v>28</v>
      </c>
      <c r="AM510" s="222">
        <f t="shared" si="1136"/>
        <v>371</v>
      </c>
      <c r="AN510" s="280">
        <v>55</v>
      </c>
      <c r="AO510" s="280">
        <v>19</v>
      </c>
      <c r="AP510" s="280">
        <v>45</v>
      </c>
      <c r="AQ510" s="280">
        <v>12</v>
      </c>
      <c r="AR510" s="280">
        <v>90</v>
      </c>
      <c r="AS510" s="280">
        <v>0</v>
      </c>
      <c r="AT510" s="280">
        <v>56</v>
      </c>
      <c r="AU510" s="280">
        <v>94</v>
      </c>
      <c r="AV510" s="280">
        <v>0</v>
      </c>
      <c r="AW510" s="280">
        <v>0</v>
      </c>
      <c r="AX510" s="222">
        <f t="shared" si="1137"/>
        <v>352</v>
      </c>
      <c r="AY510" s="280">
        <v>0</v>
      </c>
      <c r="AZ510" s="280">
        <v>231</v>
      </c>
      <c r="BA510" s="280">
        <v>78</v>
      </c>
      <c r="BB510" s="280">
        <v>0</v>
      </c>
      <c r="BC510" s="280">
        <v>43</v>
      </c>
      <c r="BD510" s="222">
        <f t="shared" si="1138"/>
        <v>996</v>
      </c>
      <c r="BE510" s="280">
        <v>404</v>
      </c>
      <c r="BF510" s="280">
        <v>90</v>
      </c>
      <c r="BG510" s="280">
        <v>12</v>
      </c>
      <c r="BH510" s="280">
        <v>122</v>
      </c>
      <c r="BI510" s="280">
        <v>206</v>
      </c>
      <c r="BJ510" s="280">
        <v>72</v>
      </c>
      <c r="BK510" s="280">
        <v>0</v>
      </c>
      <c r="BL510" s="280">
        <v>90</v>
      </c>
      <c r="BM510" s="222">
        <f t="shared" si="1139"/>
        <v>216</v>
      </c>
      <c r="BN510" s="280">
        <v>70</v>
      </c>
      <c r="BO510" s="280">
        <v>26</v>
      </c>
      <c r="BP510" s="280">
        <v>0</v>
      </c>
      <c r="BQ510" s="280">
        <v>0</v>
      </c>
      <c r="BR510" s="280">
        <v>120</v>
      </c>
      <c r="BS510" s="222">
        <f t="shared" si="1140"/>
        <v>245</v>
      </c>
      <c r="BT510" s="280">
        <v>0</v>
      </c>
      <c r="BU510" s="280">
        <v>0</v>
      </c>
      <c r="BV510" s="280">
        <v>0</v>
      </c>
      <c r="BW510" s="280">
        <v>0</v>
      </c>
      <c r="BX510" s="280">
        <v>0</v>
      </c>
      <c r="BY510" s="280">
        <v>195</v>
      </c>
      <c r="BZ510" s="280">
        <v>0</v>
      </c>
      <c r="CA510" s="280">
        <v>0</v>
      </c>
      <c r="CB510" s="280">
        <v>0</v>
      </c>
      <c r="CC510" s="280">
        <v>0</v>
      </c>
      <c r="CD510" s="280">
        <v>46</v>
      </c>
      <c r="CE510" s="280">
        <v>4</v>
      </c>
      <c r="CF510" s="222">
        <f t="shared" si="1141"/>
        <v>320</v>
      </c>
      <c r="CG510" s="280">
        <v>0</v>
      </c>
      <c r="CH510" s="280">
        <v>0</v>
      </c>
      <c r="CI510" s="280">
        <v>22</v>
      </c>
      <c r="CJ510" s="280">
        <v>0</v>
      </c>
      <c r="CK510" s="280">
        <v>205</v>
      </c>
      <c r="CL510" s="280">
        <v>0</v>
      </c>
      <c r="CM510" s="280">
        <v>53</v>
      </c>
      <c r="CN510" s="280">
        <v>0</v>
      </c>
      <c r="CO510" s="280">
        <v>0</v>
      </c>
      <c r="CP510" s="280">
        <v>0</v>
      </c>
      <c r="CQ510" s="280">
        <v>0</v>
      </c>
      <c r="CR510" s="280">
        <v>40</v>
      </c>
      <c r="CS510" s="280">
        <v>0</v>
      </c>
      <c r="CT510" s="222">
        <f t="shared" si="1142"/>
        <v>163</v>
      </c>
      <c r="CU510" s="280">
        <v>123</v>
      </c>
      <c r="CV510" s="280">
        <v>40</v>
      </c>
      <c r="CW510" s="280">
        <v>0</v>
      </c>
      <c r="CX510" s="280">
        <v>0</v>
      </c>
      <c r="CY510" s="280">
        <v>0</v>
      </c>
      <c r="CZ510" s="222">
        <f t="shared" si="1143"/>
        <v>265</v>
      </c>
      <c r="DA510" s="280">
        <v>0</v>
      </c>
      <c r="DB510" s="280">
        <v>0</v>
      </c>
      <c r="DC510" s="280">
        <v>90</v>
      </c>
      <c r="DD510" s="280">
        <v>175</v>
      </c>
      <c r="DE510" s="280">
        <v>0</v>
      </c>
      <c r="DF510" s="280">
        <v>0</v>
      </c>
      <c r="DG510" s="222">
        <f t="shared" si="1144"/>
        <v>3529</v>
      </c>
      <c r="DH510" s="222">
        <f t="shared" si="1145"/>
        <v>71</v>
      </c>
      <c r="DI510" s="280">
        <v>35</v>
      </c>
      <c r="DJ510" s="280">
        <v>36</v>
      </c>
      <c r="DK510" s="280">
        <v>0</v>
      </c>
      <c r="DL510" s="226">
        <f t="shared" si="1146"/>
        <v>136</v>
      </c>
      <c r="DM510" s="280">
        <v>136</v>
      </c>
      <c r="DN510" s="280">
        <v>0</v>
      </c>
      <c r="DO510" s="222">
        <f t="shared" si="1147"/>
        <v>3736</v>
      </c>
    </row>
    <row r="511" spans="1:119" s="4" customFormat="1" ht="16.5" customHeight="1" x14ac:dyDescent="0.15">
      <c r="A511" s="157" t="s">
        <v>293</v>
      </c>
      <c r="B511" s="222"/>
      <c r="C511" s="280"/>
      <c r="D511" s="280"/>
      <c r="E511" s="280"/>
      <c r="F511" s="280"/>
      <c r="G511" s="280"/>
      <c r="H511" s="280"/>
      <c r="I511" s="280"/>
      <c r="J511" s="280"/>
      <c r="K511" s="280"/>
      <c r="L511" s="280"/>
      <c r="M511" s="280"/>
      <c r="N511" s="280"/>
      <c r="O511" s="222"/>
      <c r="P511" s="280"/>
      <c r="Q511" s="280"/>
      <c r="R511" s="280"/>
      <c r="S511" s="280"/>
      <c r="T511" s="280"/>
      <c r="U511" s="280"/>
      <c r="V511" s="280"/>
      <c r="W511" s="280"/>
      <c r="X511" s="222"/>
      <c r="Y511" s="280"/>
      <c r="Z511" s="280"/>
      <c r="AA511" s="280"/>
      <c r="AB511" s="280"/>
      <c r="AC511" s="222"/>
      <c r="AD511" s="280"/>
      <c r="AE511" s="280"/>
      <c r="AF511" s="280"/>
      <c r="AG511" s="280"/>
      <c r="AH511" s="280"/>
      <c r="AI511" s="280"/>
      <c r="AJ511" s="222"/>
      <c r="AK511" s="280"/>
      <c r="AL511" s="280"/>
      <c r="AM511" s="222"/>
      <c r="AN511" s="280"/>
      <c r="AO511" s="280"/>
      <c r="AP511" s="280"/>
      <c r="AQ511" s="280"/>
      <c r="AR511" s="280"/>
      <c r="AS511" s="280"/>
      <c r="AT511" s="280"/>
      <c r="AU511" s="280"/>
      <c r="AV511" s="280"/>
      <c r="AW511" s="280"/>
      <c r="AX511" s="222"/>
      <c r="AY511" s="280"/>
      <c r="AZ511" s="280"/>
      <c r="BA511" s="280"/>
      <c r="BB511" s="280"/>
      <c r="BC511" s="280"/>
      <c r="BD511" s="222"/>
      <c r="BE511" s="280"/>
      <c r="BF511" s="280"/>
      <c r="BG511" s="280"/>
      <c r="BH511" s="280"/>
      <c r="BI511" s="280"/>
      <c r="BJ511" s="280"/>
      <c r="BK511" s="280"/>
      <c r="BL511" s="280"/>
      <c r="BM511" s="222"/>
      <c r="BN511" s="280"/>
      <c r="BO511" s="280"/>
      <c r="BP511" s="280"/>
      <c r="BQ511" s="280"/>
      <c r="BR511" s="280"/>
      <c r="BS511" s="222"/>
      <c r="BT511" s="280"/>
      <c r="BU511" s="280"/>
      <c r="BV511" s="280"/>
      <c r="BW511" s="280"/>
      <c r="BX511" s="280"/>
      <c r="BY511" s="280"/>
      <c r="BZ511" s="280"/>
      <c r="CA511" s="280"/>
      <c r="CB511" s="280"/>
      <c r="CC511" s="280"/>
      <c r="CD511" s="280"/>
      <c r="CE511" s="280"/>
      <c r="CF511" s="222"/>
      <c r="CG511" s="280"/>
      <c r="CH511" s="280"/>
      <c r="CI511" s="280"/>
      <c r="CJ511" s="280"/>
      <c r="CK511" s="280"/>
      <c r="CL511" s="280"/>
      <c r="CM511" s="280"/>
      <c r="CN511" s="280"/>
      <c r="CO511" s="280"/>
      <c r="CP511" s="280"/>
      <c r="CQ511" s="280"/>
      <c r="CR511" s="280"/>
      <c r="CS511" s="280"/>
      <c r="CT511" s="222"/>
      <c r="CU511" s="280"/>
      <c r="CV511" s="280"/>
      <c r="CW511" s="280"/>
      <c r="CX511" s="280"/>
      <c r="CY511" s="280"/>
      <c r="CZ511" s="222"/>
      <c r="DA511" s="280"/>
      <c r="DB511" s="280"/>
      <c r="DC511" s="280"/>
      <c r="DD511" s="280"/>
      <c r="DE511" s="280"/>
      <c r="DF511" s="280"/>
      <c r="DG511" s="222"/>
      <c r="DH511" s="222"/>
      <c r="DI511" s="280"/>
      <c r="DJ511" s="280"/>
      <c r="DK511" s="280"/>
      <c r="DL511" s="226"/>
      <c r="DM511" s="280"/>
      <c r="DN511" s="280"/>
      <c r="DO511" s="222"/>
    </row>
    <row r="512" spans="1:119" s="4" customFormat="1" ht="16.5" customHeight="1" x14ac:dyDescent="0.15">
      <c r="A512" s="153" t="s">
        <v>251</v>
      </c>
      <c r="B512" s="222">
        <f t="shared" ref="B512:B515" si="1148">SUM(C512:N512)</f>
        <v>10</v>
      </c>
      <c r="C512" s="280">
        <v>0</v>
      </c>
      <c r="D512" s="280">
        <v>1</v>
      </c>
      <c r="E512" s="280">
        <v>0</v>
      </c>
      <c r="F512" s="280">
        <v>1</v>
      </c>
      <c r="G512" s="280">
        <v>0</v>
      </c>
      <c r="H512" s="280">
        <v>1</v>
      </c>
      <c r="I512" s="280">
        <v>1</v>
      </c>
      <c r="J512" s="280">
        <v>0</v>
      </c>
      <c r="K512" s="280">
        <v>1</v>
      </c>
      <c r="L512" s="280">
        <v>1</v>
      </c>
      <c r="M512" s="280">
        <v>0</v>
      </c>
      <c r="N512" s="280">
        <v>4</v>
      </c>
      <c r="O512" s="222">
        <f t="shared" ref="O512:O515" si="1149">SUM(P512:W512)</f>
        <v>3</v>
      </c>
      <c r="P512" s="280">
        <v>1</v>
      </c>
      <c r="Q512" s="280">
        <v>1</v>
      </c>
      <c r="R512" s="280">
        <v>0</v>
      </c>
      <c r="S512" s="280">
        <v>0</v>
      </c>
      <c r="T512" s="280">
        <v>0</v>
      </c>
      <c r="U512" s="280">
        <v>1</v>
      </c>
      <c r="V512" s="280">
        <v>0</v>
      </c>
      <c r="W512" s="280">
        <v>0</v>
      </c>
      <c r="X512" s="222">
        <f t="shared" ref="X512:X515" si="1150">SUM(Y512:AB512)</f>
        <v>0</v>
      </c>
      <c r="Y512" s="280">
        <v>0</v>
      </c>
      <c r="Z512" s="280">
        <v>0</v>
      </c>
      <c r="AA512" s="280">
        <v>0</v>
      </c>
      <c r="AB512" s="280">
        <v>0</v>
      </c>
      <c r="AC512" s="222">
        <f t="shared" ref="AC512:AC515" si="1151">SUM(AD512:AI512)</f>
        <v>3</v>
      </c>
      <c r="AD512" s="280">
        <v>0</v>
      </c>
      <c r="AE512" s="280">
        <v>1</v>
      </c>
      <c r="AF512" s="280">
        <v>1</v>
      </c>
      <c r="AG512" s="280">
        <v>1</v>
      </c>
      <c r="AH512" s="280">
        <v>0</v>
      </c>
      <c r="AI512" s="280">
        <v>0</v>
      </c>
      <c r="AJ512" s="222">
        <f t="shared" ref="AJ512:AJ515" si="1152">SUM(AK512:AL512)</f>
        <v>0</v>
      </c>
      <c r="AK512" s="280">
        <v>0</v>
      </c>
      <c r="AL512" s="280">
        <v>0</v>
      </c>
      <c r="AM512" s="222">
        <f t="shared" ref="AM512:AM515" si="1153">SUM(AN512:AW512)</f>
        <v>20</v>
      </c>
      <c r="AN512" s="280">
        <v>3</v>
      </c>
      <c r="AO512" s="280">
        <v>0</v>
      </c>
      <c r="AP512" s="280">
        <v>1</v>
      </c>
      <c r="AQ512" s="280">
        <v>1</v>
      </c>
      <c r="AR512" s="280">
        <v>2</v>
      </c>
      <c r="AS512" s="280">
        <v>1</v>
      </c>
      <c r="AT512" s="280">
        <v>3</v>
      </c>
      <c r="AU512" s="280">
        <v>6</v>
      </c>
      <c r="AV512" s="280">
        <v>2</v>
      </c>
      <c r="AW512" s="280">
        <v>1</v>
      </c>
      <c r="AX512" s="222">
        <f t="shared" ref="AX512:AX515" si="1154">SUM(AY512:BC512)</f>
        <v>8</v>
      </c>
      <c r="AY512" s="280">
        <v>0</v>
      </c>
      <c r="AZ512" s="280">
        <v>5</v>
      </c>
      <c r="BA512" s="280">
        <v>1</v>
      </c>
      <c r="BB512" s="280">
        <v>2</v>
      </c>
      <c r="BC512" s="280">
        <v>0</v>
      </c>
      <c r="BD512" s="222">
        <f t="shared" ref="BD512:BD515" si="1155">SUM(BE512:BL512)</f>
        <v>9</v>
      </c>
      <c r="BE512" s="280">
        <v>5</v>
      </c>
      <c r="BF512" s="280">
        <v>1</v>
      </c>
      <c r="BG512" s="280">
        <v>1</v>
      </c>
      <c r="BH512" s="280">
        <v>0</v>
      </c>
      <c r="BI512" s="280">
        <v>1</v>
      </c>
      <c r="BJ512" s="280">
        <v>0</v>
      </c>
      <c r="BK512" s="280">
        <v>1</v>
      </c>
      <c r="BL512" s="280">
        <v>0</v>
      </c>
      <c r="BM512" s="222">
        <f t="shared" ref="BM512:BM515" si="1156">SUM(BN512:BR512)</f>
        <v>19</v>
      </c>
      <c r="BN512" s="280">
        <v>3</v>
      </c>
      <c r="BO512" s="280">
        <v>3</v>
      </c>
      <c r="BP512" s="280">
        <v>2</v>
      </c>
      <c r="BQ512" s="280">
        <v>1</v>
      </c>
      <c r="BR512" s="280">
        <v>10</v>
      </c>
      <c r="BS512" s="222">
        <f t="shared" ref="BS512:BS515" si="1157">SUM(BT512:CE512)</f>
        <v>10</v>
      </c>
      <c r="BT512" s="280">
        <v>3</v>
      </c>
      <c r="BU512" s="280">
        <v>0</v>
      </c>
      <c r="BV512" s="280">
        <v>0</v>
      </c>
      <c r="BW512" s="280">
        <v>0</v>
      </c>
      <c r="BX512" s="280">
        <v>3</v>
      </c>
      <c r="BY512" s="280">
        <v>2</v>
      </c>
      <c r="BZ512" s="280">
        <v>0</v>
      </c>
      <c r="CA512" s="280">
        <v>0</v>
      </c>
      <c r="CB512" s="280">
        <v>0</v>
      </c>
      <c r="CC512" s="280">
        <v>0</v>
      </c>
      <c r="CD512" s="280">
        <v>1</v>
      </c>
      <c r="CE512" s="280">
        <v>1</v>
      </c>
      <c r="CF512" s="222">
        <v>12</v>
      </c>
      <c r="CG512" s="280">
        <v>0</v>
      </c>
      <c r="CH512" s="280">
        <v>0</v>
      </c>
      <c r="CI512" s="280">
        <v>0</v>
      </c>
      <c r="CJ512" s="280">
        <v>4</v>
      </c>
      <c r="CK512" s="280">
        <v>1</v>
      </c>
      <c r="CL512" s="280">
        <v>0</v>
      </c>
      <c r="CM512" s="280">
        <v>4</v>
      </c>
      <c r="CN512" s="280">
        <v>2</v>
      </c>
      <c r="CO512" s="280">
        <v>0</v>
      </c>
      <c r="CP512" s="280">
        <v>0</v>
      </c>
      <c r="CQ512" s="280">
        <v>1</v>
      </c>
      <c r="CR512" s="280">
        <v>0</v>
      </c>
      <c r="CS512" s="280">
        <v>0</v>
      </c>
      <c r="CT512" s="222">
        <f t="shared" ref="CT512:CT515" si="1158">SUM(CU512:CY512)</f>
        <v>2</v>
      </c>
      <c r="CU512" s="280">
        <v>1</v>
      </c>
      <c r="CV512" s="280">
        <v>0</v>
      </c>
      <c r="CW512" s="280">
        <v>0</v>
      </c>
      <c r="CX512" s="280">
        <v>0</v>
      </c>
      <c r="CY512" s="280">
        <v>1</v>
      </c>
      <c r="CZ512" s="222">
        <f t="shared" ref="CZ512:CZ515" si="1159">SUM(DA512:DF512)</f>
        <v>6</v>
      </c>
      <c r="DA512" s="280">
        <v>0</v>
      </c>
      <c r="DB512" s="280">
        <v>0</v>
      </c>
      <c r="DC512" s="280">
        <v>1</v>
      </c>
      <c r="DD512" s="280">
        <v>3</v>
      </c>
      <c r="DE512" s="280">
        <v>1</v>
      </c>
      <c r="DF512" s="280">
        <v>1</v>
      </c>
      <c r="DG512" s="222">
        <f t="shared" ref="DG512:DG515" si="1160">AM512+BS512+B512+O512+X512+AC512+AJ512+BD512+CF512+AX512+BM512+CT512+CZ512</f>
        <v>102</v>
      </c>
      <c r="DH512" s="222">
        <f t="shared" ref="DH512:DH515" si="1161">SUM(DI512:DK512)</f>
        <v>6</v>
      </c>
      <c r="DI512" s="280">
        <v>3</v>
      </c>
      <c r="DJ512" s="280">
        <v>1</v>
      </c>
      <c r="DK512" s="280">
        <v>2</v>
      </c>
      <c r="DL512" s="226">
        <f t="shared" ref="DL512:DL515" si="1162">SUM(DM512:DN512)</f>
        <v>0</v>
      </c>
      <c r="DM512" s="280">
        <v>0</v>
      </c>
      <c r="DN512" s="280">
        <v>0</v>
      </c>
      <c r="DO512" s="222">
        <f t="shared" ref="DO512:DO515" si="1163">DG512+DH512+DL512</f>
        <v>108</v>
      </c>
    </row>
    <row r="513" spans="1:131" s="4" customFormat="1" ht="16.5" customHeight="1" x14ac:dyDescent="0.15">
      <c r="A513" s="153" t="s">
        <v>803</v>
      </c>
      <c r="B513" s="222">
        <f t="shared" si="1148"/>
        <v>153</v>
      </c>
      <c r="C513" s="280">
        <v>0</v>
      </c>
      <c r="D513" s="280">
        <v>0</v>
      </c>
      <c r="E513" s="280">
        <v>0</v>
      </c>
      <c r="F513" s="280">
        <v>20</v>
      </c>
      <c r="G513" s="280">
        <v>0</v>
      </c>
      <c r="H513" s="280">
        <v>21</v>
      </c>
      <c r="I513" s="280">
        <v>12</v>
      </c>
      <c r="J513" s="280">
        <v>0</v>
      </c>
      <c r="K513" s="280">
        <v>0</v>
      </c>
      <c r="L513" s="280">
        <v>0</v>
      </c>
      <c r="M513" s="280">
        <v>0</v>
      </c>
      <c r="N513" s="280">
        <v>100</v>
      </c>
      <c r="O513" s="222">
        <f t="shared" si="1149"/>
        <v>95</v>
      </c>
      <c r="P513" s="280">
        <v>75</v>
      </c>
      <c r="Q513" s="280">
        <v>8</v>
      </c>
      <c r="R513" s="280">
        <v>0</v>
      </c>
      <c r="S513" s="280">
        <v>0</v>
      </c>
      <c r="T513" s="280">
        <v>0</v>
      </c>
      <c r="U513" s="280">
        <v>12</v>
      </c>
      <c r="V513" s="280">
        <v>0</v>
      </c>
      <c r="W513" s="280">
        <v>0</v>
      </c>
      <c r="X513" s="222">
        <f t="shared" si="1150"/>
        <v>0</v>
      </c>
      <c r="Y513" s="280">
        <v>0</v>
      </c>
      <c r="Z513" s="280">
        <v>0</v>
      </c>
      <c r="AA513" s="280">
        <v>0</v>
      </c>
      <c r="AB513" s="280">
        <v>0</v>
      </c>
      <c r="AC513" s="222">
        <f t="shared" si="1151"/>
        <v>46</v>
      </c>
      <c r="AD513" s="280">
        <v>0</v>
      </c>
      <c r="AE513" s="280">
        <v>12</v>
      </c>
      <c r="AF513" s="280">
        <v>24</v>
      </c>
      <c r="AG513" s="280">
        <v>10</v>
      </c>
      <c r="AH513" s="280">
        <v>0</v>
      </c>
      <c r="AI513" s="280">
        <v>0</v>
      </c>
      <c r="AJ513" s="222">
        <f t="shared" si="1152"/>
        <v>0</v>
      </c>
      <c r="AK513" s="280">
        <v>0</v>
      </c>
      <c r="AL513" s="280">
        <v>0</v>
      </c>
      <c r="AM513" s="222">
        <f t="shared" si="1153"/>
        <v>119</v>
      </c>
      <c r="AN513" s="280">
        <v>18</v>
      </c>
      <c r="AO513" s="280">
        <v>0</v>
      </c>
      <c r="AP513" s="280">
        <v>0</v>
      </c>
      <c r="AQ513" s="280">
        <v>0</v>
      </c>
      <c r="AR513" s="280">
        <v>0</v>
      </c>
      <c r="AS513" s="280">
        <v>0</v>
      </c>
      <c r="AT513" s="280">
        <v>0</v>
      </c>
      <c r="AU513" s="280">
        <v>101</v>
      </c>
      <c r="AV513" s="280">
        <v>0</v>
      </c>
      <c r="AW513" s="280">
        <v>0</v>
      </c>
      <c r="AX513" s="222">
        <f t="shared" si="1154"/>
        <v>20</v>
      </c>
      <c r="AY513" s="280">
        <v>0</v>
      </c>
      <c r="AZ513" s="280">
        <v>10</v>
      </c>
      <c r="BA513" s="280">
        <v>0</v>
      </c>
      <c r="BB513" s="280">
        <v>10</v>
      </c>
      <c r="BC513" s="280">
        <v>0</v>
      </c>
      <c r="BD513" s="222">
        <f t="shared" si="1155"/>
        <v>216</v>
      </c>
      <c r="BE513" s="280">
        <v>137</v>
      </c>
      <c r="BF513" s="280">
        <v>8</v>
      </c>
      <c r="BG513" s="280">
        <v>19</v>
      </c>
      <c r="BH513" s="280">
        <v>0</v>
      </c>
      <c r="BI513" s="280">
        <v>12</v>
      </c>
      <c r="BJ513" s="280">
        <v>0</v>
      </c>
      <c r="BK513" s="280">
        <v>40</v>
      </c>
      <c r="BL513" s="280">
        <v>0</v>
      </c>
      <c r="BM513" s="222">
        <f t="shared" si="1156"/>
        <v>81</v>
      </c>
      <c r="BN513" s="280">
        <v>10</v>
      </c>
      <c r="BO513" s="280">
        <v>10</v>
      </c>
      <c r="BP513" s="280">
        <v>12</v>
      </c>
      <c r="BQ513" s="280">
        <v>0</v>
      </c>
      <c r="BR513" s="280">
        <v>49</v>
      </c>
      <c r="BS513" s="222">
        <f t="shared" si="1157"/>
        <v>137</v>
      </c>
      <c r="BT513" s="280">
        <v>38</v>
      </c>
      <c r="BU513" s="280">
        <v>0</v>
      </c>
      <c r="BV513" s="280">
        <v>0</v>
      </c>
      <c r="BW513" s="280">
        <v>0</v>
      </c>
      <c r="BX513" s="280">
        <v>56</v>
      </c>
      <c r="BY513" s="280">
        <v>10</v>
      </c>
      <c r="BZ513" s="280">
        <v>0</v>
      </c>
      <c r="CA513" s="280">
        <v>0</v>
      </c>
      <c r="CB513" s="280">
        <v>0</v>
      </c>
      <c r="CC513" s="280">
        <v>0</v>
      </c>
      <c r="CD513" s="280">
        <v>10</v>
      </c>
      <c r="CE513" s="280">
        <v>23</v>
      </c>
      <c r="CF513" s="222">
        <f t="shared" ref="CF513:CF515" si="1164">SUM(CG513:CS513)</f>
        <v>75</v>
      </c>
      <c r="CG513" s="280">
        <v>0</v>
      </c>
      <c r="CH513" s="280">
        <v>0</v>
      </c>
      <c r="CI513" s="280">
        <v>0</v>
      </c>
      <c r="CJ513" s="280">
        <v>37</v>
      </c>
      <c r="CK513" s="280">
        <v>0</v>
      </c>
      <c r="CL513" s="280">
        <v>0</v>
      </c>
      <c r="CM513" s="280">
        <v>31</v>
      </c>
      <c r="CN513" s="280">
        <v>7</v>
      </c>
      <c r="CO513" s="280">
        <v>0</v>
      </c>
      <c r="CP513" s="280">
        <v>0</v>
      </c>
      <c r="CQ513" s="280">
        <v>0</v>
      </c>
      <c r="CR513" s="280">
        <v>0</v>
      </c>
      <c r="CS513" s="280">
        <v>0</v>
      </c>
      <c r="CT513" s="222">
        <f t="shared" si="1158"/>
        <v>40</v>
      </c>
      <c r="CU513" s="280">
        <v>20</v>
      </c>
      <c r="CV513" s="280">
        <v>0</v>
      </c>
      <c r="CW513" s="280">
        <v>0</v>
      </c>
      <c r="CX513" s="280">
        <v>0</v>
      </c>
      <c r="CY513" s="280">
        <v>20</v>
      </c>
      <c r="CZ513" s="222">
        <f t="shared" si="1159"/>
        <v>75</v>
      </c>
      <c r="DA513" s="280">
        <v>0</v>
      </c>
      <c r="DB513" s="280">
        <v>0</v>
      </c>
      <c r="DC513" s="280">
        <v>15</v>
      </c>
      <c r="DD513" s="280">
        <v>35</v>
      </c>
      <c r="DE513" s="280">
        <v>13</v>
      </c>
      <c r="DF513" s="280">
        <v>12</v>
      </c>
      <c r="DG513" s="222">
        <f t="shared" si="1160"/>
        <v>1057</v>
      </c>
      <c r="DH513" s="222">
        <f t="shared" si="1161"/>
        <v>256</v>
      </c>
      <c r="DI513" s="280">
        <v>77</v>
      </c>
      <c r="DJ513" s="280">
        <v>52</v>
      </c>
      <c r="DK513" s="280">
        <v>127</v>
      </c>
      <c r="DL513" s="226">
        <f t="shared" si="1162"/>
        <v>0</v>
      </c>
      <c r="DM513" s="280">
        <v>0</v>
      </c>
      <c r="DN513" s="280">
        <v>0</v>
      </c>
      <c r="DO513" s="222">
        <f t="shared" si="1163"/>
        <v>1313</v>
      </c>
    </row>
    <row r="514" spans="1:131" s="4" customFormat="1" ht="16.5" customHeight="1" x14ac:dyDescent="0.15">
      <c r="A514" s="155" t="s">
        <v>444</v>
      </c>
      <c r="B514" s="222">
        <f t="shared" si="1148"/>
        <v>4</v>
      </c>
      <c r="C514" s="280">
        <v>0</v>
      </c>
      <c r="D514" s="280">
        <v>0</v>
      </c>
      <c r="E514" s="280">
        <v>0</v>
      </c>
      <c r="F514" s="280">
        <v>0</v>
      </c>
      <c r="G514" s="280">
        <v>0</v>
      </c>
      <c r="H514" s="280">
        <v>0</v>
      </c>
      <c r="I514" s="280">
        <v>1</v>
      </c>
      <c r="J514" s="280">
        <v>0</v>
      </c>
      <c r="K514" s="280">
        <v>0</v>
      </c>
      <c r="L514" s="280">
        <v>0</v>
      </c>
      <c r="M514" s="280">
        <v>0</v>
      </c>
      <c r="N514" s="280">
        <v>3</v>
      </c>
      <c r="O514" s="222">
        <f t="shared" si="1149"/>
        <v>0</v>
      </c>
      <c r="P514" s="280">
        <v>0</v>
      </c>
      <c r="Q514" s="280">
        <v>0</v>
      </c>
      <c r="R514" s="280">
        <v>0</v>
      </c>
      <c r="S514" s="280">
        <v>0</v>
      </c>
      <c r="T514" s="280">
        <v>0</v>
      </c>
      <c r="U514" s="280">
        <v>0</v>
      </c>
      <c r="V514" s="280">
        <v>0</v>
      </c>
      <c r="W514" s="280">
        <v>0</v>
      </c>
      <c r="X514" s="222">
        <f t="shared" si="1150"/>
        <v>0</v>
      </c>
      <c r="Y514" s="280">
        <v>0</v>
      </c>
      <c r="Z514" s="280">
        <v>0</v>
      </c>
      <c r="AA514" s="280">
        <v>0</v>
      </c>
      <c r="AB514" s="280">
        <v>0</v>
      </c>
      <c r="AC514" s="222">
        <f t="shared" si="1151"/>
        <v>24</v>
      </c>
      <c r="AD514" s="280">
        <v>0</v>
      </c>
      <c r="AE514" s="280">
        <v>0</v>
      </c>
      <c r="AF514" s="280">
        <v>24</v>
      </c>
      <c r="AG514" s="280">
        <v>0</v>
      </c>
      <c r="AH514" s="280">
        <v>0</v>
      </c>
      <c r="AI514" s="280">
        <v>0</v>
      </c>
      <c r="AJ514" s="222">
        <f t="shared" si="1152"/>
        <v>0</v>
      </c>
      <c r="AK514" s="280">
        <v>0</v>
      </c>
      <c r="AL514" s="280">
        <v>0</v>
      </c>
      <c r="AM514" s="222">
        <f t="shared" si="1153"/>
        <v>6</v>
      </c>
      <c r="AN514" s="280">
        <v>0</v>
      </c>
      <c r="AO514" s="280">
        <v>0</v>
      </c>
      <c r="AP514" s="280">
        <v>0</v>
      </c>
      <c r="AQ514" s="280">
        <v>0</v>
      </c>
      <c r="AR514" s="280">
        <v>0</v>
      </c>
      <c r="AS514" s="280">
        <v>0</v>
      </c>
      <c r="AT514" s="280">
        <v>0</v>
      </c>
      <c r="AU514" s="280">
        <v>6</v>
      </c>
      <c r="AV514" s="280">
        <v>0</v>
      </c>
      <c r="AW514" s="280">
        <v>0</v>
      </c>
      <c r="AX514" s="222">
        <f t="shared" si="1154"/>
        <v>10</v>
      </c>
      <c r="AY514" s="280">
        <v>0</v>
      </c>
      <c r="AZ514" s="280">
        <v>10</v>
      </c>
      <c r="BA514" s="280">
        <v>0</v>
      </c>
      <c r="BB514" s="280">
        <v>0</v>
      </c>
      <c r="BC514" s="280">
        <v>0</v>
      </c>
      <c r="BD514" s="222">
        <f t="shared" si="1155"/>
        <v>0</v>
      </c>
      <c r="BE514" s="280">
        <v>0</v>
      </c>
      <c r="BF514" s="280">
        <v>0</v>
      </c>
      <c r="BG514" s="280">
        <v>0</v>
      </c>
      <c r="BH514" s="280">
        <v>0</v>
      </c>
      <c r="BI514" s="280">
        <v>0</v>
      </c>
      <c r="BJ514" s="280">
        <v>0</v>
      </c>
      <c r="BK514" s="280">
        <v>0</v>
      </c>
      <c r="BL514" s="280">
        <v>0</v>
      </c>
      <c r="BM514" s="222">
        <f t="shared" si="1156"/>
        <v>0</v>
      </c>
      <c r="BN514" s="280">
        <v>0</v>
      </c>
      <c r="BO514" s="280">
        <v>0</v>
      </c>
      <c r="BP514" s="280">
        <v>0</v>
      </c>
      <c r="BQ514" s="280">
        <v>0</v>
      </c>
      <c r="BR514" s="280">
        <v>0</v>
      </c>
      <c r="BS514" s="222">
        <f t="shared" si="1157"/>
        <v>0</v>
      </c>
      <c r="BT514" s="280">
        <v>0</v>
      </c>
      <c r="BU514" s="280">
        <v>0</v>
      </c>
      <c r="BV514" s="280">
        <v>0</v>
      </c>
      <c r="BW514" s="280">
        <v>0</v>
      </c>
      <c r="BX514" s="280">
        <v>0</v>
      </c>
      <c r="BY514" s="280">
        <v>0</v>
      </c>
      <c r="BZ514" s="280">
        <v>0</v>
      </c>
      <c r="CA514" s="280">
        <v>0</v>
      </c>
      <c r="CB514" s="280">
        <v>0</v>
      </c>
      <c r="CC514" s="280">
        <v>0</v>
      </c>
      <c r="CD514" s="280">
        <v>0</v>
      </c>
      <c r="CE514" s="280">
        <v>0</v>
      </c>
      <c r="CF514" s="222">
        <f t="shared" si="1164"/>
        <v>15</v>
      </c>
      <c r="CG514" s="280">
        <v>0</v>
      </c>
      <c r="CH514" s="280">
        <v>0</v>
      </c>
      <c r="CI514" s="280">
        <v>0</v>
      </c>
      <c r="CJ514" s="280">
        <v>0</v>
      </c>
      <c r="CK514" s="280">
        <v>0</v>
      </c>
      <c r="CL514" s="280">
        <v>0</v>
      </c>
      <c r="CM514" s="280">
        <v>15</v>
      </c>
      <c r="CN514" s="280">
        <v>0</v>
      </c>
      <c r="CO514" s="280">
        <v>0</v>
      </c>
      <c r="CP514" s="280">
        <v>0</v>
      </c>
      <c r="CQ514" s="280">
        <v>0</v>
      </c>
      <c r="CR514" s="280">
        <v>0</v>
      </c>
      <c r="CS514" s="280">
        <v>0</v>
      </c>
      <c r="CT514" s="222">
        <f t="shared" si="1158"/>
        <v>0</v>
      </c>
      <c r="CU514" s="280">
        <v>0</v>
      </c>
      <c r="CV514" s="280">
        <v>0</v>
      </c>
      <c r="CW514" s="280">
        <v>0</v>
      </c>
      <c r="CX514" s="280">
        <v>0</v>
      </c>
      <c r="CY514" s="280">
        <v>0</v>
      </c>
      <c r="CZ514" s="222">
        <f t="shared" si="1159"/>
        <v>0</v>
      </c>
      <c r="DA514" s="280">
        <v>0</v>
      </c>
      <c r="DB514" s="280">
        <v>0</v>
      </c>
      <c r="DC514" s="280">
        <v>0</v>
      </c>
      <c r="DD514" s="280">
        <v>0</v>
      </c>
      <c r="DE514" s="280">
        <v>0</v>
      </c>
      <c r="DF514" s="280">
        <v>0</v>
      </c>
      <c r="DG514" s="222">
        <f t="shared" si="1160"/>
        <v>59</v>
      </c>
      <c r="DH514" s="222">
        <f t="shared" si="1161"/>
        <v>0</v>
      </c>
      <c r="DI514" s="280">
        <v>0</v>
      </c>
      <c r="DJ514" s="280">
        <v>0</v>
      </c>
      <c r="DK514" s="280">
        <v>0</v>
      </c>
      <c r="DL514" s="226">
        <f t="shared" si="1162"/>
        <v>0</v>
      </c>
      <c r="DM514" s="280">
        <v>0</v>
      </c>
      <c r="DN514" s="280">
        <v>0</v>
      </c>
      <c r="DO514" s="222">
        <f t="shared" si="1163"/>
        <v>59</v>
      </c>
    </row>
    <row r="515" spans="1:131" s="4" customFormat="1" ht="16.5" customHeight="1" x14ac:dyDescent="0.15">
      <c r="A515" s="155" t="s">
        <v>802</v>
      </c>
      <c r="B515" s="222">
        <f t="shared" si="1148"/>
        <v>20</v>
      </c>
      <c r="C515" s="280">
        <v>0</v>
      </c>
      <c r="D515" s="280">
        <v>0</v>
      </c>
      <c r="E515" s="280">
        <v>0</v>
      </c>
      <c r="F515" s="280">
        <v>0</v>
      </c>
      <c r="G515" s="280">
        <v>0</v>
      </c>
      <c r="H515" s="280">
        <v>0</v>
      </c>
      <c r="I515" s="280">
        <v>0</v>
      </c>
      <c r="J515" s="280">
        <v>0</v>
      </c>
      <c r="K515" s="280">
        <v>0</v>
      </c>
      <c r="L515" s="280">
        <v>0</v>
      </c>
      <c r="M515" s="280">
        <v>0</v>
      </c>
      <c r="N515" s="280">
        <v>20</v>
      </c>
      <c r="O515" s="222">
        <f t="shared" si="1149"/>
        <v>8</v>
      </c>
      <c r="P515" s="280">
        <v>0</v>
      </c>
      <c r="Q515" s="280">
        <v>8</v>
      </c>
      <c r="R515" s="280">
        <v>0</v>
      </c>
      <c r="S515" s="280">
        <v>0</v>
      </c>
      <c r="T515" s="280">
        <v>0</v>
      </c>
      <c r="U515" s="280">
        <v>0</v>
      </c>
      <c r="V515" s="280">
        <v>0</v>
      </c>
      <c r="W515" s="280">
        <v>0</v>
      </c>
      <c r="X515" s="222">
        <f t="shared" si="1150"/>
        <v>0</v>
      </c>
      <c r="Y515" s="280">
        <v>0</v>
      </c>
      <c r="Z515" s="280">
        <v>0</v>
      </c>
      <c r="AA515" s="280">
        <v>0</v>
      </c>
      <c r="AB515" s="280">
        <v>0</v>
      </c>
      <c r="AC515" s="222">
        <f t="shared" si="1151"/>
        <v>10</v>
      </c>
      <c r="AD515" s="280">
        <v>0</v>
      </c>
      <c r="AE515" s="280">
        <v>0</v>
      </c>
      <c r="AF515" s="280">
        <v>0</v>
      </c>
      <c r="AG515" s="280">
        <v>10</v>
      </c>
      <c r="AH515" s="280">
        <v>0</v>
      </c>
      <c r="AI515" s="280">
        <v>0</v>
      </c>
      <c r="AJ515" s="222">
        <f t="shared" si="1152"/>
        <v>0</v>
      </c>
      <c r="AK515" s="280">
        <v>0</v>
      </c>
      <c r="AL515" s="280">
        <v>0</v>
      </c>
      <c r="AM515" s="222">
        <f t="shared" si="1153"/>
        <v>30</v>
      </c>
      <c r="AN515" s="280">
        <v>10</v>
      </c>
      <c r="AO515" s="280">
        <v>0</v>
      </c>
      <c r="AP515" s="280">
        <v>0</v>
      </c>
      <c r="AQ515" s="280">
        <v>0</v>
      </c>
      <c r="AR515" s="280">
        <v>0</v>
      </c>
      <c r="AS515" s="280">
        <v>0</v>
      </c>
      <c r="AT515" s="280">
        <v>0</v>
      </c>
      <c r="AU515" s="280">
        <v>20</v>
      </c>
      <c r="AV515" s="280">
        <v>0</v>
      </c>
      <c r="AW515" s="280">
        <v>0</v>
      </c>
      <c r="AX515" s="222">
        <f t="shared" si="1154"/>
        <v>0</v>
      </c>
      <c r="AY515" s="280">
        <v>0</v>
      </c>
      <c r="AZ515" s="280">
        <v>0</v>
      </c>
      <c r="BA515" s="280">
        <v>0</v>
      </c>
      <c r="BB515" s="280">
        <v>0</v>
      </c>
      <c r="BC515" s="280">
        <v>0</v>
      </c>
      <c r="BD515" s="222">
        <f t="shared" si="1155"/>
        <v>137</v>
      </c>
      <c r="BE515" s="280">
        <v>106</v>
      </c>
      <c r="BF515" s="280">
        <v>0</v>
      </c>
      <c r="BG515" s="280">
        <v>19</v>
      </c>
      <c r="BH515" s="280">
        <v>0</v>
      </c>
      <c r="BI515" s="280">
        <v>12</v>
      </c>
      <c r="BJ515" s="280">
        <v>0</v>
      </c>
      <c r="BK515" s="280">
        <v>0</v>
      </c>
      <c r="BL515" s="280">
        <v>0</v>
      </c>
      <c r="BM515" s="222">
        <f t="shared" si="1156"/>
        <v>18</v>
      </c>
      <c r="BN515" s="280">
        <v>0</v>
      </c>
      <c r="BO515" s="280">
        <v>0</v>
      </c>
      <c r="BP515" s="280">
        <v>0</v>
      </c>
      <c r="BQ515" s="280">
        <v>0</v>
      </c>
      <c r="BR515" s="280">
        <v>18</v>
      </c>
      <c r="BS515" s="222">
        <f t="shared" si="1157"/>
        <v>58</v>
      </c>
      <c r="BT515" s="280">
        <v>15</v>
      </c>
      <c r="BU515" s="280">
        <v>0</v>
      </c>
      <c r="BV515" s="280">
        <v>0</v>
      </c>
      <c r="BW515" s="280">
        <v>0</v>
      </c>
      <c r="BX515" s="280">
        <v>43</v>
      </c>
      <c r="BY515" s="280">
        <v>0</v>
      </c>
      <c r="BZ515" s="280">
        <v>0</v>
      </c>
      <c r="CA515" s="280">
        <v>0</v>
      </c>
      <c r="CB515" s="280">
        <v>0</v>
      </c>
      <c r="CC515" s="280">
        <v>0</v>
      </c>
      <c r="CD515" s="280">
        <v>0</v>
      </c>
      <c r="CE515" s="280">
        <v>0</v>
      </c>
      <c r="CF515" s="222">
        <f t="shared" si="1164"/>
        <v>16</v>
      </c>
      <c r="CG515" s="280">
        <v>0</v>
      </c>
      <c r="CH515" s="280">
        <v>0</v>
      </c>
      <c r="CI515" s="280">
        <v>0</v>
      </c>
      <c r="CJ515" s="280">
        <v>1</v>
      </c>
      <c r="CK515" s="280">
        <v>0</v>
      </c>
      <c r="CL515" s="280">
        <v>0</v>
      </c>
      <c r="CM515" s="280">
        <v>15</v>
      </c>
      <c r="CN515" s="280">
        <v>0</v>
      </c>
      <c r="CO515" s="280">
        <v>0</v>
      </c>
      <c r="CP515" s="280">
        <v>0</v>
      </c>
      <c r="CQ515" s="280">
        <v>0</v>
      </c>
      <c r="CR515" s="280">
        <v>0</v>
      </c>
      <c r="CS515" s="280">
        <v>0</v>
      </c>
      <c r="CT515" s="222">
        <f t="shared" si="1158"/>
        <v>0</v>
      </c>
      <c r="CU515" s="280">
        <v>0</v>
      </c>
      <c r="CV515" s="280">
        <v>0</v>
      </c>
      <c r="CW515" s="280">
        <v>0</v>
      </c>
      <c r="CX515" s="280">
        <v>0</v>
      </c>
      <c r="CY515" s="280">
        <v>0</v>
      </c>
      <c r="CZ515" s="222">
        <f t="shared" si="1159"/>
        <v>38</v>
      </c>
      <c r="DA515" s="280">
        <v>0</v>
      </c>
      <c r="DB515" s="280">
        <v>0</v>
      </c>
      <c r="DC515" s="280">
        <v>15</v>
      </c>
      <c r="DD515" s="280">
        <v>10</v>
      </c>
      <c r="DE515" s="280">
        <v>13</v>
      </c>
      <c r="DF515" s="280">
        <v>0</v>
      </c>
      <c r="DG515" s="222">
        <f t="shared" si="1160"/>
        <v>335</v>
      </c>
      <c r="DH515" s="222">
        <f t="shared" si="1161"/>
        <v>10</v>
      </c>
      <c r="DI515" s="280">
        <v>10</v>
      </c>
      <c r="DJ515" s="280">
        <v>0</v>
      </c>
      <c r="DK515" s="280">
        <v>0</v>
      </c>
      <c r="DL515" s="226">
        <f t="shared" si="1162"/>
        <v>0</v>
      </c>
      <c r="DM515" s="280">
        <v>0</v>
      </c>
      <c r="DN515" s="280">
        <v>0</v>
      </c>
      <c r="DO515" s="222">
        <f t="shared" si="1163"/>
        <v>345</v>
      </c>
    </row>
    <row r="516" spans="1:131" s="4" customFormat="1" ht="16.5" customHeight="1" x14ac:dyDescent="0.15">
      <c r="A516" s="53" t="s">
        <v>425</v>
      </c>
      <c r="B516" s="222"/>
      <c r="C516" s="280"/>
      <c r="D516" s="280"/>
      <c r="E516" s="280"/>
      <c r="F516" s="280"/>
      <c r="G516" s="280"/>
      <c r="H516" s="280"/>
      <c r="I516" s="280"/>
      <c r="J516" s="280"/>
      <c r="K516" s="280"/>
      <c r="L516" s="280"/>
      <c r="M516" s="280"/>
      <c r="N516" s="280"/>
      <c r="O516" s="222"/>
      <c r="P516" s="280"/>
      <c r="Q516" s="280"/>
      <c r="R516" s="280"/>
      <c r="S516" s="280"/>
      <c r="T516" s="280"/>
      <c r="U516" s="280"/>
      <c r="V516" s="280"/>
      <c r="W516" s="280"/>
      <c r="X516" s="222"/>
      <c r="Y516" s="280"/>
      <c r="Z516" s="280"/>
      <c r="AA516" s="280"/>
      <c r="AB516" s="280"/>
      <c r="AC516" s="222"/>
      <c r="AD516" s="280"/>
      <c r="AE516" s="280"/>
      <c r="AF516" s="280"/>
      <c r="AG516" s="280"/>
      <c r="AH516" s="280"/>
      <c r="AI516" s="280"/>
      <c r="AJ516" s="222"/>
      <c r="AK516" s="280"/>
      <c r="AL516" s="280"/>
      <c r="AM516" s="222"/>
      <c r="AN516" s="280"/>
      <c r="AO516" s="280"/>
      <c r="AP516" s="280"/>
      <c r="AQ516" s="280"/>
      <c r="AR516" s="280"/>
      <c r="AS516" s="280"/>
      <c r="AT516" s="280"/>
      <c r="AU516" s="280"/>
      <c r="AV516" s="280"/>
      <c r="AW516" s="280"/>
      <c r="AX516" s="222"/>
      <c r="AY516" s="280"/>
      <c r="AZ516" s="280"/>
      <c r="BA516" s="280"/>
      <c r="BB516" s="280"/>
      <c r="BC516" s="280"/>
      <c r="BD516" s="222"/>
      <c r="BE516" s="280"/>
      <c r="BF516" s="280"/>
      <c r="BG516" s="280"/>
      <c r="BH516" s="280"/>
      <c r="BI516" s="280"/>
      <c r="BJ516" s="280"/>
      <c r="BK516" s="280"/>
      <c r="BL516" s="280"/>
      <c r="BM516" s="222"/>
      <c r="BN516" s="280"/>
      <c r="BO516" s="280"/>
      <c r="BP516" s="280"/>
      <c r="BQ516" s="280"/>
      <c r="BR516" s="280"/>
      <c r="BS516" s="222"/>
      <c r="BT516" s="280"/>
      <c r="BU516" s="280"/>
      <c r="BV516" s="280"/>
      <c r="BW516" s="280"/>
      <c r="BX516" s="280"/>
      <c r="BY516" s="280"/>
      <c r="BZ516" s="280"/>
      <c r="CA516" s="280"/>
      <c r="CB516" s="280"/>
      <c r="CC516" s="280"/>
      <c r="CD516" s="280"/>
      <c r="CE516" s="280"/>
      <c r="CF516" s="222"/>
      <c r="CG516" s="280"/>
      <c r="CH516" s="280"/>
      <c r="CI516" s="280"/>
      <c r="CJ516" s="280"/>
      <c r="CK516" s="280"/>
      <c r="CL516" s="280"/>
      <c r="CM516" s="280"/>
      <c r="CN516" s="280"/>
      <c r="CO516" s="280"/>
      <c r="CP516" s="280"/>
      <c r="CQ516" s="280"/>
      <c r="CR516" s="280"/>
      <c r="CS516" s="280"/>
      <c r="CT516" s="222"/>
      <c r="CU516" s="280"/>
      <c r="CV516" s="280"/>
      <c r="CW516" s="280"/>
      <c r="CX516" s="280"/>
      <c r="CY516" s="280"/>
      <c r="CZ516" s="222"/>
      <c r="DA516" s="280"/>
      <c r="DB516" s="280"/>
      <c r="DC516" s="280"/>
      <c r="DD516" s="280"/>
      <c r="DE516" s="280"/>
      <c r="DF516" s="280"/>
      <c r="DG516" s="222"/>
      <c r="DH516" s="222"/>
      <c r="DI516" s="280"/>
      <c r="DJ516" s="280"/>
      <c r="DK516" s="280"/>
      <c r="DL516" s="226"/>
      <c r="DM516" s="280"/>
      <c r="DN516" s="280"/>
      <c r="DO516" s="222"/>
    </row>
    <row r="517" spans="1:131" s="4" customFormat="1" ht="16.5" customHeight="1" x14ac:dyDescent="0.15">
      <c r="A517" s="153" t="s">
        <v>251</v>
      </c>
      <c r="B517" s="222">
        <f t="shared" ref="B517:B518" si="1165">SUM(C517:N517)</f>
        <v>2</v>
      </c>
      <c r="C517" s="280">
        <v>1</v>
      </c>
      <c r="D517" s="280">
        <v>0</v>
      </c>
      <c r="E517" s="280">
        <v>0</v>
      </c>
      <c r="F517" s="280">
        <v>0</v>
      </c>
      <c r="G517" s="280">
        <v>0</v>
      </c>
      <c r="H517" s="280">
        <v>0</v>
      </c>
      <c r="I517" s="280">
        <v>0</v>
      </c>
      <c r="J517" s="280">
        <v>1</v>
      </c>
      <c r="K517" s="280">
        <v>0</v>
      </c>
      <c r="L517" s="280">
        <v>0</v>
      </c>
      <c r="M517" s="280">
        <v>0</v>
      </c>
      <c r="N517" s="280">
        <v>0</v>
      </c>
      <c r="O517" s="222">
        <f t="shared" ref="O517:O518" si="1166">SUM(P517:W517)</f>
        <v>0</v>
      </c>
      <c r="P517" s="280">
        <v>0</v>
      </c>
      <c r="Q517" s="280">
        <v>0</v>
      </c>
      <c r="R517" s="280">
        <v>0</v>
      </c>
      <c r="S517" s="280">
        <v>0</v>
      </c>
      <c r="T517" s="280">
        <v>0</v>
      </c>
      <c r="U517" s="280">
        <v>0</v>
      </c>
      <c r="V517" s="280">
        <v>0</v>
      </c>
      <c r="W517" s="280">
        <v>0</v>
      </c>
      <c r="X517" s="222">
        <f t="shared" ref="X517:X518" si="1167">SUM(Y517:AB517)</f>
        <v>0</v>
      </c>
      <c r="Y517" s="280">
        <v>0</v>
      </c>
      <c r="Z517" s="280">
        <v>0</v>
      </c>
      <c r="AA517" s="280">
        <v>0</v>
      </c>
      <c r="AB517" s="280">
        <v>0</v>
      </c>
      <c r="AC517" s="222">
        <f t="shared" ref="AC517:AC518" si="1168">SUM(AD517:AI517)</f>
        <v>5</v>
      </c>
      <c r="AD517" s="280">
        <v>0</v>
      </c>
      <c r="AE517" s="280">
        <v>0</v>
      </c>
      <c r="AF517" s="280">
        <v>0</v>
      </c>
      <c r="AG517" s="280">
        <v>0</v>
      </c>
      <c r="AH517" s="280">
        <v>0</v>
      </c>
      <c r="AI517" s="280">
        <v>5</v>
      </c>
      <c r="AJ517" s="222">
        <f t="shared" ref="AJ517:AJ518" si="1169">SUM(AK517:AL517)</f>
        <v>0</v>
      </c>
      <c r="AK517" s="280">
        <v>0</v>
      </c>
      <c r="AL517" s="280">
        <v>0</v>
      </c>
      <c r="AM517" s="222">
        <f t="shared" ref="AM517:AM518" si="1170">SUM(AN517:AW517)</f>
        <v>0</v>
      </c>
      <c r="AN517" s="280">
        <v>0</v>
      </c>
      <c r="AO517" s="280">
        <v>0</v>
      </c>
      <c r="AP517" s="280">
        <v>0</v>
      </c>
      <c r="AQ517" s="280">
        <v>0</v>
      </c>
      <c r="AR517" s="280">
        <v>0</v>
      </c>
      <c r="AS517" s="280">
        <v>0</v>
      </c>
      <c r="AT517" s="280">
        <v>0</v>
      </c>
      <c r="AU517" s="280">
        <v>0</v>
      </c>
      <c r="AV517" s="280">
        <v>0</v>
      </c>
      <c r="AW517" s="280">
        <v>0</v>
      </c>
      <c r="AX517" s="222">
        <f t="shared" ref="AX517:AX518" si="1171">SUM(AY517:BC517)</f>
        <v>2</v>
      </c>
      <c r="AY517" s="280">
        <v>0</v>
      </c>
      <c r="AZ517" s="280">
        <v>0</v>
      </c>
      <c r="BA517" s="280">
        <v>0</v>
      </c>
      <c r="BB517" s="280">
        <v>2</v>
      </c>
      <c r="BC517" s="280">
        <v>0</v>
      </c>
      <c r="BD517" s="222">
        <f t="shared" ref="BD517:BD518" si="1172">SUM(BE517:BL517)</f>
        <v>1</v>
      </c>
      <c r="BE517" s="280">
        <v>0</v>
      </c>
      <c r="BF517" s="280">
        <v>0</v>
      </c>
      <c r="BG517" s="280">
        <v>1</v>
      </c>
      <c r="BH517" s="280">
        <v>0</v>
      </c>
      <c r="BI517" s="280">
        <v>0</v>
      </c>
      <c r="BJ517" s="280">
        <v>0</v>
      </c>
      <c r="BK517" s="280">
        <v>0</v>
      </c>
      <c r="BL517" s="280">
        <v>0</v>
      </c>
      <c r="BM517" s="222">
        <f t="shared" ref="BM517:BM518" si="1173">SUM(BN517:BR517)</f>
        <v>0</v>
      </c>
      <c r="BN517" s="280">
        <v>0</v>
      </c>
      <c r="BO517" s="280">
        <v>0</v>
      </c>
      <c r="BP517" s="280">
        <v>0</v>
      </c>
      <c r="BQ517" s="280">
        <v>0</v>
      </c>
      <c r="BR517" s="280">
        <v>0</v>
      </c>
      <c r="BS517" s="222">
        <f t="shared" ref="BS517:BS518" si="1174">SUM(BT517:CE517)</f>
        <v>2</v>
      </c>
      <c r="BT517" s="280">
        <v>0</v>
      </c>
      <c r="BU517" s="280">
        <v>0</v>
      </c>
      <c r="BV517" s="280">
        <v>0</v>
      </c>
      <c r="BW517" s="280">
        <v>0</v>
      </c>
      <c r="BX517" s="280">
        <v>0</v>
      </c>
      <c r="BY517" s="280">
        <v>0</v>
      </c>
      <c r="BZ517" s="280">
        <v>0</v>
      </c>
      <c r="CA517" s="280">
        <v>0</v>
      </c>
      <c r="CB517" s="280">
        <v>0</v>
      </c>
      <c r="CC517" s="280">
        <v>0</v>
      </c>
      <c r="CD517" s="280">
        <v>2</v>
      </c>
      <c r="CE517" s="280">
        <v>0</v>
      </c>
      <c r="CF517" s="222">
        <f t="shared" ref="CF517:CF518" si="1175">SUM(CG517:CS517)</f>
        <v>0</v>
      </c>
      <c r="CG517" s="280">
        <v>0</v>
      </c>
      <c r="CH517" s="280">
        <v>0</v>
      </c>
      <c r="CI517" s="280">
        <v>0</v>
      </c>
      <c r="CJ517" s="280">
        <v>0</v>
      </c>
      <c r="CK517" s="280">
        <v>0</v>
      </c>
      <c r="CL517" s="280">
        <v>0</v>
      </c>
      <c r="CM517" s="280">
        <v>0</v>
      </c>
      <c r="CN517" s="280">
        <v>0</v>
      </c>
      <c r="CO517" s="280">
        <v>0</v>
      </c>
      <c r="CP517" s="280">
        <v>0</v>
      </c>
      <c r="CQ517" s="280">
        <v>0</v>
      </c>
      <c r="CR517" s="280">
        <v>0</v>
      </c>
      <c r="CS517" s="280">
        <v>0</v>
      </c>
      <c r="CT517" s="222">
        <f t="shared" ref="CT517:CT518" si="1176">SUM(CU517:CY517)</f>
        <v>1</v>
      </c>
      <c r="CU517" s="280">
        <v>1</v>
      </c>
      <c r="CV517" s="280">
        <v>0</v>
      </c>
      <c r="CW517" s="280">
        <v>0</v>
      </c>
      <c r="CX517" s="280">
        <v>0</v>
      </c>
      <c r="CY517" s="280">
        <v>0</v>
      </c>
      <c r="CZ517" s="222">
        <f t="shared" ref="CZ517:CZ518" si="1177">SUM(DA517:DF517)</f>
        <v>3</v>
      </c>
      <c r="DA517" s="280">
        <v>0</v>
      </c>
      <c r="DB517" s="280">
        <v>0</v>
      </c>
      <c r="DC517" s="280">
        <v>0</v>
      </c>
      <c r="DD517" s="280">
        <v>1</v>
      </c>
      <c r="DE517" s="280">
        <v>1</v>
      </c>
      <c r="DF517" s="280">
        <v>1</v>
      </c>
      <c r="DG517" s="222">
        <f t="shared" ref="DG517:DG518" si="1178">AM517+BS517+B517+O517+X517+AC517+AJ517+BD517+CF517+AX517+BM517+CT517+CZ517</f>
        <v>16</v>
      </c>
      <c r="DH517" s="222">
        <f t="shared" ref="DH517:DH518" si="1179">SUM(DI517:DK517)</f>
        <v>0</v>
      </c>
      <c r="DI517" s="280">
        <v>0</v>
      </c>
      <c r="DJ517" s="280">
        <v>0</v>
      </c>
      <c r="DK517" s="280">
        <v>0</v>
      </c>
      <c r="DL517" s="226">
        <f t="shared" ref="DL517:DL518" si="1180">SUM(DM517:DN517)</f>
        <v>0</v>
      </c>
      <c r="DM517" s="280">
        <v>0</v>
      </c>
      <c r="DN517" s="280">
        <v>0</v>
      </c>
      <c r="DO517" s="222">
        <f t="shared" ref="DO517:DO518" si="1181">DG517+DH517+DL517</f>
        <v>16</v>
      </c>
    </row>
    <row r="518" spans="1:131" s="4" customFormat="1" ht="16.5" customHeight="1" x14ac:dyDescent="0.15">
      <c r="A518" s="153" t="s">
        <v>252</v>
      </c>
      <c r="B518" s="222">
        <f t="shared" si="1165"/>
        <v>8</v>
      </c>
      <c r="C518" s="280">
        <v>0</v>
      </c>
      <c r="D518" s="280">
        <v>0</v>
      </c>
      <c r="E518" s="280">
        <v>0</v>
      </c>
      <c r="F518" s="280">
        <v>0</v>
      </c>
      <c r="G518" s="280">
        <v>0</v>
      </c>
      <c r="H518" s="280">
        <v>0</v>
      </c>
      <c r="I518" s="280">
        <v>0</v>
      </c>
      <c r="J518" s="280">
        <v>8</v>
      </c>
      <c r="K518" s="280">
        <v>0</v>
      </c>
      <c r="L518" s="280">
        <v>0</v>
      </c>
      <c r="M518" s="280">
        <v>0</v>
      </c>
      <c r="N518" s="280">
        <v>0</v>
      </c>
      <c r="O518" s="222">
        <f t="shared" si="1166"/>
        <v>0</v>
      </c>
      <c r="P518" s="280">
        <v>0</v>
      </c>
      <c r="Q518" s="280">
        <v>0</v>
      </c>
      <c r="R518" s="280">
        <v>0</v>
      </c>
      <c r="S518" s="280">
        <v>0</v>
      </c>
      <c r="T518" s="280">
        <v>0</v>
      </c>
      <c r="U518" s="280">
        <v>0</v>
      </c>
      <c r="V518" s="280">
        <v>0</v>
      </c>
      <c r="W518" s="280">
        <v>0</v>
      </c>
      <c r="X518" s="222">
        <f t="shared" si="1167"/>
        <v>0</v>
      </c>
      <c r="Y518" s="280">
        <v>0</v>
      </c>
      <c r="Z518" s="280">
        <v>0</v>
      </c>
      <c r="AA518" s="280">
        <v>0</v>
      </c>
      <c r="AB518" s="280">
        <v>0</v>
      </c>
      <c r="AC518" s="222">
        <f t="shared" si="1168"/>
        <v>50</v>
      </c>
      <c r="AD518" s="280">
        <v>0</v>
      </c>
      <c r="AE518" s="280">
        <v>0</v>
      </c>
      <c r="AF518" s="280">
        <v>0</v>
      </c>
      <c r="AG518" s="280">
        <v>0</v>
      </c>
      <c r="AH518" s="280">
        <v>0</v>
      </c>
      <c r="AI518" s="280">
        <v>50</v>
      </c>
      <c r="AJ518" s="222">
        <f t="shared" si="1169"/>
        <v>0</v>
      </c>
      <c r="AK518" s="280">
        <v>0</v>
      </c>
      <c r="AL518" s="280">
        <v>0</v>
      </c>
      <c r="AM518" s="222">
        <f t="shared" si="1170"/>
        <v>0</v>
      </c>
      <c r="AN518" s="280">
        <v>0</v>
      </c>
      <c r="AO518" s="280">
        <v>0</v>
      </c>
      <c r="AP518" s="280">
        <v>0</v>
      </c>
      <c r="AQ518" s="280">
        <v>0</v>
      </c>
      <c r="AR518" s="280">
        <v>0</v>
      </c>
      <c r="AS518" s="280">
        <v>0</v>
      </c>
      <c r="AT518" s="280">
        <v>0</v>
      </c>
      <c r="AU518" s="280">
        <v>0</v>
      </c>
      <c r="AV518" s="280">
        <v>0</v>
      </c>
      <c r="AW518" s="280">
        <v>0</v>
      </c>
      <c r="AX518" s="222">
        <f t="shared" si="1171"/>
        <v>10</v>
      </c>
      <c r="AY518" s="280">
        <v>0</v>
      </c>
      <c r="AZ518" s="280">
        <v>0</v>
      </c>
      <c r="BA518" s="280">
        <v>0</v>
      </c>
      <c r="BB518" s="280">
        <v>10</v>
      </c>
      <c r="BC518" s="280">
        <v>0</v>
      </c>
      <c r="BD518" s="222">
        <f t="shared" si="1172"/>
        <v>12</v>
      </c>
      <c r="BE518" s="280">
        <v>0</v>
      </c>
      <c r="BF518" s="280">
        <v>0</v>
      </c>
      <c r="BG518" s="280">
        <v>12</v>
      </c>
      <c r="BH518" s="280">
        <v>0</v>
      </c>
      <c r="BI518" s="280">
        <v>0</v>
      </c>
      <c r="BJ518" s="280">
        <v>0</v>
      </c>
      <c r="BK518" s="280">
        <v>0</v>
      </c>
      <c r="BL518" s="280">
        <v>0</v>
      </c>
      <c r="BM518" s="222">
        <f t="shared" si="1173"/>
        <v>0</v>
      </c>
      <c r="BN518" s="280">
        <v>0</v>
      </c>
      <c r="BO518" s="280">
        <v>0</v>
      </c>
      <c r="BP518" s="280">
        <v>0</v>
      </c>
      <c r="BQ518" s="280">
        <v>0</v>
      </c>
      <c r="BR518" s="280">
        <v>0</v>
      </c>
      <c r="BS518" s="222">
        <f t="shared" si="1174"/>
        <v>35</v>
      </c>
      <c r="BT518" s="280">
        <v>0</v>
      </c>
      <c r="BU518" s="280">
        <v>0</v>
      </c>
      <c r="BV518" s="280">
        <v>0</v>
      </c>
      <c r="BW518" s="280">
        <v>0</v>
      </c>
      <c r="BX518" s="280">
        <v>0</v>
      </c>
      <c r="BY518" s="280">
        <v>0</v>
      </c>
      <c r="BZ518" s="280">
        <v>0</v>
      </c>
      <c r="CA518" s="280">
        <v>0</v>
      </c>
      <c r="CB518" s="280">
        <v>0</v>
      </c>
      <c r="CC518" s="280">
        <v>0</v>
      </c>
      <c r="CD518" s="280">
        <v>35</v>
      </c>
      <c r="CE518" s="280">
        <v>0</v>
      </c>
      <c r="CF518" s="222">
        <f t="shared" si="1175"/>
        <v>0</v>
      </c>
      <c r="CG518" s="280">
        <v>0</v>
      </c>
      <c r="CH518" s="280">
        <v>0</v>
      </c>
      <c r="CI518" s="280">
        <v>0</v>
      </c>
      <c r="CJ518" s="280">
        <v>0</v>
      </c>
      <c r="CK518" s="280">
        <v>0</v>
      </c>
      <c r="CL518" s="280">
        <v>0</v>
      </c>
      <c r="CM518" s="280">
        <v>0</v>
      </c>
      <c r="CN518" s="280">
        <v>0</v>
      </c>
      <c r="CO518" s="280">
        <v>0</v>
      </c>
      <c r="CP518" s="280">
        <v>0</v>
      </c>
      <c r="CQ518" s="280">
        <v>0</v>
      </c>
      <c r="CR518" s="280">
        <v>0</v>
      </c>
      <c r="CS518" s="280">
        <v>0</v>
      </c>
      <c r="CT518" s="222">
        <f t="shared" si="1176"/>
        <v>18</v>
      </c>
      <c r="CU518" s="280">
        <v>18</v>
      </c>
      <c r="CV518" s="280">
        <v>0</v>
      </c>
      <c r="CW518" s="280">
        <v>0</v>
      </c>
      <c r="CX518" s="280">
        <v>0</v>
      </c>
      <c r="CY518" s="280">
        <v>0</v>
      </c>
      <c r="CZ518" s="222">
        <f t="shared" si="1177"/>
        <v>57</v>
      </c>
      <c r="DA518" s="280">
        <v>0</v>
      </c>
      <c r="DB518" s="280">
        <v>0</v>
      </c>
      <c r="DC518" s="280">
        <v>0</v>
      </c>
      <c r="DD518" s="280">
        <v>20</v>
      </c>
      <c r="DE518" s="280">
        <v>12</v>
      </c>
      <c r="DF518" s="280">
        <v>25</v>
      </c>
      <c r="DG518" s="222">
        <f t="shared" si="1178"/>
        <v>190</v>
      </c>
      <c r="DH518" s="222">
        <f t="shared" si="1179"/>
        <v>0</v>
      </c>
      <c r="DI518" s="280">
        <v>0</v>
      </c>
      <c r="DJ518" s="280">
        <v>0</v>
      </c>
      <c r="DK518" s="280">
        <v>0</v>
      </c>
      <c r="DL518" s="226">
        <f t="shared" si="1180"/>
        <v>0</v>
      </c>
      <c r="DM518" s="280">
        <v>0</v>
      </c>
      <c r="DN518" s="280">
        <v>0</v>
      </c>
      <c r="DO518" s="222">
        <f t="shared" si="1181"/>
        <v>190</v>
      </c>
    </row>
    <row r="519" spans="1:131" s="4" customFormat="1" ht="16.5" customHeight="1" x14ac:dyDescent="0.15">
      <c r="A519" s="53" t="s">
        <v>348</v>
      </c>
      <c r="B519" s="222"/>
      <c r="C519" s="280"/>
      <c r="D519" s="280"/>
      <c r="E519" s="280"/>
      <c r="F519" s="280"/>
      <c r="G519" s="280"/>
      <c r="H519" s="280"/>
      <c r="I519" s="280"/>
      <c r="J519" s="280"/>
      <c r="K519" s="280"/>
      <c r="L519" s="280"/>
      <c r="M519" s="280"/>
      <c r="N519" s="280"/>
      <c r="O519" s="222"/>
      <c r="P519" s="280"/>
      <c r="Q519" s="280"/>
      <c r="R519" s="280"/>
      <c r="S519" s="280"/>
      <c r="T519" s="280"/>
      <c r="U519" s="280"/>
      <c r="V519" s="280"/>
      <c r="W519" s="280"/>
      <c r="X519" s="222"/>
      <c r="Y519" s="280"/>
      <c r="Z519" s="280"/>
      <c r="AA519" s="280"/>
      <c r="AB519" s="280"/>
      <c r="AC519" s="222"/>
      <c r="AD519" s="280"/>
      <c r="AE519" s="280"/>
      <c r="AF519" s="280"/>
      <c r="AG519" s="280"/>
      <c r="AH519" s="280"/>
      <c r="AI519" s="280"/>
      <c r="AJ519" s="222"/>
      <c r="AK519" s="280"/>
      <c r="AL519" s="280"/>
      <c r="AM519" s="222"/>
      <c r="AN519" s="280"/>
      <c r="AO519" s="280"/>
      <c r="AP519" s="280"/>
      <c r="AQ519" s="280"/>
      <c r="AR519" s="280"/>
      <c r="AS519" s="280"/>
      <c r="AT519" s="280"/>
      <c r="AU519" s="280"/>
      <c r="AV519" s="280"/>
      <c r="AW519" s="280"/>
      <c r="AX519" s="222"/>
      <c r="AY519" s="280"/>
      <c r="AZ519" s="280"/>
      <c r="BA519" s="280"/>
      <c r="BB519" s="280"/>
      <c r="BC519" s="280"/>
      <c r="BD519" s="222"/>
      <c r="BE519" s="280"/>
      <c r="BF519" s="280"/>
      <c r="BG519" s="280"/>
      <c r="BH519" s="280"/>
      <c r="BI519" s="280"/>
      <c r="BJ519" s="280"/>
      <c r="BK519" s="280"/>
      <c r="BL519" s="280"/>
      <c r="BM519" s="222"/>
      <c r="BN519" s="280"/>
      <c r="BO519" s="280"/>
      <c r="BP519" s="280"/>
      <c r="BQ519" s="280"/>
      <c r="BR519" s="280"/>
      <c r="BS519" s="222"/>
      <c r="BT519" s="280"/>
      <c r="BU519" s="280"/>
      <c r="BV519" s="280"/>
      <c r="BW519" s="280"/>
      <c r="BX519" s="280"/>
      <c r="BY519" s="280"/>
      <c r="BZ519" s="280"/>
      <c r="CA519" s="280"/>
      <c r="CB519" s="280"/>
      <c r="CC519" s="280"/>
      <c r="CD519" s="280"/>
      <c r="CE519" s="280"/>
      <c r="CF519" s="222"/>
      <c r="CG519" s="280"/>
      <c r="CH519" s="280"/>
      <c r="CI519" s="280"/>
      <c r="CJ519" s="280"/>
      <c r="CK519" s="280"/>
      <c r="CL519" s="280"/>
      <c r="CM519" s="280"/>
      <c r="CN519" s="280"/>
      <c r="CO519" s="280"/>
      <c r="CP519" s="280"/>
      <c r="CQ519" s="280"/>
      <c r="CR519" s="280"/>
      <c r="CS519" s="280"/>
      <c r="CT519" s="222"/>
      <c r="CU519" s="280"/>
      <c r="CV519" s="280"/>
      <c r="CW519" s="280"/>
      <c r="CX519" s="280"/>
      <c r="CY519" s="280"/>
      <c r="CZ519" s="222"/>
      <c r="DA519" s="280"/>
      <c r="DB519" s="280"/>
      <c r="DC519" s="280"/>
      <c r="DD519" s="280"/>
      <c r="DE519" s="280"/>
      <c r="DF519" s="280"/>
      <c r="DG519" s="222"/>
      <c r="DH519" s="222"/>
      <c r="DI519" s="280"/>
      <c r="DJ519" s="280"/>
      <c r="DK519" s="280"/>
      <c r="DL519" s="226"/>
      <c r="DM519" s="280"/>
      <c r="DN519" s="280"/>
      <c r="DO519" s="222"/>
    </row>
    <row r="520" spans="1:131" s="4" customFormat="1" ht="16.5" customHeight="1" x14ac:dyDescent="0.15">
      <c r="A520" s="153" t="s">
        <v>251</v>
      </c>
      <c r="B520" s="222">
        <f t="shared" ref="B520:B521" si="1182">SUM(C520:N520)</f>
        <v>5</v>
      </c>
      <c r="C520" s="280">
        <v>0</v>
      </c>
      <c r="D520" s="280">
        <v>0</v>
      </c>
      <c r="E520" s="280">
        <v>0</v>
      </c>
      <c r="F520" s="280">
        <v>0</v>
      </c>
      <c r="G520" s="280">
        <v>1</v>
      </c>
      <c r="H520" s="280">
        <v>2</v>
      </c>
      <c r="I520" s="280">
        <v>0</v>
      </c>
      <c r="J520" s="280">
        <v>0</v>
      </c>
      <c r="K520" s="280">
        <v>0</v>
      </c>
      <c r="L520" s="280">
        <v>2</v>
      </c>
      <c r="M520" s="280">
        <v>0</v>
      </c>
      <c r="N520" s="280">
        <v>0</v>
      </c>
      <c r="O520" s="222">
        <f t="shared" ref="O520:O521" si="1183">SUM(P520:W520)</f>
        <v>0</v>
      </c>
      <c r="P520" s="280">
        <v>0</v>
      </c>
      <c r="Q520" s="280">
        <v>0</v>
      </c>
      <c r="R520" s="280">
        <v>0</v>
      </c>
      <c r="S520" s="280">
        <v>0</v>
      </c>
      <c r="T520" s="280">
        <v>0</v>
      </c>
      <c r="U520" s="280">
        <v>0</v>
      </c>
      <c r="V520" s="280">
        <v>0</v>
      </c>
      <c r="W520" s="280">
        <v>0</v>
      </c>
      <c r="X520" s="222">
        <f t="shared" ref="X520:X521" si="1184">SUM(Y520:AB520)</f>
        <v>4</v>
      </c>
      <c r="Y520" s="280">
        <v>2</v>
      </c>
      <c r="Z520" s="280">
        <v>0</v>
      </c>
      <c r="AA520" s="280">
        <v>2</v>
      </c>
      <c r="AB520" s="280">
        <v>0</v>
      </c>
      <c r="AC520" s="222">
        <f t="shared" ref="AC520:AC521" si="1185">SUM(AD520:AI520)</f>
        <v>0</v>
      </c>
      <c r="AD520" s="280">
        <v>0</v>
      </c>
      <c r="AE520" s="280">
        <v>0</v>
      </c>
      <c r="AF520" s="280">
        <v>0</v>
      </c>
      <c r="AG520" s="280">
        <v>0</v>
      </c>
      <c r="AH520" s="280">
        <v>0</v>
      </c>
      <c r="AI520" s="280">
        <v>0</v>
      </c>
      <c r="AJ520" s="222">
        <f t="shared" ref="AJ520:AJ521" si="1186">SUM(AK520:AL520)</f>
        <v>0</v>
      </c>
      <c r="AK520" s="280">
        <v>0</v>
      </c>
      <c r="AL520" s="280">
        <v>0</v>
      </c>
      <c r="AM520" s="222">
        <f t="shared" ref="AM520:AM521" si="1187">SUM(AN520:AW520)</f>
        <v>0</v>
      </c>
      <c r="AN520" s="280">
        <v>0</v>
      </c>
      <c r="AO520" s="280">
        <v>0</v>
      </c>
      <c r="AP520" s="280">
        <v>0</v>
      </c>
      <c r="AQ520" s="280">
        <v>0</v>
      </c>
      <c r="AR520" s="280">
        <v>0</v>
      </c>
      <c r="AS520" s="280">
        <v>0</v>
      </c>
      <c r="AT520" s="280">
        <v>0</v>
      </c>
      <c r="AU520" s="280">
        <v>0</v>
      </c>
      <c r="AV520" s="280">
        <v>0</v>
      </c>
      <c r="AW520" s="280">
        <v>0</v>
      </c>
      <c r="AX520" s="222">
        <f t="shared" ref="AX520:AX521" si="1188">SUM(AY520:BC520)</f>
        <v>1</v>
      </c>
      <c r="AY520" s="280">
        <v>0</v>
      </c>
      <c r="AZ520" s="280">
        <v>0</v>
      </c>
      <c r="BA520" s="280">
        <v>0</v>
      </c>
      <c r="BB520" s="280">
        <v>1</v>
      </c>
      <c r="BC520" s="280">
        <v>0</v>
      </c>
      <c r="BD520" s="222">
        <f t="shared" ref="BD520:BD521" si="1189">SUM(BE520:BL520)</f>
        <v>2</v>
      </c>
      <c r="BE520" s="280">
        <v>0</v>
      </c>
      <c r="BF520" s="280">
        <v>1</v>
      </c>
      <c r="BG520" s="280">
        <v>0</v>
      </c>
      <c r="BH520" s="280">
        <v>0</v>
      </c>
      <c r="BI520" s="280">
        <v>0</v>
      </c>
      <c r="BJ520" s="280">
        <v>1</v>
      </c>
      <c r="BK520" s="280">
        <v>0</v>
      </c>
      <c r="BL520" s="280">
        <v>0</v>
      </c>
      <c r="BM520" s="222">
        <f t="shared" ref="BM520:BM521" si="1190">SUM(BN520:BR520)</f>
        <v>0</v>
      </c>
      <c r="BN520" s="280">
        <v>0</v>
      </c>
      <c r="BO520" s="280">
        <v>0</v>
      </c>
      <c r="BP520" s="280">
        <v>0</v>
      </c>
      <c r="BQ520" s="280">
        <v>0</v>
      </c>
      <c r="BR520" s="280">
        <v>0</v>
      </c>
      <c r="BS520" s="222">
        <f t="shared" ref="BS520:BS521" si="1191">SUM(BT520:CE520)</f>
        <v>2</v>
      </c>
      <c r="BT520" s="280">
        <v>0</v>
      </c>
      <c r="BU520" s="280">
        <v>0</v>
      </c>
      <c r="BV520" s="280">
        <v>0</v>
      </c>
      <c r="BW520" s="280">
        <v>0</v>
      </c>
      <c r="BX520" s="280">
        <v>0</v>
      </c>
      <c r="BY520" s="280">
        <v>0</v>
      </c>
      <c r="BZ520" s="280">
        <v>0</v>
      </c>
      <c r="CA520" s="280">
        <v>0</v>
      </c>
      <c r="CB520" s="280">
        <v>0</v>
      </c>
      <c r="CC520" s="280">
        <v>0</v>
      </c>
      <c r="CD520" s="280">
        <v>0</v>
      </c>
      <c r="CE520" s="280">
        <v>2</v>
      </c>
      <c r="CF520" s="222">
        <f t="shared" ref="CF520:CF521" si="1192">SUM(CG520:CS520)</f>
        <v>3</v>
      </c>
      <c r="CG520" s="280">
        <v>0</v>
      </c>
      <c r="CH520" s="280">
        <v>0</v>
      </c>
      <c r="CI520" s="280">
        <v>0</v>
      </c>
      <c r="CJ520" s="280">
        <v>0</v>
      </c>
      <c r="CK520" s="280">
        <v>1</v>
      </c>
      <c r="CL520" s="280">
        <v>0</v>
      </c>
      <c r="CM520" s="280">
        <v>0</v>
      </c>
      <c r="CN520" s="280">
        <v>1</v>
      </c>
      <c r="CO520" s="280">
        <v>0</v>
      </c>
      <c r="CP520" s="280">
        <v>0</v>
      </c>
      <c r="CQ520" s="280">
        <v>0</v>
      </c>
      <c r="CR520" s="280">
        <v>1</v>
      </c>
      <c r="CS520" s="280">
        <v>0</v>
      </c>
      <c r="CT520" s="222">
        <f t="shared" ref="CT520:CT521" si="1193">SUM(CU520:CY520)</f>
        <v>3</v>
      </c>
      <c r="CU520" s="280">
        <v>1</v>
      </c>
      <c r="CV520" s="280">
        <v>1</v>
      </c>
      <c r="CW520" s="280">
        <v>0</v>
      </c>
      <c r="CX520" s="280">
        <v>1</v>
      </c>
      <c r="CY520" s="280">
        <v>0</v>
      </c>
      <c r="CZ520" s="222">
        <f t="shared" ref="CZ520:CZ521" si="1194">SUM(DA520:DF520)</f>
        <v>1</v>
      </c>
      <c r="DA520" s="280">
        <v>0</v>
      </c>
      <c r="DB520" s="280">
        <v>0</v>
      </c>
      <c r="DC520" s="280">
        <v>0</v>
      </c>
      <c r="DD520" s="280">
        <v>1</v>
      </c>
      <c r="DE520" s="280">
        <v>0</v>
      </c>
      <c r="DF520" s="280">
        <v>0</v>
      </c>
      <c r="DG520" s="222">
        <f t="shared" ref="DG520:DG521" si="1195">AM520+BS520+B520+O520+X520+AC520+AJ520+BD520+CF520+AX520+BM520+CT520+CZ520</f>
        <v>21</v>
      </c>
      <c r="DH520" s="222">
        <f t="shared" ref="DH520:DH521" si="1196">SUM(DI520:DK520)</f>
        <v>1</v>
      </c>
      <c r="DI520" s="280">
        <v>0</v>
      </c>
      <c r="DJ520" s="280">
        <v>1</v>
      </c>
      <c r="DK520" s="280">
        <v>0</v>
      </c>
      <c r="DL520" s="226">
        <f t="shared" ref="DL520:DL521" si="1197">SUM(DM520:DN520)</f>
        <v>0</v>
      </c>
      <c r="DM520" s="280">
        <v>0</v>
      </c>
      <c r="DN520" s="280">
        <v>0</v>
      </c>
      <c r="DO520" s="222">
        <f t="shared" ref="DO520:DO521" si="1198">DG520+DH520+DL520</f>
        <v>22</v>
      </c>
    </row>
    <row r="521" spans="1:131" s="4" customFormat="1" ht="16.5" customHeight="1" x14ac:dyDescent="0.15">
      <c r="A521" s="153" t="s">
        <v>252</v>
      </c>
      <c r="B521" s="222">
        <f t="shared" si="1182"/>
        <v>74</v>
      </c>
      <c r="C521" s="280">
        <v>0</v>
      </c>
      <c r="D521" s="280">
        <v>0</v>
      </c>
      <c r="E521" s="280">
        <v>0</v>
      </c>
      <c r="F521" s="280">
        <v>0</v>
      </c>
      <c r="G521" s="280">
        <v>4</v>
      </c>
      <c r="H521" s="280">
        <v>37</v>
      </c>
      <c r="I521" s="280">
        <v>0</v>
      </c>
      <c r="J521" s="280">
        <v>0</v>
      </c>
      <c r="K521" s="280">
        <v>0</v>
      </c>
      <c r="L521" s="280">
        <v>33</v>
      </c>
      <c r="M521" s="280">
        <v>0</v>
      </c>
      <c r="N521" s="280">
        <v>0</v>
      </c>
      <c r="O521" s="222">
        <f t="shared" si="1183"/>
        <v>0</v>
      </c>
      <c r="P521" s="280">
        <v>0</v>
      </c>
      <c r="Q521" s="280">
        <v>0</v>
      </c>
      <c r="R521" s="280">
        <v>0</v>
      </c>
      <c r="S521" s="280">
        <v>0</v>
      </c>
      <c r="T521" s="280">
        <v>0</v>
      </c>
      <c r="U521" s="280">
        <v>0</v>
      </c>
      <c r="V521" s="280">
        <v>0</v>
      </c>
      <c r="W521" s="280">
        <v>0</v>
      </c>
      <c r="X521" s="222">
        <f t="shared" si="1184"/>
        <v>23</v>
      </c>
      <c r="Y521" s="280">
        <v>12</v>
      </c>
      <c r="Z521" s="280">
        <v>0</v>
      </c>
      <c r="AA521" s="280">
        <v>11</v>
      </c>
      <c r="AB521" s="280">
        <v>0</v>
      </c>
      <c r="AC521" s="222">
        <f t="shared" si="1185"/>
        <v>0</v>
      </c>
      <c r="AD521" s="280">
        <v>0</v>
      </c>
      <c r="AE521" s="280">
        <v>0</v>
      </c>
      <c r="AF521" s="280">
        <v>0</v>
      </c>
      <c r="AG521" s="280">
        <v>0</v>
      </c>
      <c r="AH521" s="280">
        <v>0</v>
      </c>
      <c r="AI521" s="280">
        <v>0</v>
      </c>
      <c r="AJ521" s="222">
        <f t="shared" si="1186"/>
        <v>0</v>
      </c>
      <c r="AK521" s="280">
        <v>0</v>
      </c>
      <c r="AL521" s="280">
        <v>0</v>
      </c>
      <c r="AM521" s="222">
        <f t="shared" si="1187"/>
        <v>0</v>
      </c>
      <c r="AN521" s="280">
        <v>0</v>
      </c>
      <c r="AO521" s="280">
        <v>0</v>
      </c>
      <c r="AP521" s="280">
        <v>0</v>
      </c>
      <c r="AQ521" s="280">
        <v>0</v>
      </c>
      <c r="AR521" s="280">
        <v>0</v>
      </c>
      <c r="AS521" s="280">
        <v>0</v>
      </c>
      <c r="AT521" s="280">
        <v>0</v>
      </c>
      <c r="AU521" s="280">
        <v>0</v>
      </c>
      <c r="AV521" s="280">
        <v>0</v>
      </c>
      <c r="AW521" s="280">
        <v>0</v>
      </c>
      <c r="AX521" s="222">
        <f t="shared" si="1188"/>
        <v>8</v>
      </c>
      <c r="AY521" s="280">
        <v>0</v>
      </c>
      <c r="AZ521" s="280">
        <v>0</v>
      </c>
      <c r="BA521" s="280">
        <v>0</v>
      </c>
      <c r="BB521" s="280">
        <v>8</v>
      </c>
      <c r="BC521" s="280">
        <v>0</v>
      </c>
      <c r="BD521" s="222">
        <f t="shared" si="1189"/>
        <v>18</v>
      </c>
      <c r="BE521" s="280">
        <v>0</v>
      </c>
      <c r="BF521" s="280">
        <v>6</v>
      </c>
      <c r="BG521" s="280">
        <v>0</v>
      </c>
      <c r="BH521" s="280">
        <v>0</v>
      </c>
      <c r="BI521" s="280">
        <v>0</v>
      </c>
      <c r="BJ521" s="280">
        <v>12</v>
      </c>
      <c r="BK521" s="280">
        <v>0</v>
      </c>
      <c r="BL521" s="280">
        <v>0</v>
      </c>
      <c r="BM521" s="222">
        <f t="shared" si="1190"/>
        <v>0</v>
      </c>
      <c r="BN521" s="280">
        <v>0</v>
      </c>
      <c r="BO521" s="280">
        <v>0</v>
      </c>
      <c r="BP521" s="280">
        <v>0</v>
      </c>
      <c r="BQ521" s="280">
        <v>0</v>
      </c>
      <c r="BR521" s="280">
        <v>0</v>
      </c>
      <c r="BS521" s="222">
        <f t="shared" si="1191"/>
        <v>56</v>
      </c>
      <c r="BT521" s="280">
        <v>0</v>
      </c>
      <c r="BU521" s="280">
        <v>0</v>
      </c>
      <c r="BV521" s="280">
        <v>0</v>
      </c>
      <c r="BW521" s="280">
        <v>0</v>
      </c>
      <c r="BX521" s="280">
        <v>0</v>
      </c>
      <c r="BY521" s="280">
        <v>0</v>
      </c>
      <c r="BZ521" s="280">
        <v>0</v>
      </c>
      <c r="CA521" s="280">
        <v>0</v>
      </c>
      <c r="CB521" s="280">
        <v>0</v>
      </c>
      <c r="CC521" s="280">
        <v>0</v>
      </c>
      <c r="CD521" s="280">
        <v>0</v>
      </c>
      <c r="CE521" s="280">
        <v>56</v>
      </c>
      <c r="CF521" s="222">
        <f t="shared" si="1192"/>
        <v>27</v>
      </c>
      <c r="CG521" s="280">
        <v>0</v>
      </c>
      <c r="CH521" s="280">
        <v>0</v>
      </c>
      <c r="CI521" s="280">
        <v>0</v>
      </c>
      <c r="CJ521" s="280">
        <v>0</v>
      </c>
      <c r="CK521" s="280">
        <v>18</v>
      </c>
      <c r="CL521" s="280">
        <v>0</v>
      </c>
      <c r="CM521" s="280">
        <v>0</v>
      </c>
      <c r="CN521" s="280">
        <v>4</v>
      </c>
      <c r="CO521" s="280">
        <v>0</v>
      </c>
      <c r="CP521" s="280">
        <v>0</v>
      </c>
      <c r="CQ521" s="280">
        <v>0</v>
      </c>
      <c r="CR521" s="280">
        <v>5</v>
      </c>
      <c r="CS521" s="280">
        <v>0</v>
      </c>
      <c r="CT521" s="222">
        <f t="shared" si="1193"/>
        <v>35</v>
      </c>
      <c r="CU521" s="280">
        <v>15</v>
      </c>
      <c r="CV521" s="280">
        <v>4</v>
      </c>
      <c r="CW521" s="280">
        <v>0</v>
      </c>
      <c r="CX521" s="280">
        <v>16</v>
      </c>
      <c r="CY521" s="280">
        <v>0</v>
      </c>
      <c r="CZ521" s="222">
        <f t="shared" si="1194"/>
        <v>7</v>
      </c>
      <c r="DA521" s="280">
        <v>0</v>
      </c>
      <c r="DB521" s="280">
        <v>0</v>
      </c>
      <c r="DC521" s="280">
        <v>0</v>
      </c>
      <c r="DD521" s="280">
        <v>7</v>
      </c>
      <c r="DE521" s="280">
        <v>0</v>
      </c>
      <c r="DF521" s="280">
        <v>0</v>
      </c>
      <c r="DG521" s="222">
        <f t="shared" si="1195"/>
        <v>248</v>
      </c>
      <c r="DH521" s="222">
        <f t="shared" si="1196"/>
        <v>14</v>
      </c>
      <c r="DI521" s="280">
        <v>0</v>
      </c>
      <c r="DJ521" s="280">
        <v>14</v>
      </c>
      <c r="DK521" s="280">
        <v>0</v>
      </c>
      <c r="DL521" s="226">
        <f t="shared" si="1197"/>
        <v>0</v>
      </c>
      <c r="DM521" s="280">
        <v>0</v>
      </c>
      <c r="DN521" s="280">
        <v>0</v>
      </c>
      <c r="DO521" s="222">
        <f t="shared" si="1198"/>
        <v>262</v>
      </c>
    </row>
    <row r="522" spans="1:131" s="4" customFormat="1" ht="16.5" customHeight="1" x14ac:dyDescent="0.15">
      <c r="A522" s="53" t="s">
        <v>465</v>
      </c>
      <c r="B522" s="222"/>
      <c r="C522" s="280"/>
      <c r="D522" s="280"/>
      <c r="E522" s="280"/>
      <c r="F522" s="280"/>
      <c r="G522" s="280"/>
      <c r="H522" s="280"/>
      <c r="I522" s="280"/>
      <c r="J522" s="280"/>
      <c r="K522" s="280"/>
      <c r="L522" s="280"/>
      <c r="M522" s="280"/>
      <c r="N522" s="280"/>
      <c r="O522" s="222"/>
      <c r="P522" s="280"/>
      <c r="Q522" s="280"/>
      <c r="R522" s="280"/>
      <c r="S522" s="280"/>
      <c r="T522" s="280"/>
      <c r="U522" s="280"/>
      <c r="V522" s="280"/>
      <c r="W522" s="280"/>
      <c r="X522" s="222"/>
      <c r="Y522" s="280"/>
      <c r="Z522" s="280"/>
      <c r="AA522" s="280"/>
      <c r="AB522" s="280"/>
      <c r="AC522" s="222"/>
      <c r="AD522" s="280"/>
      <c r="AE522" s="280"/>
      <c r="AF522" s="280"/>
      <c r="AG522" s="280"/>
      <c r="AH522" s="280"/>
      <c r="AI522" s="280"/>
      <c r="AJ522" s="222"/>
      <c r="AK522" s="280"/>
      <c r="AL522" s="280"/>
      <c r="AM522" s="222"/>
      <c r="AN522" s="280"/>
      <c r="AO522" s="280"/>
      <c r="AP522" s="280"/>
      <c r="AQ522" s="280"/>
      <c r="AR522" s="280"/>
      <c r="AS522" s="280"/>
      <c r="AT522" s="280"/>
      <c r="AU522" s="280"/>
      <c r="AV522" s="280"/>
      <c r="AW522" s="280"/>
      <c r="AX522" s="222"/>
      <c r="AY522" s="280"/>
      <c r="AZ522" s="280"/>
      <c r="BA522" s="280"/>
      <c r="BB522" s="280"/>
      <c r="BC522" s="280"/>
      <c r="BD522" s="222"/>
      <c r="BE522" s="280"/>
      <c r="BF522" s="280"/>
      <c r="BG522" s="280"/>
      <c r="BH522" s="280"/>
      <c r="BI522" s="280"/>
      <c r="BJ522" s="280"/>
      <c r="BK522" s="280"/>
      <c r="BL522" s="280"/>
      <c r="BM522" s="222"/>
      <c r="BN522" s="280"/>
      <c r="BO522" s="280"/>
      <c r="BP522" s="280"/>
      <c r="BQ522" s="280"/>
      <c r="BR522" s="280"/>
      <c r="BS522" s="222"/>
      <c r="BT522" s="280"/>
      <c r="BU522" s="280"/>
      <c r="BV522" s="280"/>
      <c r="BW522" s="280"/>
      <c r="BX522" s="280"/>
      <c r="BY522" s="280"/>
      <c r="BZ522" s="280"/>
      <c r="CA522" s="280"/>
      <c r="CB522" s="280"/>
      <c r="CC522" s="280"/>
      <c r="CD522" s="280"/>
      <c r="CE522" s="280"/>
      <c r="CF522" s="222"/>
      <c r="CG522" s="280"/>
      <c r="CH522" s="280"/>
      <c r="CI522" s="280"/>
      <c r="CJ522" s="280"/>
      <c r="CK522" s="280"/>
      <c r="CL522" s="280"/>
      <c r="CM522" s="280"/>
      <c r="CN522" s="280"/>
      <c r="CO522" s="280"/>
      <c r="CP522" s="280"/>
      <c r="CQ522" s="280"/>
      <c r="CR522" s="280"/>
      <c r="CS522" s="280"/>
      <c r="CT522" s="222"/>
      <c r="CU522" s="280"/>
      <c r="CV522" s="280"/>
      <c r="CW522" s="280"/>
      <c r="CX522" s="280"/>
      <c r="CY522" s="280"/>
      <c r="CZ522" s="222"/>
      <c r="DA522" s="280"/>
      <c r="DB522" s="280"/>
      <c r="DC522" s="280"/>
      <c r="DD522" s="280"/>
      <c r="DE522" s="280"/>
      <c r="DF522" s="280"/>
      <c r="DG522" s="222"/>
      <c r="DH522" s="222"/>
      <c r="DI522" s="280"/>
      <c r="DJ522" s="280"/>
      <c r="DK522" s="280"/>
      <c r="DL522" s="226"/>
      <c r="DM522" s="280"/>
      <c r="DN522" s="280"/>
      <c r="DO522" s="222"/>
    </row>
    <row r="523" spans="1:131" s="4" customFormat="1" ht="16.5" customHeight="1" x14ac:dyDescent="0.15">
      <c r="A523" s="153" t="s">
        <v>251</v>
      </c>
      <c r="B523" s="222">
        <f t="shared" ref="B523:B524" si="1199">SUM(C523:N523)</f>
        <v>220</v>
      </c>
      <c r="C523" s="280">
        <v>21</v>
      </c>
      <c r="D523" s="280">
        <v>12</v>
      </c>
      <c r="E523" s="280">
        <v>7</v>
      </c>
      <c r="F523" s="280">
        <v>6</v>
      </c>
      <c r="G523" s="280">
        <v>16</v>
      </c>
      <c r="H523" s="280">
        <v>34</v>
      </c>
      <c r="I523" s="280">
        <v>27</v>
      </c>
      <c r="J523" s="280">
        <v>12</v>
      </c>
      <c r="K523" s="280">
        <v>17</v>
      </c>
      <c r="L523" s="280">
        <v>33</v>
      </c>
      <c r="M523" s="280">
        <v>14</v>
      </c>
      <c r="N523" s="280">
        <v>21</v>
      </c>
      <c r="O523" s="222">
        <f t="shared" ref="O523:O524" si="1200">SUM(P523:W523)</f>
        <v>78</v>
      </c>
      <c r="P523" s="280">
        <v>11</v>
      </c>
      <c r="Q523" s="280">
        <v>13</v>
      </c>
      <c r="R523" s="280">
        <v>8</v>
      </c>
      <c r="S523" s="280">
        <v>10</v>
      </c>
      <c r="T523" s="280">
        <v>8</v>
      </c>
      <c r="U523" s="280">
        <v>15</v>
      </c>
      <c r="V523" s="280">
        <v>10</v>
      </c>
      <c r="W523" s="280">
        <v>3</v>
      </c>
      <c r="X523" s="222">
        <f t="shared" ref="X523:X524" si="1201">SUM(Y523:AB523)</f>
        <v>74</v>
      </c>
      <c r="Y523" s="280">
        <v>15</v>
      </c>
      <c r="Z523" s="280">
        <v>19</v>
      </c>
      <c r="AA523" s="280">
        <v>21</v>
      </c>
      <c r="AB523" s="280">
        <v>19</v>
      </c>
      <c r="AC523" s="222">
        <f t="shared" ref="AC523:AC524" si="1202">SUM(AD523:AI523)</f>
        <v>68</v>
      </c>
      <c r="AD523" s="280">
        <v>6</v>
      </c>
      <c r="AE523" s="280">
        <v>12</v>
      </c>
      <c r="AF523" s="280">
        <v>5</v>
      </c>
      <c r="AG523" s="280">
        <v>20</v>
      </c>
      <c r="AH523" s="280">
        <v>10</v>
      </c>
      <c r="AI523" s="280">
        <v>15</v>
      </c>
      <c r="AJ523" s="222">
        <f t="shared" ref="AJ523:AJ524" si="1203">SUM(AK523:AL523)</f>
        <v>15</v>
      </c>
      <c r="AK523" s="280">
        <v>8</v>
      </c>
      <c r="AL523" s="280">
        <v>7</v>
      </c>
      <c r="AM523" s="222">
        <f t="shared" ref="AM523:AM524" si="1204">SUM(AN523:AW523)</f>
        <v>162</v>
      </c>
      <c r="AN523" s="280">
        <v>13</v>
      </c>
      <c r="AO523" s="280">
        <v>11</v>
      </c>
      <c r="AP523" s="280">
        <v>18</v>
      </c>
      <c r="AQ523" s="280">
        <v>8</v>
      </c>
      <c r="AR523" s="280">
        <v>15</v>
      </c>
      <c r="AS523" s="280">
        <v>18</v>
      </c>
      <c r="AT523" s="280">
        <v>30</v>
      </c>
      <c r="AU523" s="280">
        <v>22</v>
      </c>
      <c r="AV523" s="280">
        <v>13</v>
      </c>
      <c r="AW523" s="280">
        <v>14</v>
      </c>
      <c r="AX523" s="222">
        <f t="shared" ref="AX523:AX524" si="1205">SUM(AY523:BC523)</f>
        <v>186</v>
      </c>
      <c r="AY523" s="280">
        <v>19</v>
      </c>
      <c r="AZ523" s="280">
        <v>77</v>
      </c>
      <c r="BA523" s="280">
        <v>24</v>
      </c>
      <c r="BB523" s="280">
        <v>44</v>
      </c>
      <c r="BC523" s="280">
        <v>22</v>
      </c>
      <c r="BD523" s="222">
        <f t="shared" ref="BD523:BD524" si="1206">SUM(BE523:BL523)</f>
        <v>211</v>
      </c>
      <c r="BE523" s="280">
        <v>31</v>
      </c>
      <c r="BF523" s="280">
        <v>36</v>
      </c>
      <c r="BG523" s="280">
        <v>27</v>
      </c>
      <c r="BH523" s="280">
        <v>32</v>
      </c>
      <c r="BI523" s="280">
        <v>23</v>
      </c>
      <c r="BJ523" s="280">
        <v>25</v>
      </c>
      <c r="BK523" s="280">
        <v>19</v>
      </c>
      <c r="BL523" s="280">
        <v>18</v>
      </c>
      <c r="BM523" s="222">
        <f t="shared" ref="BM523:BM524" si="1207">SUM(BN523:BR523)</f>
        <v>92</v>
      </c>
      <c r="BN523" s="280">
        <v>18</v>
      </c>
      <c r="BO523" s="280">
        <v>24</v>
      </c>
      <c r="BP523" s="280">
        <v>14</v>
      </c>
      <c r="BQ523" s="280">
        <v>8</v>
      </c>
      <c r="BR523" s="280">
        <v>28</v>
      </c>
      <c r="BS523" s="222">
        <f t="shared" ref="BS523:BS524" si="1208">SUM(BT523:CE523)</f>
        <v>200</v>
      </c>
      <c r="BT523" s="280">
        <v>12</v>
      </c>
      <c r="BU523" s="280">
        <v>14</v>
      </c>
      <c r="BV523" s="280">
        <v>11</v>
      </c>
      <c r="BW523" s="280">
        <v>6</v>
      </c>
      <c r="BX523" s="280">
        <v>14</v>
      </c>
      <c r="BY523" s="280">
        <v>45</v>
      </c>
      <c r="BZ523" s="280">
        <v>11</v>
      </c>
      <c r="CA523" s="280">
        <v>10</v>
      </c>
      <c r="CB523" s="280">
        <v>32</v>
      </c>
      <c r="CC523" s="280">
        <v>14</v>
      </c>
      <c r="CD523" s="280">
        <v>20</v>
      </c>
      <c r="CE523" s="280">
        <v>11</v>
      </c>
      <c r="CF523" s="222">
        <f t="shared" ref="CF523:CF524" si="1209">SUM(CG523:CS523)</f>
        <v>174</v>
      </c>
      <c r="CG523" s="280">
        <v>6</v>
      </c>
      <c r="CH523" s="280">
        <v>9</v>
      </c>
      <c r="CI523" s="280">
        <v>9</v>
      </c>
      <c r="CJ523" s="280">
        <v>24</v>
      </c>
      <c r="CK523" s="280">
        <v>38</v>
      </c>
      <c r="CL523" s="280">
        <v>6</v>
      </c>
      <c r="CM523" s="280">
        <v>25</v>
      </c>
      <c r="CN523" s="280">
        <v>8</v>
      </c>
      <c r="CO523" s="280">
        <v>3</v>
      </c>
      <c r="CP523" s="280">
        <v>9</v>
      </c>
      <c r="CQ523" s="280">
        <v>15</v>
      </c>
      <c r="CR523" s="280">
        <v>13</v>
      </c>
      <c r="CS523" s="280">
        <v>9</v>
      </c>
      <c r="CT523" s="222">
        <f t="shared" ref="CT523:CT524" si="1210">SUM(CU523:CY523)</f>
        <v>126</v>
      </c>
      <c r="CU523" s="280">
        <v>40</v>
      </c>
      <c r="CV523" s="280">
        <v>30</v>
      </c>
      <c r="CW523" s="280">
        <v>12</v>
      </c>
      <c r="CX523" s="280">
        <v>20</v>
      </c>
      <c r="CY523" s="280">
        <v>24</v>
      </c>
      <c r="CZ523" s="222">
        <f t="shared" ref="CZ523:CZ524" si="1211">SUM(DA523:DF523)</f>
        <v>114</v>
      </c>
      <c r="DA523" s="280">
        <v>2</v>
      </c>
      <c r="DB523" s="280">
        <v>6</v>
      </c>
      <c r="DC523" s="280">
        <v>27</v>
      </c>
      <c r="DD523" s="280">
        <v>43</v>
      </c>
      <c r="DE523" s="280">
        <v>21</v>
      </c>
      <c r="DF523" s="280">
        <v>15</v>
      </c>
      <c r="DG523" s="222">
        <f t="shared" ref="DG523:DG524" si="1212">AM523+BS523+B523+O523+X523+AC523+AJ523+BD523+CF523+AX523+BM523+CT523+CZ523</f>
        <v>1720</v>
      </c>
      <c r="DH523" s="222">
        <f t="shared" ref="DH523:DH524" si="1213">SUM(DI523:DK523)</f>
        <v>28</v>
      </c>
      <c r="DI523" s="280">
        <v>12</v>
      </c>
      <c r="DJ523" s="280">
        <v>6</v>
      </c>
      <c r="DK523" s="280">
        <v>10</v>
      </c>
      <c r="DL523" s="226">
        <f t="shared" ref="DL523:DL524" si="1214">SUM(DM523:DN523)</f>
        <v>23</v>
      </c>
      <c r="DM523" s="280">
        <v>18</v>
      </c>
      <c r="DN523" s="280">
        <v>5</v>
      </c>
      <c r="DO523" s="222">
        <f t="shared" ref="DO523:DO524" si="1215">DG523+DH523+DL523</f>
        <v>1771</v>
      </c>
    </row>
    <row r="524" spans="1:131" s="4" customFormat="1" ht="16.5" customHeight="1" x14ac:dyDescent="0.15">
      <c r="A524" s="153" t="s">
        <v>252</v>
      </c>
      <c r="B524" s="222">
        <f t="shared" si="1199"/>
        <v>6707</v>
      </c>
      <c r="C524" s="280">
        <v>599</v>
      </c>
      <c r="D524" s="280">
        <v>147</v>
      </c>
      <c r="E524" s="280">
        <v>220</v>
      </c>
      <c r="F524" s="280">
        <v>149</v>
      </c>
      <c r="G524" s="280">
        <v>407</v>
      </c>
      <c r="H524" s="280">
        <v>1337</v>
      </c>
      <c r="I524" s="280">
        <v>633</v>
      </c>
      <c r="J524" s="280">
        <v>263</v>
      </c>
      <c r="K524" s="280">
        <v>642</v>
      </c>
      <c r="L524" s="280">
        <v>1389</v>
      </c>
      <c r="M524" s="280">
        <v>335</v>
      </c>
      <c r="N524" s="280">
        <v>586</v>
      </c>
      <c r="O524" s="222">
        <f t="shared" si="1200"/>
        <v>2757</v>
      </c>
      <c r="P524" s="280">
        <v>631</v>
      </c>
      <c r="Q524" s="280">
        <v>702</v>
      </c>
      <c r="R524" s="280">
        <v>234</v>
      </c>
      <c r="S524" s="280">
        <v>192</v>
      </c>
      <c r="T524" s="280">
        <v>212</v>
      </c>
      <c r="U524" s="280">
        <v>484</v>
      </c>
      <c r="V524" s="280">
        <v>192</v>
      </c>
      <c r="W524" s="280">
        <v>110</v>
      </c>
      <c r="X524" s="222">
        <f t="shared" si="1201"/>
        <v>2488</v>
      </c>
      <c r="Y524" s="280">
        <v>582</v>
      </c>
      <c r="Z524" s="280">
        <v>636</v>
      </c>
      <c r="AA524" s="280">
        <v>750</v>
      </c>
      <c r="AB524" s="280">
        <v>520</v>
      </c>
      <c r="AC524" s="222">
        <f t="shared" si="1202"/>
        <v>1884</v>
      </c>
      <c r="AD524" s="280">
        <v>220</v>
      </c>
      <c r="AE524" s="280">
        <v>244</v>
      </c>
      <c r="AF524" s="280">
        <v>154</v>
      </c>
      <c r="AG524" s="280">
        <v>606</v>
      </c>
      <c r="AH524" s="280">
        <v>236</v>
      </c>
      <c r="AI524" s="280">
        <v>424</v>
      </c>
      <c r="AJ524" s="222">
        <f t="shared" si="1203"/>
        <v>351</v>
      </c>
      <c r="AK524" s="280">
        <v>174</v>
      </c>
      <c r="AL524" s="280">
        <v>177</v>
      </c>
      <c r="AM524" s="222">
        <f t="shared" si="1204"/>
        <v>4453</v>
      </c>
      <c r="AN524" s="280">
        <v>308</v>
      </c>
      <c r="AO524" s="280">
        <v>242</v>
      </c>
      <c r="AP524" s="280">
        <v>409</v>
      </c>
      <c r="AQ524" s="280">
        <v>184</v>
      </c>
      <c r="AR524" s="280">
        <v>608</v>
      </c>
      <c r="AS524" s="280">
        <v>197</v>
      </c>
      <c r="AT524" s="280">
        <v>744</v>
      </c>
      <c r="AU524" s="280">
        <v>813</v>
      </c>
      <c r="AV524" s="280">
        <v>672</v>
      </c>
      <c r="AW524" s="280">
        <v>276</v>
      </c>
      <c r="AX524" s="222">
        <f t="shared" si="1205"/>
        <v>5118</v>
      </c>
      <c r="AY524" s="280">
        <v>388</v>
      </c>
      <c r="AZ524" s="280">
        <v>2409</v>
      </c>
      <c r="BA524" s="280">
        <v>734</v>
      </c>
      <c r="BB524" s="280">
        <v>1170</v>
      </c>
      <c r="BC524" s="280">
        <v>417</v>
      </c>
      <c r="BD524" s="222">
        <f t="shared" si="1206"/>
        <v>7996</v>
      </c>
      <c r="BE524" s="280">
        <v>1107</v>
      </c>
      <c r="BF524" s="280">
        <v>1175</v>
      </c>
      <c r="BG524" s="280">
        <v>1025</v>
      </c>
      <c r="BH524" s="280">
        <v>963</v>
      </c>
      <c r="BI524" s="280">
        <v>1131</v>
      </c>
      <c r="BJ524" s="280">
        <v>1057</v>
      </c>
      <c r="BK524" s="280">
        <v>734</v>
      </c>
      <c r="BL524" s="280">
        <v>804</v>
      </c>
      <c r="BM524" s="222">
        <f t="shared" si="1207"/>
        <v>2923</v>
      </c>
      <c r="BN524" s="280">
        <v>697</v>
      </c>
      <c r="BO524" s="280">
        <v>512</v>
      </c>
      <c r="BP524" s="280">
        <v>482</v>
      </c>
      <c r="BQ524" s="280">
        <v>272</v>
      </c>
      <c r="BR524" s="280">
        <v>960</v>
      </c>
      <c r="BS524" s="222">
        <f t="shared" si="1208"/>
        <v>4848</v>
      </c>
      <c r="BT524" s="280">
        <v>259</v>
      </c>
      <c r="BU524" s="280">
        <v>407</v>
      </c>
      <c r="BV524" s="280">
        <v>283</v>
      </c>
      <c r="BW524" s="280">
        <v>109</v>
      </c>
      <c r="BX524" s="280">
        <v>342</v>
      </c>
      <c r="BY524" s="280">
        <v>1098</v>
      </c>
      <c r="BZ524" s="280">
        <v>268</v>
      </c>
      <c r="CA524" s="280">
        <v>192</v>
      </c>
      <c r="CB524" s="280">
        <v>599</v>
      </c>
      <c r="CC524" s="280">
        <v>357</v>
      </c>
      <c r="CD524" s="280">
        <v>607</v>
      </c>
      <c r="CE524" s="280">
        <v>327</v>
      </c>
      <c r="CF524" s="222">
        <f t="shared" si="1209"/>
        <v>4483</v>
      </c>
      <c r="CG524" s="280">
        <v>114</v>
      </c>
      <c r="CH524" s="280">
        <v>171</v>
      </c>
      <c r="CI524" s="280">
        <v>228</v>
      </c>
      <c r="CJ524" s="280">
        <v>561</v>
      </c>
      <c r="CK524" s="280">
        <v>1098</v>
      </c>
      <c r="CL524" s="280">
        <v>145</v>
      </c>
      <c r="CM524" s="280">
        <v>872</v>
      </c>
      <c r="CN524" s="280">
        <v>143</v>
      </c>
      <c r="CO524" s="280">
        <v>44</v>
      </c>
      <c r="CP524" s="280">
        <v>208</v>
      </c>
      <c r="CQ524" s="280">
        <v>393</v>
      </c>
      <c r="CR524" s="280">
        <v>313</v>
      </c>
      <c r="CS524" s="280">
        <v>193</v>
      </c>
      <c r="CT524" s="222">
        <f t="shared" si="1210"/>
        <v>4056</v>
      </c>
      <c r="CU524" s="280">
        <v>1588</v>
      </c>
      <c r="CV524" s="280">
        <v>867</v>
      </c>
      <c r="CW524" s="280">
        <v>381</v>
      </c>
      <c r="CX524" s="280">
        <v>553</v>
      </c>
      <c r="CY524" s="280">
        <v>667</v>
      </c>
      <c r="CZ524" s="222">
        <f t="shared" si="1211"/>
        <v>3394</v>
      </c>
      <c r="DA524" s="280">
        <v>130</v>
      </c>
      <c r="DB524" s="280">
        <v>127</v>
      </c>
      <c r="DC524" s="280">
        <v>729</v>
      </c>
      <c r="DD524" s="280">
        <v>1377</v>
      </c>
      <c r="DE524" s="280">
        <v>596</v>
      </c>
      <c r="DF524" s="280">
        <v>435</v>
      </c>
      <c r="DG524" s="222">
        <f t="shared" si="1212"/>
        <v>51458</v>
      </c>
      <c r="DH524" s="222">
        <f t="shared" si="1213"/>
        <v>1493</v>
      </c>
      <c r="DI524" s="280">
        <v>603</v>
      </c>
      <c r="DJ524" s="280">
        <v>420</v>
      </c>
      <c r="DK524" s="280">
        <v>470</v>
      </c>
      <c r="DL524" s="226">
        <f t="shared" si="1214"/>
        <v>1168</v>
      </c>
      <c r="DM524" s="280">
        <v>904</v>
      </c>
      <c r="DN524" s="280">
        <v>264</v>
      </c>
      <c r="DO524" s="222">
        <f t="shared" si="1215"/>
        <v>54119</v>
      </c>
    </row>
    <row r="525" spans="1:131" s="218" customFormat="1" ht="16.5" customHeight="1" x14ac:dyDescent="0.15">
      <c r="A525" s="157" t="s">
        <v>574</v>
      </c>
      <c r="B525" s="222"/>
      <c r="C525" s="280"/>
      <c r="D525" s="280"/>
      <c r="E525" s="280"/>
      <c r="F525" s="280"/>
      <c r="G525" s="280"/>
      <c r="H525" s="280"/>
      <c r="I525" s="280"/>
      <c r="J525" s="280"/>
      <c r="K525" s="280"/>
      <c r="L525" s="280"/>
      <c r="M525" s="280"/>
      <c r="N525" s="280"/>
      <c r="O525" s="222"/>
      <c r="P525" s="280"/>
      <c r="Q525" s="280"/>
      <c r="R525" s="280"/>
      <c r="S525" s="280"/>
      <c r="T525" s="280"/>
      <c r="U525" s="280"/>
      <c r="V525" s="280"/>
      <c r="W525" s="280"/>
      <c r="X525" s="222"/>
      <c r="Y525" s="280"/>
      <c r="Z525" s="280"/>
      <c r="AA525" s="280"/>
      <c r="AB525" s="280"/>
      <c r="AC525" s="222"/>
      <c r="AD525" s="280"/>
      <c r="AE525" s="280"/>
      <c r="AF525" s="280"/>
      <c r="AG525" s="280"/>
      <c r="AH525" s="280"/>
      <c r="AI525" s="280"/>
      <c r="AJ525" s="222"/>
      <c r="AK525" s="280"/>
      <c r="AL525" s="280"/>
      <c r="AM525" s="222"/>
      <c r="AN525" s="280"/>
      <c r="AO525" s="280"/>
      <c r="AP525" s="280"/>
      <c r="AQ525" s="280"/>
      <c r="AR525" s="280"/>
      <c r="AS525" s="280"/>
      <c r="AT525" s="280"/>
      <c r="AU525" s="280"/>
      <c r="AV525" s="280"/>
      <c r="AW525" s="280"/>
      <c r="AX525" s="222"/>
      <c r="AY525" s="280"/>
      <c r="AZ525" s="280"/>
      <c r="BA525" s="280"/>
      <c r="BB525" s="280"/>
      <c r="BC525" s="280"/>
      <c r="BD525" s="222"/>
      <c r="BE525" s="280"/>
      <c r="BF525" s="280"/>
      <c r="BG525" s="280"/>
      <c r="BH525" s="280"/>
      <c r="BI525" s="280"/>
      <c r="BJ525" s="280"/>
      <c r="BK525" s="280"/>
      <c r="BL525" s="280"/>
      <c r="BM525" s="222"/>
      <c r="BN525" s="280"/>
      <c r="BO525" s="280"/>
      <c r="BP525" s="280"/>
      <c r="BQ525" s="280"/>
      <c r="BR525" s="280"/>
      <c r="BS525" s="222"/>
      <c r="BT525" s="280"/>
      <c r="BU525" s="280"/>
      <c r="BV525" s="280"/>
      <c r="BW525" s="280"/>
      <c r="BX525" s="280"/>
      <c r="BY525" s="280"/>
      <c r="BZ525" s="280"/>
      <c r="CA525" s="280"/>
      <c r="CB525" s="280"/>
      <c r="CC525" s="280"/>
      <c r="CD525" s="280"/>
      <c r="CE525" s="280"/>
      <c r="CF525" s="222"/>
      <c r="CG525" s="280"/>
      <c r="CH525" s="280"/>
      <c r="CI525" s="280"/>
      <c r="CJ525" s="280"/>
      <c r="CK525" s="280"/>
      <c r="CL525" s="280"/>
      <c r="CM525" s="280"/>
      <c r="CN525" s="280"/>
      <c r="CO525" s="280"/>
      <c r="CP525" s="280"/>
      <c r="CQ525" s="280"/>
      <c r="CR525" s="280"/>
      <c r="CS525" s="280"/>
      <c r="CT525" s="222"/>
      <c r="CU525" s="280"/>
      <c r="CV525" s="280"/>
      <c r="CW525" s="280"/>
      <c r="CX525" s="280"/>
      <c r="CY525" s="280"/>
      <c r="CZ525" s="222"/>
      <c r="DA525" s="280"/>
      <c r="DB525" s="280"/>
      <c r="DC525" s="280"/>
      <c r="DD525" s="280"/>
      <c r="DE525" s="280"/>
      <c r="DF525" s="280"/>
      <c r="DG525" s="222"/>
      <c r="DH525" s="222"/>
      <c r="DI525" s="280"/>
      <c r="DJ525" s="280"/>
      <c r="DK525" s="280"/>
      <c r="DL525" s="226"/>
      <c r="DM525" s="280"/>
      <c r="DN525" s="280"/>
      <c r="DO525" s="222"/>
      <c r="DP525" s="4"/>
      <c r="DQ525" s="4"/>
      <c r="DR525" s="4"/>
      <c r="DS525" s="4"/>
      <c r="DT525" s="4"/>
      <c r="DU525" s="4"/>
      <c r="DV525" s="4"/>
      <c r="DW525" s="4"/>
      <c r="DX525" s="4"/>
      <c r="DY525" s="4"/>
      <c r="DZ525" s="4"/>
      <c r="EA525" s="4"/>
    </row>
    <row r="526" spans="1:131" s="4" customFormat="1" ht="16.5" customHeight="1" x14ac:dyDescent="0.15">
      <c r="A526" s="153" t="s">
        <v>251</v>
      </c>
      <c r="B526" s="222">
        <f t="shared" ref="B526" si="1216">SUM(C526:N526)</f>
        <v>31</v>
      </c>
      <c r="C526" s="280">
        <v>0</v>
      </c>
      <c r="D526" s="280">
        <v>1</v>
      </c>
      <c r="E526" s="280">
        <v>6</v>
      </c>
      <c r="F526" s="280">
        <v>2</v>
      </c>
      <c r="G526" s="280">
        <v>6</v>
      </c>
      <c r="H526" s="280">
        <v>1</v>
      </c>
      <c r="I526" s="280">
        <v>4</v>
      </c>
      <c r="J526" s="280">
        <v>2</v>
      </c>
      <c r="K526" s="280">
        <v>2</v>
      </c>
      <c r="L526" s="280">
        <v>4</v>
      </c>
      <c r="M526" s="280">
        <v>0</v>
      </c>
      <c r="N526" s="280">
        <v>3</v>
      </c>
      <c r="O526" s="222">
        <f t="shared" ref="O526" si="1217">SUM(P526:W526)</f>
        <v>30</v>
      </c>
      <c r="P526" s="280">
        <v>9</v>
      </c>
      <c r="Q526" s="280">
        <v>6</v>
      </c>
      <c r="R526" s="280">
        <v>4</v>
      </c>
      <c r="S526" s="280">
        <v>6</v>
      </c>
      <c r="T526" s="280">
        <v>1</v>
      </c>
      <c r="U526" s="280">
        <v>1</v>
      </c>
      <c r="V526" s="280">
        <v>2</v>
      </c>
      <c r="W526" s="280">
        <v>1</v>
      </c>
      <c r="X526" s="222">
        <f t="shared" ref="X526" si="1218">SUM(Y526:AB526)</f>
        <v>20</v>
      </c>
      <c r="Y526" s="280">
        <v>1</v>
      </c>
      <c r="Z526" s="280">
        <v>6</v>
      </c>
      <c r="AA526" s="280">
        <v>8</v>
      </c>
      <c r="AB526" s="280">
        <v>5</v>
      </c>
      <c r="AC526" s="222">
        <f t="shared" ref="AC526" si="1219">SUM(AD526:AI526)</f>
        <v>15</v>
      </c>
      <c r="AD526" s="280">
        <v>2</v>
      </c>
      <c r="AE526" s="280">
        <v>3</v>
      </c>
      <c r="AF526" s="280">
        <v>2</v>
      </c>
      <c r="AG526" s="280">
        <v>2</v>
      </c>
      <c r="AH526" s="280">
        <v>3</v>
      </c>
      <c r="AI526" s="280">
        <v>3</v>
      </c>
      <c r="AJ526" s="222">
        <f t="shared" ref="AJ526" si="1220">SUM(AK526:AL526)</f>
        <v>2</v>
      </c>
      <c r="AK526" s="280">
        <v>1</v>
      </c>
      <c r="AL526" s="280">
        <v>1</v>
      </c>
      <c r="AM526" s="222">
        <f t="shared" ref="AM526" si="1221">SUM(AN526:AW526)</f>
        <v>28</v>
      </c>
      <c r="AN526" s="280">
        <v>1</v>
      </c>
      <c r="AO526" s="280">
        <v>1</v>
      </c>
      <c r="AP526" s="280">
        <v>3</v>
      </c>
      <c r="AQ526" s="280">
        <v>3</v>
      </c>
      <c r="AR526" s="280">
        <v>7</v>
      </c>
      <c r="AS526" s="280">
        <v>5</v>
      </c>
      <c r="AT526" s="280">
        <v>4</v>
      </c>
      <c r="AU526" s="280">
        <v>1</v>
      </c>
      <c r="AV526" s="280">
        <v>2</v>
      </c>
      <c r="AW526" s="280">
        <v>1</v>
      </c>
      <c r="AX526" s="222">
        <f t="shared" ref="AX526" si="1222">SUM(AY526:BC526)</f>
        <v>41</v>
      </c>
      <c r="AY526" s="280">
        <v>2</v>
      </c>
      <c r="AZ526" s="280">
        <v>17</v>
      </c>
      <c r="BA526" s="280">
        <v>16</v>
      </c>
      <c r="BB526" s="280">
        <v>3</v>
      </c>
      <c r="BC526" s="280">
        <v>3</v>
      </c>
      <c r="BD526" s="222">
        <f t="shared" ref="BD526" si="1223">SUM(BE526:BL526)</f>
        <v>101</v>
      </c>
      <c r="BE526" s="280">
        <v>15</v>
      </c>
      <c r="BF526" s="280">
        <v>4</v>
      </c>
      <c r="BG526" s="280">
        <v>11</v>
      </c>
      <c r="BH526" s="280">
        <v>19</v>
      </c>
      <c r="BI526" s="280">
        <v>12</v>
      </c>
      <c r="BJ526" s="280">
        <v>12</v>
      </c>
      <c r="BK526" s="280">
        <v>19</v>
      </c>
      <c r="BL526" s="280">
        <v>9</v>
      </c>
      <c r="BM526" s="222">
        <f t="shared" ref="BM526" si="1224">SUM(BN526:BR526)</f>
        <v>31</v>
      </c>
      <c r="BN526" s="280">
        <v>6</v>
      </c>
      <c r="BO526" s="280">
        <v>5</v>
      </c>
      <c r="BP526" s="280">
        <v>6</v>
      </c>
      <c r="BQ526" s="280">
        <v>1</v>
      </c>
      <c r="BR526" s="280">
        <v>13</v>
      </c>
      <c r="BS526" s="222">
        <f t="shared" ref="BS526" si="1225">SUM(BT526:CE526)</f>
        <v>63</v>
      </c>
      <c r="BT526" s="280">
        <v>7</v>
      </c>
      <c r="BU526" s="280">
        <v>7</v>
      </c>
      <c r="BV526" s="280">
        <v>6</v>
      </c>
      <c r="BW526" s="280">
        <v>3</v>
      </c>
      <c r="BX526" s="280">
        <v>3</v>
      </c>
      <c r="BY526" s="280">
        <v>5</v>
      </c>
      <c r="BZ526" s="280">
        <v>2</v>
      </c>
      <c r="CA526" s="280">
        <v>10</v>
      </c>
      <c r="CB526" s="280">
        <v>5</v>
      </c>
      <c r="CC526" s="280">
        <v>5</v>
      </c>
      <c r="CD526" s="280">
        <v>4</v>
      </c>
      <c r="CE526" s="280">
        <v>6</v>
      </c>
      <c r="CF526" s="222">
        <f t="shared" ref="CF526" si="1226">SUM(CG526:CS526)</f>
        <v>58</v>
      </c>
      <c r="CG526" s="280">
        <v>1</v>
      </c>
      <c r="CH526" s="280">
        <v>4</v>
      </c>
      <c r="CI526" s="280">
        <v>7</v>
      </c>
      <c r="CJ526" s="280">
        <v>9</v>
      </c>
      <c r="CK526" s="280">
        <v>14</v>
      </c>
      <c r="CL526" s="280">
        <v>3</v>
      </c>
      <c r="CM526" s="280">
        <v>7</v>
      </c>
      <c r="CN526" s="280">
        <v>5</v>
      </c>
      <c r="CO526" s="280">
        <v>0</v>
      </c>
      <c r="CP526" s="280">
        <v>3</v>
      </c>
      <c r="CQ526" s="280">
        <v>1</v>
      </c>
      <c r="CR526" s="280">
        <v>1</v>
      </c>
      <c r="CS526" s="280">
        <v>3</v>
      </c>
      <c r="CT526" s="222">
        <f t="shared" ref="CT526" si="1227">SUM(CU526:CY526)</f>
        <v>7</v>
      </c>
      <c r="CU526" s="280">
        <v>2</v>
      </c>
      <c r="CV526" s="280">
        <v>1</v>
      </c>
      <c r="CW526" s="280">
        <v>1</v>
      </c>
      <c r="CX526" s="280">
        <v>2</v>
      </c>
      <c r="CY526" s="280">
        <v>1</v>
      </c>
      <c r="CZ526" s="222">
        <f t="shared" ref="CZ526" si="1228">SUM(DA526:DF526)</f>
        <v>38</v>
      </c>
      <c r="DA526" s="280">
        <v>1</v>
      </c>
      <c r="DB526" s="280">
        <v>1</v>
      </c>
      <c r="DC526" s="280">
        <v>1</v>
      </c>
      <c r="DD526" s="280">
        <v>21</v>
      </c>
      <c r="DE526" s="280">
        <v>4</v>
      </c>
      <c r="DF526" s="280">
        <v>10</v>
      </c>
      <c r="DG526" s="222">
        <f t="shared" ref="DG526" si="1229">AM526+BS526+B526+O526+X526+AC526+AJ526+BD526+CF526+AX526+BM526+CT526+CZ526</f>
        <v>465</v>
      </c>
      <c r="DH526" s="222">
        <f t="shared" ref="DH526" si="1230">SUM(DI526:DK526)</f>
        <v>8</v>
      </c>
      <c r="DI526" s="280">
        <v>3</v>
      </c>
      <c r="DJ526" s="280">
        <v>3</v>
      </c>
      <c r="DK526" s="280">
        <v>2</v>
      </c>
      <c r="DL526" s="226">
        <f t="shared" ref="DL526" si="1231">SUM(DM526:DN526)</f>
        <v>4</v>
      </c>
      <c r="DM526" s="280">
        <v>4</v>
      </c>
      <c r="DN526" s="280">
        <v>0</v>
      </c>
      <c r="DO526" s="222">
        <f t="shared" ref="DO526" si="1232">DG526+DH526+DL526</f>
        <v>477</v>
      </c>
    </row>
    <row r="527" spans="1:131" s="4" customFormat="1" ht="16.5" customHeight="1" x14ac:dyDescent="0.15">
      <c r="A527" s="157" t="s">
        <v>575</v>
      </c>
      <c r="B527" s="222"/>
      <c r="C527" s="280"/>
      <c r="D527" s="280"/>
      <c r="E527" s="280"/>
      <c r="F527" s="280"/>
      <c r="G527" s="280"/>
      <c r="H527" s="280"/>
      <c r="I527" s="280"/>
      <c r="J527" s="280"/>
      <c r="K527" s="280"/>
      <c r="L527" s="280"/>
      <c r="M527" s="280"/>
      <c r="N527" s="280"/>
      <c r="O527" s="222"/>
      <c r="P527" s="280"/>
      <c r="Q527" s="280"/>
      <c r="R527" s="280"/>
      <c r="S527" s="280"/>
      <c r="T527" s="280"/>
      <c r="U527" s="280"/>
      <c r="V527" s="280"/>
      <c r="W527" s="280"/>
      <c r="X527" s="222"/>
      <c r="Y527" s="280"/>
      <c r="Z527" s="280"/>
      <c r="AA527" s="280"/>
      <c r="AB527" s="280"/>
      <c r="AC527" s="222"/>
      <c r="AD527" s="280"/>
      <c r="AE527" s="280"/>
      <c r="AF527" s="280"/>
      <c r="AG527" s="280"/>
      <c r="AH527" s="280"/>
      <c r="AI527" s="280"/>
      <c r="AJ527" s="222"/>
      <c r="AK527" s="280"/>
      <c r="AL527" s="280"/>
      <c r="AM527" s="222"/>
      <c r="AN527" s="280"/>
      <c r="AO527" s="280"/>
      <c r="AP527" s="280"/>
      <c r="AQ527" s="280"/>
      <c r="AR527" s="280"/>
      <c r="AS527" s="280"/>
      <c r="AT527" s="280"/>
      <c r="AU527" s="280"/>
      <c r="AV527" s="280"/>
      <c r="AW527" s="280"/>
      <c r="AX527" s="222"/>
      <c r="AY527" s="280"/>
      <c r="AZ527" s="280"/>
      <c r="BA527" s="280"/>
      <c r="BB527" s="280"/>
      <c r="BC527" s="280"/>
      <c r="BD527" s="222"/>
      <c r="BE527" s="280"/>
      <c r="BF527" s="280"/>
      <c r="BG527" s="280"/>
      <c r="BH527" s="280"/>
      <c r="BI527" s="280"/>
      <c r="BJ527" s="280"/>
      <c r="BK527" s="280"/>
      <c r="BL527" s="280"/>
      <c r="BM527" s="222"/>
      <c r="BN527" s="280"/>
      <c r="BO527" s="280"/>
      <c r="BP527" s="280"/>
      <c r="BQ527" s="280"/>
      <c r="BR527" s="280"/>
      <c r="BS527" s="222"/>
      <c r="BT527" s="280"/>
      <c r="BU527" s="280"/>
      <c r="BV527" s="280"/>
      <c r="BW527" s="280"/>
      <c r="BX527" s="280"/>
      <c r="BY527" s="280"/>
      <c r="BZ527" s="280"/>
      <c r="CA527" s="280"/>
      <c r="CB527" s="280"/>
      <c r="CC527" s="280"/>
      <c r="CD527" s="280"/>
      <c r="CE527" s="280"/>
      <c r="CF527" s="222"/>
      <c r="CG527" s="280"/>
      <c r="CH527" s="280"/>
      <c r="CI527" s="280"/>
      <c r="CJ527" s="280"/>
      <c r="CK527" s="280"/>
      <c r="CL527" s="280"/>
      <c r="CM527" s="280"/>
      <c r="CN527" s="280"/>
      <c r="CO527" s="280"/>
      <c r="CP527" s="280"/>
      <c r="CQ527" s="280"/>
      <c r="CR527" s="280"/>
      <c r="CS527" s="280"/>
      <c r="CT527" s="222"/>
      <c r="CU527" s="280"/>
      <c r="CV527" s="280"/>
      <c r="CW527" s="280"/>
      <c r="CX527" s="280"/>
      <c r="CY527" s="280"/>
      <c r="CZ527" s="222"/>
      <c r="DA527" s="280"/>
      <c r="DB527" s="280"/>
      <c r="DC527" s="280"/>
      <c r="DD527" s="280"/>
      <c r="DE527" s="280"/>
      <c r="DF527" s="280"/>
      <c r="DG527" s="222"/>
      <c r="DH527" s="222"/>
      <c r="DI527" s="280"/>
      <c r="DJ527" s="280"/>
      <c r="DK527" s="280"/>
      <c r="DL527" s="226"/>
      <c r="DM527" s="280"/>
      <c r="DN527" s="280"/>
      <c r="DO527" s="222"/>
    </row>
    <row r="528" spans="1:131" s="4" customFormat="1" ht="16.5" customHeight="1" x14ac:dyDescent="0.15">
      <c r="A528" s="153" t="s">
        <v>251</v>
      </c>
      <c r="B528" s="222">
        <f t="shared" ref="B528" si="1233">SUM(C528:N528)</f>
        <v>51</v>
      </c>
      <c r="C528" s="280">
        <v>4</v>
      </c>
      <c r="D528" s="280">
        <v>3</v>
      </c>
      <c r="E528" s="280">
        <v>3</v>
      </c>
      <c r="F528" s="280">
        <v>1</v>
      </c>
      <c r="G528" s="280">
        <v>4</v>
      </c>
      <c r="H528" s="280">
        <v>9</v>
      </c>
      <c r="I528" s="280">
        <v>5</v>
      </c>
      <c r="J528" s="280">
        <v>2</v>
      </c>
      <c r="K528" s="280">
        <v>1</v>
      </c>
      <c r="L528" s="280">
        <v>13</v>
      </c>
      <c r="M528" s="280">
        <v>2</v>
      </c>
      <c r="N528" s="280">
        <v>4</v>
      </c>
      <c r="O528" s="222">
        <f t="shared" ref="O528" si="1234">SUM(P528:W528)</f>
        <v>30</v>
      </c>
      <c r="P528" s="280">
        <v>13</v>
      </c>
      <c r="Q528" s="280">
        <v>1</v>
      </c>
      <c r="R528" s="280">
        <v>1</v>
      </c>
      <c r="S528" s="280">
        <v>5</v>
      </c>
      <c r="T528" s="280">
        <v>1</v>
      </c>
      <c r="U528" s="280">
        <v>5</v>
      </c>
      <c r="V528" s="280">
        <v>3</v>
      </c>
      <c r="W528" s="280">
        <v>1</v>
      </c>
      <c r="X528" s="222">
        <f t="shared" ref="X528" si="1235">SUM(Y528:AB528)</f>
        <v>17</v>
      </c>
      <c r="Y528" s="280">
        <v>3</v>
      </c>
      <c r="Z528" s="280">
        <v>4</v>
      </c>
      <c r="AA528" s="280">
        <v>6</v>
      </c>
      <c r="AB528" s="280">
        <v>4</v>
      </c>
      <c r="AC528" s="222">
        <f t="shared" ref="AC528" si="1236">SUM(AD528:AI528)</f>
        <v>21</v>
      </c>
      <c r="AD528" s="280">
        <v>4</v>
      </c>
      <c r="AE528" s="280">
        <v>2</v>
      </c>
      <c r="AF528" s="280">
        <v>8</v>
      </c>
      <c r="AG528" s="280">
        <v>3</v>
      </c>
      <c r="AH528" s="280">
        <v>1</v>
      </c>
      <c r="AI528" s="280">
        <v>3</v>
      </c>
      <c r="AJ528" s="222">
        <f t="shared" ref="AJ528" si="1237">SUM(AK528:AL528)</f>
        <v>2</v>
      </c>
      <c r="AK528" s="280">
        <v>1</v>
      </c>
      <c r="AL528" s="280">
        <v>1</v>
      </c>
      <c r="AM528" s="222">
        <f t="shared" ref="AM528" si="1238">SUM(AN528:AW528)</f>
        <v>32</v>
      </c>
      <c r="AN528" s="280">
        <v>1</v>
      </c>
      <c r="AO528" s="280">
        <v>1</v>
      </c>
      <c r="AP528" s="280">
        <v>3</v>
      </c>
      <c r="AQ528" s="280">
        <v>2</v>
      </c>
      <c r="AR528" s="280">
        <v>4</v>
      </c>
      <c r="AS528" s="280">
        <v>3</v>
      </c>
      <c r="AT528" s="280">
        <v>4</v>
      </c>
      <c r="AU528" s="280">
        <v>5</v>
      </c>
      <c r="AV528" s="280">
        <v>5</v>
      </c>
      <c r="AW528" s="280">
        <v>4</v>
      </c>
      <c r="AX528" s="222">
        <f t="shared" ref="AX528" si="1239">SUM(AY528:BC528)</f>
        <v>33</v>
      </c>
      <c r="AY528" s="280">
        <v>5</v>
      </c>
      <c r="AZ528" s="280">
        <v>13</v>
      </c>
      <c r="BA528" s="280">
        <v>3</v>
      </c>
      <c r="BB528" s="280">
        <v>10</v>
      </c>
      <c r="BC528" s="280">
        <v>2</v>
      </c>
      <c r="BD528" s="222">
        <f t="shared" ref="BD528" si="1240">SUM(BE528:BL528)</f>
        <v>34</v>
      </c>
      <c r="BE528" s="280">
        <v>4</v>
      </c>
      <c r="BF528" s="280">
        <v>6</v>
      </c>
      <c r="BG528" s="280">
        <v>3</v>
      </c>
      <c r="BH528" s="280">
        <v>4</v>
      </c>
      <c r="BI528" s="280">
        <v>4</v>
      </c>
      <c r="BJ528" s="280">
        <v>5</v>
      </c>
      <c r="BK528" s="280">
        <v>5</v>
      </c>
      <c r="BL528" s="280">
        <v>3</v>
      </c>
      <c r="BM528" s="222">
        <f t="shared" ref="BM528" si="1241">SUM(BN528:BR528)</f>
        <v>25</v>
      </c>
      <c r="BN528" s="280">
        <v>7</v>
      </c>
      <c r="BO528" s="280">
        <v>3</v>
      </c>
      <c r="BP528" s="280">
        <v>7</v>
      </c>
      <c r="BQ528" s="280">
        <v>2</v>
      </c>
      <c r="BR528" s="280">
        <v>6</v>
      </c>
      <c r="BS528" s="222">
        <f t="shared" ref="BS528" si="1242">SUM(BT528:CE528)</f>
        <v>26</v>
      </c>
      <c r="BT528" s="280">
        <v>2</v>
      </c>
      <c r="BU528" s="280">
        <v>2</v>
      </c>
      <c r="BV528" s="280">
        <v>1</v>
      </c>
      <c r="BW528" s="280">
        <v>1</v>
      </c>
      <c r="BX528" s="280">
        <v>3</v>
      </c>
      <c r="BY528" s="280">
        <v>2</v>
      </c>
      <c r="BZ528" s="280">
        <v>3</v>
      </c>
      <c r="CA528" s="280">
        <v>4</v>
      </c>
      <c r="CB528" s="280">
        <v>2</v>
      </c>
      <c r="CC528" s="280">
        <v>1</v>
      </c>
      <c r="CD528" s="280">
        <v>3</v>
      </c>
      <c r="CE528" s="280">
        <v>2</v>
      </c>
      <c r="CF528" s="222">
        <f t="shared" ref="CF528" si="1243">SUM(CG528:CS528)</f>
        <v>24</v>
      </c>
      <c r="CG528" s="280">
        <v>2</v>
      </c>
      <c r="CH528" s="280">
        <v>2</v>
      </c>
      <c r="CI528" s="280">
        <v>1</v>
      </c>
      <c r="CJ528" s="280">
        <v>3</v>
      </c>
      <c r="CK528" s="280">
        <v>1</v>
      </c>
      <c r="CL528" s="280">
        <v>1</v>
      </c>
      <c r="CM528" s="280">
        <v>5</v>
      </c>
      <c r="CN528" s="280">
        <v>2</v>
      </c>
      <c r="CO528" s="280">
        <v>1</v>
      </c>
      <c r="CP528" s="280">
        <v>1</v>
      </c>
      <c r="CQ528" s="280">
        <v>1</v>
      </c>
      <c r="CR528" s="280">
        <v>3</v>
      </c>
      <c r="CS528" s="280">
        <v>1</v>
      </c>
      <c r="CT528" s="222">
        <f t="shared" ref="CT528" si="1244">SUM(CU528:CY528)</f>
        <v>13</v>
      </c>
      <c r="CU528" s="280">
        <v>7</v>
      </c>
      <c r="CV528" s="280">
        <v>2</v>
      </c>
      <c r="CW528" s="280">
        <v>1</v>
      </c>
      <c r="CX528" s="280">
        <v>2</v>
      </c>
      <c r="CY528" s="280">
        <v>1</v>
      </c>
      <c r="CZ528" s="222">
        <f t="shared" ref="CZ528" si="1245">SUM(DA528:DF528)</f>
        <v>29</v>
      </c>
      <c r="DA528" s="280">
        <v>2</v>
      </c>
      <c r="DB528" s="280">
        <v>1</v>
      </c>
      <c r="DC528" s="280">
        <v>6</v>
      </c>
      <c r="DD528" s="280">
        <v>12</v>
      </c>
      <c r="DE528" s="280">
        <v>5</v>
      </c>
      <c r="DF528" s="280">
        <v>3</v>
      </c>
      <c r="DG528" s="222">
        <f t="shared" ref="DG528" si="1246">AM528+BS528+B528+O528+X528+AC528+AJ528+BD528+CF528+AX528+BM528+CT528+CZ528</f>
        <v>337</v>
      </c>
      <c r="DH528" s="222">
        <f t="shared" ref="DH528" si="1247">SUM(DI528:DK528)</f>
        <v>6</v>
      </c>
      <c r="DI528" s="280">
        <v>3</v>
      </c>
      <c r="DJ528" s="280">
        <v>1</v>
      </c>
      <c r="DK528" s="280">
        <v>2</v>
      </c>
      <c r="DL528" s="226">
        <f t="shared" ref="DL528" si="1248">SUM(DM528:DN528)</f>
        <v>8</v>
      </c>
      <c r="DM528" s="280">
        <v>7</v>
      </c>
      <c r="DN528" s="280">
        <v>1</v>
      </c>
      <c r="DO528" s="222">
        <f t="shared" ref="DO528" si="1249">DG528+DH528+DL528</f>
        <v>351</v>
      </c>
    </row>
    <row r="529" spans="1:136" s="4" customFormat="1" ht="30" customHeight="1" x14ac:dyDescent="0.15">
      <c r="A529" s="473" t="s">
        <v>801</v>
      </c>
      <c r="B529" s="269">
        <f t="shared" ref="B529:AG529" si="1250">(B483-B484+B488-B489+B493-B494+B498-B499+B503-B504+B508-B509+B513-B514+B518)*1000/SUM(B93:B96)</f>
        <v>6.2765010542439565</v>
      </c>
      <c r="C529" s="271">
        <f t="shared" si="1250"/>
        <v>6.8409814750754476</v>
      </c>
      <c r="D529" s="271">
        <f t="shared" si="1250"/>
        <v>5.5356365982087938</v>
      </c>
      <c r="E529" s="271">
        <f t="shared" si="1250"/>
        <v>5.6378729070459244</v>
      </c>
      <c r="F529" s="271">
        <f t="shared" si="1250"/>
        <v>9.032403748447555</v>
      </c>
      <c r="G529" s="271">
        <f t="shared" si="1250"/>
        <v>7.2997369536190861</v>
      </c>
      <c r="H529" s="271">
        <f t="shared" si="1250"/>
        <v>6.1723186354019193</v>
      </c>
      <c r="I529" s="271">
        <f t="shared" si="1250"/>
        <v>7.0895301775338755</v>
      </c>
      <c r="J529" s="271">
        <f t="shared" si="1250"/>
        <v>7.5716385750820594</v>
      </c>
      <c r="K529" s="271">
        <f t="shared" si="1250"/>
        <v>5.7692307692307692</v>
      </c>
      <c r="L529" s="271">
        <f t="shared" si="1250"/>
        <v>5.7953494986844909</v>
      </c>
      <c r="M529" s="271">
        <f t="shared" si="1250"/>
        <v>7.382099932890001</v>
      </c>
      <c r="N529" s="271">
        <f t="shared" si="1250"/>
        <v>5.3572217016537724</v>
      </c>
      <c r="O529" s="269">
        <f t="shared" si="1250"/>
        <v>8.2055191486036261</v>
      </c>
      <c r="P529" s="271">
        <f t="shared" si="1250"/>
        <v>7.1033354435062854</v>
      </c>
      <c r="Q529" s="271">
        <f t="shared" si="1250"/>
        <v>8.5833672745923284</v>
      </c>
      <c r="R529" s="271">
        <f t="shared" si="1250"/>
        <v>7.7551657731744132</v>
      </c>
      <c r="S529" s="271">
        <f t="shared" si="1250"/>
        <v>11.180644654499751</v>
      </c>
      <c r="T529" s="271">
        <f t="shared" si="1250"/>
        <v>8.4881547323846949</v>
      </c>
      <c r="U529" s="271">
        <f t="shared" si="1250"/>
        <v>6.5849440748281358</v>
      </c>
      <c r="V529" s="271">
        <f t="shared" si="1250"/>
        <v>9.3524888162073765</v>
      </c>
      <c r="W529" s="271">
        <f t="shared" si="1250"/>
        <v>10.824338177651812</v>
      </c>
      <c r="X529" s="269">
        <f t="shared" si="1250"/>
        <v>6.5703158224011187</v>
      </c>
      <c r="Y529" s="271">
        <f t="shared" si="1250"/>
        <v>7.0874962847801735</v>
      </c>
      <c r="Z529" s="271">
        <f t="shared" si="1250"/>
        <v>6.6457393757574552</v>
      </c>
      <c r="AA529" s="271">
        <f t="shared" si="1250"/>
        <v>6.2529834674906803</v>
      </c>
      <c r="AB529" s="271">
        <f t="shared" si="1250"/>
        <v>6.5945407523416923</v>
      </c>
      <c r="AC529" s="269">
        <f t="shared" si="1250"/>
        <v>7.9656514693352491</v>
      </c>
      <c r="AD529" s="271">
        <f t="shared" si="1250"/>
        <v>8.6383672678539707</v>
      </c>
      <c r="AE529" s="271">
        <f t="shared" si="1250"/>
        <v>8.638699113545254</v>
      </c>
      <c r="AF529" s="271">
        <f t="shared" si="1250"/>
        <v>10.151102419035645</v>
      </c>
      <c r="AG529" s="271">
        <f t="shared" si="1250"/>
        <v>7.9860964523437614</v>
      </c>
      <c r="AH529" s="271">
        <f t="shared" ref="AH529:BM529" si="1251">(AH483-AH484+AH488-AH489+AH493-AH494+AH498-AH499+AH503-AH504+AH508-AH509+AH513-AH514+AH518)*1000/SUM(AH93:AH96)</f>
        <v>8.1285211026277189</v>
      </c>
      <c r="AI529" s="271">
        <f t="shared" si="1251"/>
        <v>6.6784647074182599</v>
      </c>
      <c r="AJ529" s="269">
        <f t="shared" si="1251"/>
        <v>4.6823718182481215</v>
      </c>
      <c r="AK529" s="271">
        <f t="shared" si="1251"/>
        <v>5.595953208978818</v>
      </c>
      <c r="AL529" s="271">
        <f t="shared" si="1251"/>
        <v>3.8997968855788763</v>
      </c>
      <c r="AM529" s="269">
        <f t="shared" si="1251"/>
        <v>8.4665807715143906</v>
      </c>
      <c r="AN529" s="271">
        <f t="shared" si="1251"/>
        <v>13.209141985846165</v>
      </c>
      <c r="AO529" s="271">
        <f t="shared" si="1251"/>
        <v>7.1396937447156876</v>
      </c>
      <c r="AP529" s="271">
        <f t="shared" si="1251"/>
        <v>7.1472987307509417</v>
      </c>
      <c r="AQ529" s="271">
        <f t="shared" si="1251"/>
        <v>12.935608776710168</v>
      </c>
      <c r="AR529" s="271">
        <f t="shared" si="1251"/>
        <v>10.797162156620365</v>
      </c>
      <c r="AS529" s="271">
        <f t="shared" si="1251"/>
        <v>8.4705882352941178</v>
      </c>
      <c r="AT529" s="271">
        <f t="shared" si="1251"/>
        <v>8.5596980159438534</v>
      </c>
      <c r="AU529" s="271">
        <f t="shared" si="1251"/>
        <v>6.6678289843280831</v>
      </c>
      <c r="AV529" s="271">
        <f t="shared" si="1251"/>
        <v>7.8831967329666641</v>
      </c>
      <c r="AW529" s="271">
        <f t="shared" si="1251"/>
        <v>8.2682173359985462</v>
      </c>
      <c r="AX529" s="269">
        <f t="shared" si="1251"/>
        <v>8.1826870258230215</v>
      </c>
      <c r="AY529" s="271">
        <f t="shared" si="1251"/>
        <v>7.9706126975325757</v>
      </c>
      <c r="AZ529" s="271">
        <f t="shared" si="1251"/>
        <v>7.4673930744518628</v>
      </c>
      <c r="BA529" s="271">
        <f t="shared" si="1251"/>
        <v>5.6663686817893995</v>
      </c>
      <c r="BB529" s="271">
        <f t="shared" si="1251"/>
        <v>10.339597362953361</v>
      </c>
      <c r="BC529" s="271">
        <f t="shared" si="1251"/>
        <v>10.057086628415973</v>
      </c>
      <c r="BD529" s="269">
        <f t="shared" si="1251"/>
        <v>4.85774276376846</v>
      </c>
      <c r="BE529" s="271">
        <f t="shared" si="1251"/>
        <v>5.2329756155140021</v>
      </c>
      <c r="BF529" s="271">
        <f t="shared" si="1251"/>
        <v>5.7470824564759901</v>
      </c>
      <c r="BG529" s="271">
        <f t="shared" si="1251"/>
        <v>4.8391193684003175</v>
      </c>
      <c r="BH529" s="271">
        <f t="shared" si="1251"/>
        <v>5.0453330669131056</v>
      </c>
      <c r="BI529" s="271">
        <f t="shared" si="1251"/>
        <v>4.7717673814165043</v>
      </c>
      <c r="BJ529" s="271">
        <f t="shared" si="1251"/>
        <v>4.0141681373600093</v>
      </c>
      <c r="BK529" s="271">
        <f t="shared" si="1251"/>
        <v>4.8303670745272527</v>
      </c>
      <c r="BL529" s="271">
        <f t="shared" si="1251"/>
        <v>4.5535277253338924</v>
      </c>
      <c r="BM529" s="269">
        <f t="shared" si="1251"/>
        <v>8.5468882185279842</v>
      </c>
      <c r="BN529" s="271">
        <f t="shared" ref="BN529:CS529" si="1252">(BN483-BN484+BN488-BN489+BN493-BN494+BN498-BN499+BN503-BN504+BN508-BN509+BN513-BN514+BN518)*1000/SUM(BN93:BN96)</f>
        <v>8.3046535986832257</v>
      </c>
      <c r="BO529" s="271">
        <f t="shared" si="1252"/>
        <v>6.7547530396388682</v>
      </c>
      <c r="BP529" s="271">
        <f t="shared" si="1252"/>
        <v>6.7266275782243223</v>
      </c>
      <c r="BQ529" s="271">
        <f t="shared" si="1252"/>
        <v>15.744609727561423</v>
      </c>
      <c r="BR529" s="271">
        <f t="shared" si="1252"/>
        <v>8.783819349405201</v>
      </c>
      <c r="BS529" s="269">
        <f t="shared" si="1252"/>
        <v>7.9299725280885411</v>
      </c>
      <c r="BT529" s="272">
        <f t="shared" si="1252"/>
        <v>9.3657114014917848</v>
      </c>
      <c r="BU529" s="271">
        <f t="shared" si="1252"/>
        <v>7.640600836025663</v>
      </c>
      <c r="BV529" s="271">
        <f t="shared" si="1252"/>
        <v>7.518796992481203</v>
      </c>
      <c r="BW529" s="271">
        <f t="shared" si="1252"/>
        <v>14.254069151497641</v>
      </c>
      <c r="BX529" s="271">
        <f t="shared" si="1252"/>
        <v>8.1512495093549653</v>
      </c>
      <c r="BY529" s="271">
        <f t="shared" si="1252"/>
        <v>8.258899812524815</v>
      </c>
      <c r="BZ529" s="271">
        <f t="shared" si="1252"/>
        <v>5.3438880015033359</v>
      </c>
      <c r="CA529" s="271">
        <f t="shared" si="1252"/>
        <v>7.3867695385055008</v>
      </c>
      <c r="CB529" s="271">
        <f t="shared" si="1252"/>
        <v>7.6856738762979058</v>
      </c>
      <c r="CC529" s="271">
        <f t="shared" si="1252"/>
        <v>7.4260334171503768</v>
      </c>
      <c r="CD529" s="271">
        <f t="shared" si="1252"/>
        <v>8.8987983662516523</v>
      </c>
      <c r="CE529" s="271">
        <f t="shared" si="1252"/>
        <v>6.9215515390347724</v>
      </c>
      <c r="CF529" s="269">
        <f t="shared" si="1252"/>
        <v>7.2278061518142218</v>
      </c>
      <c r="CG529" s="271">
        <f t="shared" si="1252"/>
        <v>9.1802851748160688</v>
      </c>
      <c r="CH529" s="271">
        <f t="shared" si="1252"/>
        <v>6.4213417425359847</v>
      </c>
      <c r="CI529" s="271">
        <f t="shared" si="1252"/>
        <v>9.6174472649267067</v>
      </c>
      <c r="CJ529" s="271">
        <f t="shared" si="1252"/>
        <v>5.9490666119626061</v>
      </c>
      <c r="CK529" s="271">
        <f t="shared" si="1252"/>
        <v>7.3090096798212958</v>
      </c>
      <c r="CL529" s="271">
        <f t="shared" si="1252"/>
        <v>12.000745057342806</v>
      </c>
      <c r="CM529" s="271">
        <f t="shared" si="1252"/>
        <v>5.1443013815058638</v>
      </c>
      <c r="CN529" s="271">
        <f t="shared" si="1252"/>
        <v>8.9137189667618717</v>
      </c>
      <c r="CO529" s="271">
        <f t="shared" si="1252"/>
        <v>20.408163265306122</v>
      </c>
      <c r="CP529" s="271">
        <f t="shared" si="1252"/>
        <v>13.046678115033787</v>
      </c>
      <c r="CQ529" s="271">
        <f t="shared" si="1252"/>
        <v>6.1719942094761144</v>
      </c>
      <c r="CR529" s="271">
        <f t="shared" si="1252"/>
        <v>8.6953448093033128</v>
      </c>
      <c r="CS529" s="271">
        <f t="shared" si="1252"/>
        <v>5.7112289368932805</v>
      </c>
      <c r="CT529" s="269">
        <f t="shared" ref="CT529:CZ529" si="1253">(CT483-CT484+CT488-CT489+CT493-CT494+CT498-CT499+CT503-CT504+CT508-CT509+CT513-CT514+CT518)*1000/SUM(CT93:CT96)</f>
        <v>5.5146763448450953</v>
      </c>
      <c r="CU529" s="271">
        <f t="shared" si="1253"/>
        <v>5.6148107819765123</v>
      </c>
      <c r="CV529" s="271">
        <f t="shared" si="1253"/>
        <v>6.0295255728294199</v>
      </c>
      <c r="CW529" s="271">
        <f t="shared" si="1253"/>
        <v>4.3142597638510445</v>
      </c>
      <c r="CX529" s="271">
        <f t="shared" si="1253"/>
        <v>5.8244123978884659</v>
      </c>
      <c r="CY529" s="271">
        <f t="shared" si="1253"/>
        <v>4.910996249081605</v>
      </c>
      <c r="CZ529" s="269">
        <f t="shared" si="1253"/>
        <v>5.5352531306339232</v>
      </c>
      <c r="DA529" s="271">
        <v>4.5797963886701085</v>
      </c>
      <c r="DB529" s="271">
        <v>7.4636723910171732</v>
      </c>
      <c r="DC529" s="271">
        <v>5.8581869153934996</v>
      </c>
      <c r="DD529" s="271">
        <v>5.4916149423494796</v>
      </c>
      <c r="DE529" s="271">
        <v>5.4144218075427268</v>
      </c>
      <c r="DF529" s="271">
        <v>4.923947326621839</v>
      </c>
      <c r="DG529" s="269">
        <f t="shared" ref="DG529:DO529" si="1254">(DG483-DG484+DG488-DG489+DG493-DG494+DG498-DG499+DG503-DG504+DG508-DG509+DG513-DG514+DG518)*1000/SUM(DG93:DG96)</f>
        <v>6.7421527169520026</v>
      </c>
      <c r="DH529" s="269">
        <f t="shared" si="1254"/>
        <v>5.9486026853692122</v>
      </c>
      <c r="DI529" s="273">
        <f t="shared" si="1254"/>
        <v>7.5703234492424158</v>
      </c>
      <c r="DJ529" s="271">
        <f t="shared" si="1254"/>
        <v>8.6617752094019878</v>
      </c>
      <c r="DK529" s="271">
        <f t="shared" si="1254"/>
        <v>2.9996436887331064</v>
      </c>
      <c r="DL529" s="269">
        <f t="shared" si="1254"/>
        <v>4.0108267716535435</v>
      </c>
      <c r="DM529" s="271">
        <f t="shared" si="1254"/>
        <v>5.7858305712043663</v>
      </c>
      <c r="DN529" s="270">
        <f t="shared" si="1254"/>
        <v>0.98497906919477962</v>
      </c>
      <c r="DO529" s="269">
        <f t="shared" si="1254"/>
        <v>6.6589189519534129</v>
      </c>
      <c r="DP529" s="121"/>
      <c r="DQ529" s="121"/>
      <c r="DR529" s="121"/>
      <c r="DS529" s="121"/>
      <c r="DT529" s="121"/>
      <c r="DU529" s="121"/>
      <c r="DV529" s="121"/>
    </row>
    <row r="530" spans="1:136" s="4" customFormat="1" ht="16.5" customHeight="1" x14ac:dyDescent="0.15">
      <c r="A530" s="75" t="s">
        <v>800</v>
      </c>
      <c r="B530" s="429">
        <f t="shared" ref="B530:AG530" si="1255">B524*1000/SUM(B93:B96)</f>
        <v>3.4567656898352945</v>
      </c>
      <c r="C530" s="430">
        <f t="shared" si="1255"/>
        <v>3.5725788174108049</v>
      </c>
      <c r="D530" s="430">
        <f t="shared" si="1255"/>
        <v>2.2052536041644788</v>
      </c>
      <c r="E530" s="430">
        <f t="shared" si="1255"/>
        <v>3.1164121596736267</v>
      </c>
      <c r="F530" s="430">
        <f t="shared" si="1255"/>
        <v>5.6076173271611909</v>
      </c>
      <c r="G530" s="430">
        <f t="shared" si="1255"/>
        <v>3.254099605830195</v>
      </c>
      <c r="H530" s="430">
        <f t="shared" si="1255"/>
        <v>4.1784253243201857</v>
      </c>
      <c r="I530" s="430">
        <f t="shared" si="1255"/>
        <v>3.4023294938430197</v>
      </c>
      <c r="J530" s="430">
        <f t="shared" si="1255"/>
        <v>5.2961195352302708</v>
      </c>
      <c r="K530" s="430">
        <f t="shared" si="1255"/>
        <v>4.3472372697724815</v>
      </c>
      <c r="L530" s="430">
        <f t="shared" si="1255"/>
        <v>2.9049947505134459</v>
      </c>
      <c r="M530" s="430">
        <f t="shared" si="1255"/>
        <v>3.406340878124174</v>
      </c>
      <c r="N530" s="430">
        <f t="shared" si="1255"/>
        <v>2.8748460779936909</v>
      </c>
      <c r="O530" s="429">
        <f t="shared" si="1255"/>
        <v>4.3970099694266667</v>
      </c>
      <c r="P530" s="430">
        <f t="shared" si="1255"/>
        <v>5.1877368806162805</v>
      </c>
      <c r="Q530" s="430">
        <f t="shared" si="1255"/>
        <v>5.2948364031316473</v>
      </c>
      <c r="R530" s="430">
        <f t="shared" si="1255"/>
        <v>4.059751210118149</v>
      </c>
      <c r="S530" s="430">
        <f t="shared" si="1255"/>
        <v>5.0273624675970776</v>
      </c>
      <c r="T530" s="430">
        <f t="shared" si="1255"/>
        <v>4.0437950635181021</v>
      </c>
      <c r="U530" s="430">
        <f t="shared" si="1255"/>
        <v>4.1230438967876033</v>
      </c>
      <c r="V530" s="430">
        <f t="shared" si="1255"/>
        <v>2.5949101917800812</v>
      </c>
      <c r="W530" s="430">
        <f t="shared" si="1255"/>
        <v>3.3166495808960983</v>
      </c>
      <c r="X530" s="429">
        <f t="shared" si="1255"/>
        <v>3.2160034952063712</v>
      </c>
      <c r="Y530" s="430">
        <f t="shared" si="1255"/>
        <v>4.4354009007979149</v>
      </c>
      <c r="Z530" s="430">
        <f t="shared" si="1255"/>
        <v>3.1589613176246201</v>
      </c>
      <c r="AA530" s="430">
        <f t="shared" si="1255"/>
        <v>2.7329473197074652</v>
      </c>
      <c r="AB530" s="430">
        <f t="shared" si="1255"/>
        <v>3.1202558609806004</v>
      </c>
      <c r="AC530" s="429">
        <f t="shared" si="1255"/>
        <v>3.1475015453497504</v>
      </c>
      <c r="AD530" s="430">
        <f t="shared" si="1255"/>
        <v>3.552225792388549</v>
      </c>
      <c r="AE530" s="430">
        <f t="shared" si="1255"/>
        <v>2.2961248188508083</v>
      </c>
      <c r="AF530" s="430">
        <f t="shared" si="1255"/>
        <v>3.5854811296593794</v>
      </c>
      <c r="AG530" s="430">
        <f t="shared" si="1255"/>
        <v>4.2639422468020429</v>
      </c>
      <c r="AH530" s="430">
        <f t="shared" ref="AH530:BM530" si="1256">AH524*1000/SUM(AH93:AH96)</f>
        <v>3.2349594944690416</v>
      </c>
      <c r="AI530" s="430">
        <f t="shared" si="1256"/>
        <v>2.4601816124633729</v>
      </c>
      <c r="AJ530" s="429">
        <f t="shared" si="1256"/>
        <v>5.1199766610750492</v>
      </c>
      <c r="AK530" s="430">
        <f t="shared" si="1256"/>
        <v>5.5011065444198541</v>
      </c>
      <c r="AL530" s="430">
        <f t="shared" si="1256"/>
        <v>4.7935003385240353</v>
      </c>
      <c r="AM530" s="429">
        <f t="shared" si="1256"/>
        <v>3.5393995658612076</v>
      </c>
      <c r="AN530" s="430">
        <f t="shared" si="1256"/>
        <v>5.104662147604289</v>
      </c>
      <c r="AO530" s="430">
        <f t="shared" si="1256"/>
        <v>3.2477554252278127</v>
      </c>
      <c r="AP530" s="430">
        <f t="shared" si="1256"/>
        <v>2.992062621163905</v>
      </c>
      <c r="AQ530" s="430">
        <f t="shared" si="1256"/>
        <v>5.2774989244227735</v>
      </c>
      <c r="AR530" s="430">
        <f t="shared" si="1256"/>
        <v>3.561950402184038</v>
      </c>
      <c r="AS530" s="430">
        <f t="shared" si="1256"/>
        <v>4.8792569659442728</v>
      </c>
      <c r="AT530" s="430">
        <f t="shared" si="1256"/>
        <v>3.239275342757999</v>
      </c>
      <c r="AU530" s="430">
        <f t="shared" si="1256"/>
        <v>3.1498808624397046</v>
      </c>
      <c r="AV530" s="430">
        <f t="shared" si="1256"/>
        <v>3.822155991741413</v>
      </c>
      <c r="AW530" s="430">
        <f t="shared" si="1256"/>
        <v>3.5824615144985854</v>
      </c>
      <c r="AX530" s="429">
        <f t="shared" si="1256"/>
        <v>3.3548820153939136</v>
      </c>
      <c r="AY530" s="430">
        <f t="shared" si="1256"/>
        <v>2.9880171271909557</v>
      </c>
      <c r="AZ530" s="430">
        <f t="shared" si="1256"/>
        <v>3.5664056138688616</v>
      </c>
      <c r="BA530" s="430">
        <f t="shared" si="1256"/>
        <v>3.4175140611613961</v>
      </c>
      <c r="BB530" s="430">
        <f t="shared" si="1256"/>
        <v>3.1860228903490739</v>
      </c>
      <c r="BC530" s="430">
        <f t="shared" si="1256"/>
        <v>3.0171259885247919</v>
      </c>
      <c r="BD530" s="429">
        <f t="shared" si="1256"/>
        <v>2.5457144539974181</v>
      </c>
      <c r="BE530" s="430">
        <f t="shared" si="1256"/>
        <v>2.7222293263035717</v>
      </c>
      <c r="BF530" s="430">
        <f t="shared" si="1256"/>
        <v>2.9972578279446465</v>
      </c>
      <c r="BG530" s="430">
        <f t="shared" si="1256"/>
        <v>2.6567205959348286</v>
      </c>
      <c r="BH530" s="430">
        <f t="shared" si="1256"/>
        <v>2.6725279116816942</v>
      </c>
      <c r="BI530" s="430">
        <f t="shared" si="1256"/>
        <v>2.8706749512670564</v>
      </c>
      <c r="BJ530" s="430">
        <f t="shared" si="1256"/>
        <v>2.1792376585462403</v>
      </c>
      <c r="BK530" s="430">
        <f t="shared" si="1256"/>
        <v>2.0411568409343714</v>
      </c>
      <c r="BL530" s="430">
        <f t="shared" si="1256"/>
        <v>2.2487937906440107</v>
      </c>
      <c r="BM530" s="429">
        <f t="shared" si="1256"/>
        <v>3.7410233996342166</v>
      </c>
      <c r="BN530" s="430">
        <f t="shared" ref="BN530:CS530" si="1257">BN524*1000/SUM(BN93:BN96)</f>
        <v>4.3456032719836397</v>
      </c>
      <c r="BO530" s="430">
        <f t="shared" si="1257"/>
        <v>3.3740815183366832</v>
      </c>
      <c r="BP530" s="430">
        <f t="shared" si="1257"/>
        <v>4.5729682548718245</v>
      </c>
      <c r="BQ530" s="430">
        <f t="shared" si="1257"/>
        <v>4.5462142737756981</v>
      </c>
      <c r="BR530" s="430">
        <f t="shared" si="1257"/>
        <v>3.1582271818086114</v>
      </c>
      <c r="BS530" s="429">
        <f t="shared" si="1257"/>
        <v>3.7484893541510576</v>
      </c>
      <c r="BT530" s="434">
        <f t="shared" si="1257"/>
        <v>3.6313162469855871</v>
      </c>
      <c r="BU530" s="430">
        <f t="shared" si="1257"/>
        <v>3.1159564531687822</v>
      </c>
      <c r="BV530" s="430">
        <f t="shared" si="1257"/>
        <v>5.8779545548955259</v>
      </c>
      <c r="BW530" s="430">
        <f t="shared" si="1257"/>
        <v>5.2489646537609556</v>
      </c>
      <c r="BX530" s="430">
        <f t="shared" si="1257"/>
        <v>4.4746827162109115</v>
      </c>
      <c r="BY530" s="430">
        <f t="shared" si="1257"/>
        <v>2.8870652639771559</v>
      </c>
      <c r="BZ530" s="430">
        <f t="shared" si="1257"/>
        <v>3.1476087569294373</v>
      </c>
      <c r="CA530" s="430">
        <f t="shared" si="1257"/>
        <v>2.7432490355765111</v>
      </c>
      <c r="CB530" s="430">
        <f t="shared" si="1257"/>
        <v>4.1326020214564148</v>
      </c>
      <c r="CC530" s="430">
        <f t="shared" si="1257"/>
        <v>4.1947688764599445</v>
      </c>
      <c r="CD530" s="430">
        <f t="shared" si="1257"/>
        <v>5.9884374815019434</v>
      </c>
      <c r="CE530" s="430">
        <f t="shared" si="1257"/>
        <v>4.1301959001174646</v>
      </c>
      <c r="CF530" s="429">
        <f t="shared" si="1257"/>
        <v>3.3950392894575812</v>
      </c>
      <c r="CG530" s="430">
        <f t="shared" si="1257"/>
        <v>3.7111791132235172</v>
      </c>
      <c r="CH530" s="430">
        <f t="shared" si="1257"/>
        <v>2.174355322720106</v>
      </c>
      <c r="CI530" s="430">
        <f t="shared" si="1257"/>
        <v>4.0757954951734003</v>
      </c>
      <c r="CJ530" s="430">
        <f t="shared" si="1257"/>
        <v>3.2881047973507607</v>
      </c>
      <c r="CK530" s="430">
        <f t="shared" si="1257"/>
        <v>3.2702903946388684</v>
      </c>
      <c r="CL530" s="430">
        <f t="shared" si="1257"/>
        <v>3.858332668103563</v>
      </c>
      <c r="CM530" s="430">
        <f t="shared" si="1257"/>
        <v>3.250602032371821</v>
      </c>
      <c r="CN530" s="430">
        <f t="shared" si="1257"/>
        <v>4.4882458177709426</v>
      </c>
      <c r="CO530" s="430">
        <f t="shared" si="1257"/>
        <v>2.8237710178410986</v>
      </c>
      <c r="CP530" s="430">
        <f t="shared" si="1257"/>
        <v>4.6388188853453469</v>
      </c>
      <c r="CQ530" s="430">
        <f t="shared" si="1257"/>
        <v>3.8440471066943149</v>
      </c>
      <c r="CR530" s="430">
        <f t="shared" si="1257"/>
        <v>3.6878630424280985</v>
      </c>
      <c r="CS530" s="430">
        <f t="shared" si="1257"/>
        <v>3.0365487185135072</v>
      </c>
      <c r="CT530" s="429">
        <f t="shared" ref="CT530:CZ530" si="1258">CT524*1000/SUM(CT93:CT96)</f>
        <v>4.3448965141203777</v>
      </c>
      <c r="CU530" s="430">
        <f t="shared" si="1258"/>
        <v>4.3664640165419693</v>
      </c>
      <c r="CV530" s="430">
        <f t="shared" si="1258"/>
        <v>4.2466276780203955</v>
      </c>
      <c r="CW530" s="430">
        <f t="shared" si="1258"/>
        <v>5.088956563551851</v>
      </c>
      <c r="CX530" s="430">
        <f t="shared" si="1258"/>
        <v>4.0770886785219265</v>
      </c>
      <c r="CY530" s="430">
        <f t="shared" si="1258"/>
        <v>4.2987329371882295</v>
      </c>
      <c r="CZ530" s="429">
        <f t="shared" si="1258"/>
        <v>3.0068260443936516</v>
      </c>
      <c r="DA530" s="430">
        <v>3.7921880925293894</v>
      </c>
      <c r="DB530" s="430">
        <v>4.1941875825627477</v>
      </c>
      <c r="DC530" s="430">
        <v>3.2134072696176532</v>
      </c>
      <c r="DD530" s="430">
        <v>2.8258631982782818</v>
      </c>
      <c r="DE530" s="430">
        <v>2.6581510686124097</v>
      </c>
      <c r="DF530" s="430">
        <v>3.2372495480708867</v>
      </c>
      <c r="DG530" s="429">
        <f t="shared" ref="DG530:DO530" si="1259">DG524*1000/SUM(DG93:DG96)</f>
        <v>3.3435910497958421</v>
      </c>
      <c r="DH530" s="429">
        <f t="shared" si="1259"/>
        <v>5.1785794806158796</v>
      </c>
      <c r="DI530" s="439">
        <f t="shared" si="1259"/>
        <v>6.6543805246256218</v>
      </c>
      <c r="DJ530" s="430">
        <f t="shared" si="1259"/>
        <v>5.4541912862801114</v>
      </c>
      <c r="DK530" s="430">
        <f t="shared" si="1259"/>
        <v>3.8945650102335909</v>
      </c>
      <c r="DL530" s="429">
        <f t="shared" si="1259"/>
        <v>2.8740157480314958</v>
      </c>
      <c r="DM530" s="430">
        <f t="shared" si="1259"/>
        <v>3.5292785670504365</v>
      </c>
      <c r="DN530" s="440">
        <f t="shared" si="1259"/>
        <v>1.7569896909960934</v>
      </c>
      <c r="DO530" s="429">
        <f t="shared" si="1259"/>
        <v>3.3646170162619322</v>
      </c>
      <c r="DP530" s="121"/>
      <c r="DQ530" s="121"/>
      <c r="DR530" s="121"/>
      <c r="DS530" s="121"/>
      <c r="DT530" s="121"/>
      <c r="DU530" s="121"/>
      <c r="DV530" s="121"/>
    </row>
    <row r="531" spans="1:136" ht="16.5" customHeight="1" x14ac:dyDescent="0.2">
      <c r="A531" s="104" t="s">
        <v>443</v>
      </c>
    </row>
    <row r="532" spans="1:136" s="28" customFormat="1" ht="16.5" customHeight="1" x14ac:dyDescent="0.15">
      <c r="A532" s="147" t="s">
        <v>464</v>
      </c>
    </row>
    <row r="533" spans="1:136" s="28" customFormat="1" ht="16.5" customHeight="1" x14ac:dyDescent="0.2">
      <c r="A533" s="106" t="s">
        <v>463</v>
      </c>
      <c r="C533" s="1"/>
      <c r="D533" s="1"/>
      <c r="E533" s="1"/>
    </row>
    <row r="534" spans="1:136" s="28" customFormat="1" ht="16.5" customHeight="1" x14ac:dyDescent="0.15">
      <c r="A534" s="106" t="s">
        <v>573</v>
      </c>
    </row>
    <row r="535" spans="1:136" ht="16.5" customHeight="1" x14ac:dyDescent="0.2">
      <c r="A535" s="104" t="s">
        <v>723</v>
      </c>
    </row>
    <row r="536" spans="1:136" ht="36" customHeight="1" x14ac:dyDescent="0.2">
      <c r="A536" s="470" t="s">
        <v>807</v>
      </c>
    </row>
    <row r="537" spans="1:136" ht="16.5" customHeight="1" x14ac:dyDescent="0.2">
      <c r="A537" s="106" t="s">
        <v>422</v>
      </c>
      <c r="C537" s="266"/>
    </row>
    <row r="538" spans="1:136" ht="16.5" customHeight="1" x14ac:dyDescent="0.2">
      <c r="A538" s="268"/>
      <c r="B538" s="267"/>
      <c r="C538" s="4"/>
    </row>
    <row r="539" spans="1:136" ht="16.5" customHeight="1" x14ac:dyDescent="0.2">
      <c r="A539" s="185" t="s">
        <v>339</v>
      </c>
      <c r="C539" s="145"/>
      <c r="D539" s="145"/>
      <c r="E539" s="145"/>
      <c r="F539" s="145"/>
    </row>
    <row r="540" spans="1:136" s="123" customFormat="1" ht="16.5" customHeight="1" x14ac:dyDescent="0.2">
      <c r="A540" s="124" t="s">
        <v>329</v>
      </c>
    </row>
    <row r="541" spans="1:136" ht="16.5" customHeight="1" x14ac:dyDescent="0.2">
      <c r="A541" s="186" t="s">
        <v>526</v>
      </c>
      <c r="B541" s="145"/>
      <c r="C541" s="383"/>
      <c r="D541" s="283"/>
      <c r="E541" s="283"/>
      <c r="F541" s="145"/>
    </row>
    <row r="542" spans="1:136" ht="16.5" customHeight="1" x14ac:dyDescent="0.2">
      <c r="A542" s="186" t="s">
        <v>367</v>
      </c>
    </row>
    <row r="543" spans="1:136" ht="32.25" customHeight="1" x14ac:dyDescent="0.2">
      <c r="A543" s="233"/>
      <c r="B543" s="220" t="s">
        <v>577</v>
      </c>
      <c r="C543" s="234" t="s">
        <v>578</v>
      </c>
      <c r="D543" s="234" t="s">
        <v>579</v>
      </c>
      <c r="E543" s="234" t="s">
        <v>580</v>
      </c>
      <c r="F543" s="234" t="s">
        <v>581</v>
      </c>
      <c r="G543" s="234" t="s">
        <v>582</v>
      </c>
      <c r="H543" s="234" t="s">
        <v>583</v>
      </c>
      <c r="I543" s="234" t="s">
        <v>584</v>
      </c>
      <c r="J543" s="234" t="s">
        <v>585</v>
      </c>
      <c r="K543" s="234" t="s">
        <v>586</v>
      </c>
      <c r="L543" s="234" t="s">
        <v>587</v>
      </c>
      <c r="M543" s="234" t="s">
        <v>588</v>
      </c>
      <c r="N543" s="234" t="s">
        <v>589</v>
      </c>
      <c r="O543" s="220" t="s">
        <v>590</v>
      </c>
      <c r="P543" s="234" t="s">
        <v>591</v>
      </c>
      <c r="Q543" s="234" t="s">
        <v>592</v>
      </c>
      <c r="R543" s="234" t="s">
        <v>593</v>
      </c>
      <c r="S543" s="234" t="s">
        <v>594</v>
      </c>
      <c r="T543" s="234" t="s">
        <v>595</v>
      </c>
      <c r="U543" s="234" t="s">
        <v>596</v>
      </c>
      <c r="V543" s="234" t="s">
        <v>597</v>
      </c>
      <c r="W543" s="234" t="s">
        <v>598</v>
      </c>
      <c r="X543" s="220" t="s">
        <v>599</v>
      </c>
      <c r="Y543" s="234" t="s">
        <v>600</v>
      </c>
      <c r="Z543" s="234" t="s">
        <v>601</v>
      </c>
      <c r="AA543" s="234" t="s">
        <v>602</v>
      </c>
      <c r="AB543" s="234" t="s">
        <v>603</v>
      </c>
      <c r="AC543" s="220" t="s">
        <v>604</v>
      </c>
      <c r="AD543" s="234" t="s">
        <v>605</v>
      </c>
      <c r="AE543" s="234" t="s">
        <v>606</v>
      </c>
      <c r="AF543" s="234" t="s">
        <v>607</v>
      </c>
      <c r="AG543" s="234" t="s">
        <v>608</v>
      </c>
      <c r="AH543" s="234" t="s">
        <v>609</v>
      </c>
      <c r="AI543" s="234" t="s">
        <v>610</v>
      </c>
      <c r="AJ543" s="220" t="s">
        <v>611</v>
      </c>
      <c r="AK543" s="234" t="s">
        <v>612</v>
      </c>
      <c r="AL543" s="234" t="s">
        <v>613</v>
      </c>
      <c r="AM543" s="220" t="s">
        <v>614</v>
      </c>
      <c r="AN543" s="234" t="s">
        <v>615</v>
      </c>
      <c r="AO543" s="234" t="s">
        <v>616</v>
      </c>
      <c r="AP543" s="234" t="s">
        <v>617</v>
      </c>
      <c r="AQ543" s="234" t="s">
        <v>618</v>
      </c>
      <c r="AR543" s="234" t="s">
        <v>619</v>
      </c>
      <c r="AS543" s="234" t="s">
        <v>620</v>
      </c>
      <c r="AT543" s="234" t="s">
        <v>621</v>
      </c>
      <c r="AU543" s="234" t="s">
        <v>622</v>
      </c>
      <c r="AV543" s="234" t="s">
        <v>623</v>
      </c>
      <c r="AW543" s="234" t="s">
        <v>624</v>
      </c>
      <c r="AX543" s="220" t="s">
        <v>625</v>
      </c>
      <c r="AY543" s="234" t="s">
        <v>626</v>
      </c>
      <c r="AZ543" s="234" t="s">
        <v>627</v>
      </c>
      <c r="BA543" s="234" t="s">
        <v>628</v>
      </c>
      <c r="BB543" s="234" t="s">
        <v>629</v>
      </c>
      <c r="BC543" s="234" t="s">
        <v>630</v>
      </c>
      <c r="BD543" s="221" t="s">
        <v>631</v>
      </c>
      <c r="BE543" s="234" t="s">
        <v>632</v>
      </c>
      <c r="BF543" s="234" t="s">
        <v>633</v>
      </c>
      <c r="BG543" s="234" t="s">
        <v>634</v>
      </c>
      <c r="BH543" s="234" t="s">
        <v>635</v>
      </c>
      <c r="BI543" s="234" t="s">
        <v>636</v>
      </c>
      <c r="BJ543" s="234" t="s">
        <v>637</v>
      </c>
      <c r="BK543" s="234" t="s">
        <v>638</v>
      </c>
      <c r="BL543" s="234" t="s">
        <v>639</v>
      </c>
      <c r="BM543" s="220" t="s">
        <v>640</v>
      </c>
      <c r="BN543" s="234" t="s">
        <v>641</v>
      </c>
      <c r="BO543" s="234" t="s">
        <v>642</v>
      </c>
      <c r="BP543" s="234" t="s">
        <v>643</v>
      </c>
      <c r="BQ543" s="234" t="s">
        <v>644</v>
      </c>
      <c r="BR543" s="234" t="s">
        <v>645</v>
      </c>
      <c r="BS543" s="220" t="s">
        <v>646</v>
      </c>
      <c r="BT543" s="234" t="s">
        <v>647</v>
      </c>
      <c r="BU543" s="234" t="s">
        <v>648</v>
      </c>
      <c r="BV543" s="234" t="s">
        <v>649</v>
      </c>
      <c r="BW543" s="234" t="s">
        <v>650</v>
      </c>
      <c r="BX543" s="234" t="s">
        <v>651</v>
      </c>
      <c r="BY543" s="234" t="s">
        <v>652</v>
      </c>
      <c r="BZ543" s="234" t="s">
        <v>653</v>
      </c>
      <c r="CA543" s="234" t="s">
        <v>654</v>
      </c>
      <c r="CB543" s="234" t="s">
        <v>655</v>
      </c>
      <c r="CC543" s="234" t="s">
        <v>656</v>
      </c>
      <c r="CD543" s="234" t="s">
        <v>657</v>
      </c>
      <c r="CE543" s="234" t="s">
        <v>658</v>
      </c>
      <c r="CF543" s="220" t="s">
        <v>659</v>
      </c>
      <c r="CG543" s="234" t="s">
        <v>660</v>
      </c>
      <c r="CH543" s="234" t="s">
        <v>661</v>
      </c>
      <c r="CI543" s="234" t="s">
        <v>662</v>
      </c>
      <c r="CJ543" s="234" t="s">
        <v>663</v>
      </c>
      <c r="CK543" s="234" t="s">
        <v>664</v>
      </c>
      <c r="CL543" s="234" t="s">
        <v>665</v>
      </c>
      <c r="CM543" s="234" t="s">
        <v>666</v>
      </c>
      <c r="CN543" s="234" t="s">
        <v>667</v>
      </c>
      <c r="CO543" s="234" t="s">
        <v>668</v>
      </c>
      <c r="CP543" s="234" t="s">
        <v>669</v>
      </c>
      <c r="CQ543" s="234" t="s">
        <v>670</v>
      </c>
      <c r="CR543" s="234" t="s">
        <v>671</v>
      </c>
      <c r="CS543" s="234" t="s">
        <v>672</v>
      </c>
      <c r="CT543" s="220" t="s">
        <v>673</v>
      </c>
      <c r="CU543" s="234" t="s">
        <v>674</v>
      </c>
      <c r="CV543" s="234" t="s">
        <v>675</v>
      </c>
      <c r="CW543" s="234" t="s">
        <v>676</v>
      </c>
      <c r="CX543" s="234" t="s">
        <v>677</v>
      </c>
      <c r="CY543" s="234" t="s">
        <v>678</v>
      </c>
      <c r="CZ543" s="220" t="s">
        <v>679</v>
      </c>
      <c r="DA543" s="234" t="s">
        <v>680</v>
      </c>
      <c r="DB543" s="234" t="s">
        <v>681</v>
      </c>
      <c r="DC543" s="234" t="s">
        <v>682</v>
      </c>
      <c r="DD543" s="234" t="s">
        <v>683</v>
      </c>
      <c r="DE543" s="234" t="s">
        <v>684</v>
      </c>
      <c r="DF543" s="234" t="s">
        <v>685</v>
      </c>
      <c r="DG543" s="220" t="s">
        <v>686</v>
      </c>
      <c r="DH543" s="220" t="s">
        <v>687</v>
      </c>
      <c r="DI543" s="234" t="s">
        <v>688</v>
      </c>
      <c r="DJ543" s="234" t="s">
        <v>689</v>
      </c>
      <c r="DK543" s="234" t="s">
        <v>690</v>
      </c>
      <c r="DL543" s="220" t="s">
        <v>691</v>
      </c>
      <c r="DM543" s="234" t="s">
        <v>692</v>
      </c>
      <c r="DN543" s="235" t="s">
        <v>693</v>
      </c>
      <c r="DO543" s="220" t="s">
        <v>694</v>
      </c>
    </row>
    <row r="544" spans="1:136" s="43" customFormat="1" ht="16.5" customHeight="1" x14ac:dyDescent="0.15">
      <c r="A544" s="219" t="s">
        <v>285</v>
      </c>
      <c r="B544" s="252">
        <f t="shared" ref="B544:B548" si="1260">SUM(C544:N544)</f>
        <v>5768</v>
      </c>
      <c r="C544" s="278">
        <v>550</v>
      </c>
      <c r="D544" s="278">
        <v>193</v>
      </c>
      <c r="E544" s="278">
        <v>172</v>
      </c>
      <c r="F544" s="278">
        <v>119</v>
      </c>
      <c r="G544" s="278">
        <v>466</v>
      </c>
      <c r="H544" s="278">
        <v>938</v>
      </c>
      <c r="I544" s="278">
        <v>681</v>
      </c>
      <c r="J544" s="278">
        <v>222</v>
      </c>
      <c r="K544" s="278">
        <v>314</v>
      </c>
      <c r="L544" s="278">
        <v>1146</v>
      </c>
      <c r="M544" s="278">
        <v>330</v>
      </c>
      <c r="N544" s="278">
        <v>637</v>
      </c>
      <c r="O544" s="252">
        <f t="shared" ref="O544:O548" si="1261">SUM(P544:W544)</f>
        <v>3143</v>
      </c>
      <c r="P544" s="278">
        <v>511</v>
      </c>
      <c r="Q544" s="278">
        <v>595</v>
      </c>
      <c r="R544" s="278">
        <v>306</v>
      </c>
      <c r="S544" s="278">
        <v>296</v>
      </c>
      <c r="T544" s="278">
        <v>265</v>
      </c>
      <c r="U544" s="278">
        <v>492</v>
      </c>
      <c r="V544" s="278">
        <v>493</v>
      </c>
      <c r="W544" s="278">
        <v>185</v>
      </c>
      <c r="X544" s="252">
        <f t="shared" ref="X544:X548" si="1262">SUM(Y544:AB544)</f>
        <v>2908</v>
      </c>
      <c r="Y544" s="278">
        <v>560</v>
      </c>
      <c r="Z544" s="278">
        <v>832</v>
      </c>
      <c r="AA544" s="278">
        <v>945</v>
      </c>
      <c r="AB544" s="278">
        <v>571</v>
      </c>
      <c r="AC544" s="252">
        <f t="shared" ref="AC544:AC548" si="1263">SUM(AD544:AI544)</f>
        <v>2523</v>
      </c>
      <c r="AD544" s="278">
        <v>238</v>
      </c>
      <c r="AE544" s="278">
        <v>582</v>
      </c>
      <c r="AF544" s="278">
        <v>195</v>
      </c>
      <c r="AG544" s="278">
        <v>514</v>
      </c>
      <c r="AH544" s="278">
        <v>329</v>
      </c>
      <c r="AI544" s="278">
        <v>665</v>
      </c>
      <c r="AJ544" s="252">
        <f t="shared" ref="AJ544:AJ548" si="1264">SUM(AK544:AL544)</f>
        <v>48</v>
      </c>
      <c r="AK544" s="278">
        <v>6</v>
      </c>
      <c r="AL544" s="278">
        <v>42</v>
      </c>
      <c r="AM544" s="252">
        <f t="shared" ref="AM544:AM548" si="1265">SUM(AN544:AW544)</f>
        <v>6067</v>
      </c>
      <c r="AN544" s="278">
        <v>487</v>
      </c>
      <c r="AO544" s="278">
        <v>366</v>
      </c>
      <c r="AP544" s="278">
        <v>608</v>
      </c>
      <c r="AQ544" s="278">
        <v>291</v>
      </c>
      <c r="AR544" s="278">
        <v>868</v>
      </c>
      <c r="AS544" s="278">
        <v>209</v>
      </c>
      <c r="AT544" s="278">
        <v>1128</v>
      </c>
      <c r="AU544" s="278">
        <v>808</v>
      </c>
      <c r="AV544" s="278">
        <v>827</v>
      </c>
      <c r="AW544" s="278">
        <v>475</v>
      </c>
      <c r="AX544" s="252">
        <f t="shared" ref="AX544:AX548" si="1266">SUM(AY544:BC544)</f>
        <v>7729</v>
      </c>
      <c r="AY544" s="278">
        <v>815</v>
      </c>
      <c r="AZ544" s="278">
        <v>2925</v>
      </c>
      <c r="BA544" s="278">
        <v>532</v>
      </c>
      <c r="BB544" s="278">
        <v>2593</v>
      </c>
      <c r="BC544" s="278">
        <v>864</v>
      </c>
      <c r="BD544" s="252">
        <f t="shared" ref="BD544:BD548" si="1267">SUM(BE544:BL544)</f>
        <v>7348</v>
      </c>
      <c r="BE544" s="278">
        <v>561</v>
      </c>
      <c r="BF544" s="278">
        <v>1043</v>
      </c>
      <c r="BG544" s="278">
        <v>1162</v>
      </c>
      <c r="BH544" s="278">
        <v>933</v>
      </c>
      <c r="BI544" s="278">
        <v>827</v>
      </c>
      <c r="BJ544" s="278">
        <v>1228</v>
      </c>
      <c r="BK544" s="278">
        <v>918</v>
      </c>
      <c r="BL544" s="278">
        <v>676</v>
      </c>
      <c r="BM544" s="252">
        <f t="shared" ref="BM544:BM548" si="1268">SUM(BN544:BR544)</f>
        <v>3845</v>
      </c>
      <c r="BN544" s="278">
        <v>722</v>
      </c>
      <c r="BO544" s="278">
        <v>700</v>
      </c>
      <c r="BP544" s="278">
        <v>371</v>
      </c>
      <c r="BQ544" s="278">
        <v>464</v>
      </c>
      <c r="BR544" s="278">
        <v>1588</v>
      </c>
      <c r="BS544" s="252">
        <f t="shared" ref="BS544:BS548" si="1269">SUM(BT544:CE544)</f>
        <v>5585</v>
      </c>
      <c r="BT544" s="278">
        <v>447</v>
      </c>
      <c r="BU544" s="278">
        <v>676</v>
      </c>
      <c r="BV544" s="278">
        <v>219</v>
      </c>
      <c r="BW544" s="278">
        <v>243</v>
      </c>
      <c r="BX544" s="278">
        <v>363</v>
      </c>
      <c r="BY544" s="278">
        <v>1178</v>
      </c>
      <c r="BZ544" s="278">
        <v>287</v>
      </c>
      <c r="CA544" s="278">
        <v>356</v>
      </c>
      <c r="CB544" s="278">
        <v>523</v>
      </c>
      <c r="CC544" s="278">
        <v>522</v>
      </c>
      <c r="CD544" s="278">
        <v>498</v>
      </c>
      <c r="CE544" s="278">
        <v>273</v>
      </c>
      <c r="CF544" s="252">
        <f t="shared" ref="CF544:CF548" si="1270">SUM(CG544:CS544)</f>
        <v>4357</v>
      </c>
      <c r="CG544" s="278">
        <v>167</v>
      </c>
      <c r="CH544" s="278">
        <v>292</v>
      </c>
      <c r="CI544" s="278">
        <v>73</v>
      </c>
      <c r="CJ544" s="278">
        <v>543</v>
      </c>
      <c r="CK544" s="278">
        <v>905</v>
      </c>
      <c r="CL544" s="278">
        <v>245</v>
      </c>
      <c r="CM544" s="278">
        <v>598</v>
      </c>
      <c r="CN544" s="278">
        <v>197</v>
      </c>
      <c r="CO544" s="278">
        <v>76</v>
      </c>
      <c r="CP544" s="278">
        <v>320</v>
      </c>
      <c r="CQ544" s="278">
        <v>376</v>
      </c>
      <c r="CR544" s="278">
        <v>329</v>
      </c>
      <c r="CS544" s="278">
        <v>236</v>
      </c>
      <c r="CT544" s="252">
        <f t="shared" ref="CT544:CT548" si="1271">SUM(CU544:CY544)</f>
        <v>2856</v>
      </c>
      <c r="CU544" s="278">
        <v>901</v>
      </c>
      <c r="CV544" s="278">
        <v>654</v>
      </c>
      <c r="CW544" s="278">
        <v>180</v>
      </c>
      <c r="CX544" s="278">
        <v>586</v>
      </c>
      <c r="CY544" s="278">
        <v>535</v>
      </c>
      <c r="CZ544" s="252">
        <f t="shared" ref="CZ544:CZ548" si="1272">SUM(DA544:DF544)</f>
        <v>3502</v>
      </c>
      <c r="DA544" s="278">
        <v>95</v>
      </c>
      <c r="DB544" s="278">
        <v>115</v>
      </c>
      <c r="DC544" s="278">
        <v>633</v>
      </c>
      <c r="DD544" s="278">
        <v>1411</v>
      </c>
      <c r="DE544" s="278">
        <v>834</v>
      </c>
      <c r="DF544" s="278">
        <v>414</v>
      </c>
      <c r="DG544" s="252">
        <f t="shared" ref="DG544:DG548" si="1273">AM544+BS544+B544+O544+X544+AC544+AJ544+BD544+CF544+AX544+BM544+CT544+CZ544</f>
        <v>55679</v>
      </c>
      <c r="DH544" s="252">
        <f t="shared" ref="DH544:DH548" si="1274">SUM(DI544:DK544)</f>
        <v>1021</v>
      </c>
      <c r="DI544" s="278">
        <v>454</v>
      </c>
      <c r="DJ544" s="278">
        <v>434</v>
      </c>
      <c r="DK544" s="278">
        <v>133</v>
      </c>
      <c r="DL544" s="254">
        <f t="shared" ref="DL544:DL548" si="1275">SUM(DM544:DN544)</f>
        <v>804</v>
      </c>
      <c r="DM544" s="278">
        <v>804</v>
      </c>
      <c r="DN544" s="278">
        <v>0</v>
      </c>
      <c r="DO544" s="252">
        <f t="shared" ref="DO544:DO548" si="1276">DG544+DH544+DL544</f>
        <v>57504</v>
      </c>
      <c r="DP544" s="4"/>
      <c r="DQ544" s="4"/>
      <c r="DR544" s="4"/>
      <c r="DS544" s="4"/>
      <c r="DT544" s="4"/>
      <c r="DU544" s="4"/>
      <c r="DV544" s="4"/>
      <c r="DW544" s="4"/>
      <c r="DX544" s="4"/>
      <c r="DY544" s="4"/>
      <c r="DZ544" s="4"/>
      <c r="EA544" s="4"/>
      <c r="EB544" s="4"/>
      <c r="EC544" s="4"/>
      <c r="ED544" s="4"/>
      <c r="EE544" s="4"/>
      <c r="EF544" s="4"/>
    </row>
    <row r="545" spans="1:136" s="43" customFormat="1" ht="16.5" customHeight="1" x14ac:dyDescent="0.15">
      <c r="A545" s="109" t="s">
        <v>822</v>
      </c>
      <c r="B545" s="222">
        <f t="shared" si="1260"/>
        <v>880</v>
      </c>
      <c r="C545" s="277">
        <v>49</v>
      </c>
      <c r="D545" s="277">
        <v>30</v>
      </c>
      <c r="E545" s="277">
        <v>39</v>
      </c>
      <c r="F545" s="277">
        <v>7</v>
      </c>
      <c r="G545" s="277">
        <v>63</v>
      </c>
      <c r="H545" s="277">
        <v>207</v>
      </c>
      <c r="I545" s="277">
        <v>105</v>
      </c>
      <c r="J545" s="277">
        <v>18</v>
      </c>
      <c r="K545" s="277">
        <v>40</v>
      </c>
      <c r="L545" s="277">
        <v>181</v>
      </c>
      <c r="M545" s="277">
        <v>65</v>
      </c>
      <c r="N545" s="277">
        <v>76</v>
      </c>
      <c r="O545" s="222">
        <f t="shared" si="1261"/>
        <v>372</v>
      </c>
      <c r="P545" s="277">
        <v>48</v>
      </c>
      <c r="Q545" s="277">
        <v>105</v>
      </c>
      <c r="R545" s="277">
        <v>30</v>
      </c>
      <c r="S545" s="277">
        <v>30</v>
      </c>
      <c r="T545" s="277">
        <v>46</v>
      </c>
      <c r="U545" s="277">
        <v>53</v>
      </c>
      <c r="V545" s="277">
        <v>39</v>
      </c>
      <c r="W545" s="277">
        <v>21</v>
      </c>
      <c r="X545" s="222">
        <f t="shared" si="1262"/>
        <v>294</v>
      </c>
      <c r="Y545" s="277">
        <v>64</v>
      </c>
      <c r="Z545" s="277">
        <v>76</v>
      </c>
      <c r="AA545" s="277">
        <v>90</v>
      </c>
      <c r="AB545" s="277">
        <v>64</v>
      </c>
      <c r="AC545" s="222">
        <f t="shared" si="1263"/>
        <v>289</v>
      </c>
      <c r="AD545" s="277">
        <v>25</v>
      </c>
      <c r="AE545" s="277">
        <v>57</v>
      </c>
      <c r="AF545" s="277">
        <v>19</v>
      </c>
      <c r="AG545" s="277">
        <v>50</v>
      </c>
      <c r="AH545" s="277">
        <v>29</v>
      </c>
      <c r="AI545" s="277">
        <v>109</v>
      </c>
      <c r="AJ545" s="222">
        <f t="shared" si="1264"/>
        <v>42</v>
      </c>
      <c r="AK545" s="277">
        <v>35</v>
      </c>
      <c r="AL545" s="277">
        <v>7</v>
      </c>
      <c r="AM545" s="222">
        <f t="shared" si="1265"/>
        <v>813</v>
      </c>
      <c r="AN545" s="277">
        <v>31</v>
      </c>
      <c r="AO545" s="277">
        <v>24</v>
      </c>
      <c r="AP545" s="277">
        <v>65</v>
      </c>
      <c r="AQ545" s="277">
        <v>26</v>
      </c>
      <c r="AR545" s="277">
        <v>169</v>
      </c>
      <c r="AS545" s="277">
        <v>18</v>
      </c>
      <c r="AT545" s="277">
        <v>164</v>
      </c>
      <c r="AU545" s="277">
        <v>104</v>
      </c>
      <c r="AV545" s="277">
        <v>170</v>
      </c>
      <c r="AW545" s="277">
        <v>42</v>
      </c>
      <c r="AX545" s="222">
        <f t="shared" si="1266"/>
        <v>918</v>
      </c>
      <c r="AY545" s="277">
        <v>134</v>
      </c>
      <c r="AZ545" s="277">
        <v>331</v>
      </c>
      <c r="BA545" s="277">
        <v>195</v>
      </c>
      <c r="BB545" s="277">
        <v>164</v>
      </c>
      <c r="BC545" s="277">
        <v>94</v>
      </c>
      <c r="BD545" s="222">
        <f t="shared" si="1267"/>
        <v>1593</v>
      </c>
      <c r="BE545" s="277">
        <v>251</v>
      </c>
      <c r="BF545" s="277">
        <v>223</v>
      </c>
      <c r="BG545" s="277">
        <v>212</v>
      </c>
      <c r="BH545" s="277">
        <v>231</v>
      </c>
      <c r="BI545" s="277">
        <v>87</v>
      </c>
      <c r="BJ545" s="277">
        <v>214</v>
      </c>
      <c r="BK545" s="277">
        <v>205</v>
      </c>
      <c r="BL545" s="277">
        <v>170</v>
      </c>
      <c r="BM545" s="222">
        <f t="shared" si="1268"/>
        <v>450</v>
      </c>
      <c r="BN545" s="277">
        <v>125</v>
      </c>
      <c r="BO545" s="277">
        <v>66</v>
      </c>
      <c r="BP545" s="277">
        <v>39</v>
      </c>
      <c r="BQ545" s="277">
        <v>30</v>
      </c>
      <c r="BR545" s="277">
        <v>190</v>
      </c>
      <c r="BS545" s="222">
        <f t="shared" si="1269"/>
        <v>714</v>
      </c>
      <c r="BT545" s="277">
        <v>43</v>
      </c>
      <c r="BU545" s="277">
        <v>77</v>
      </c>
      <c r="BV545" s="277">
        <v>71</v>
      </c>
      <c r="BW545" s="277">
        <v>10</v>
      </c>
      <c r="BX545" s="277">
        <v>36</v>
      </c>
      <c r="BY545" s="277">
        <v>197</v>
      </c>
      <c r="BZ545" s="277">
        <v>5</v>
      </c>
      <c r="CA545" s="277">
        <v>34</v>
      </c>
      <c r="CB545" s="277">
        <v>100</v>
      </c>
      <c r="CC545" s="277">
        <v>19</v>
      </c>
      <c r="CD545" s="277">
        <v>57</v>
      </c>
      <c r="CE545" s="277">
        <v>65</v>
      </c>
      <c r="CF545" s="222">
        <f t="shared" si="1270"/>
        <v>613</v>
      </c>
      <c r="CG545" s="277">
        <v>13</v>
      </c>
      <c r="CH545" s="277">
        <v>23</v>
      </c>
      <c r="CI545" s="277">
        <v>27</v>
      </c>
      <c r="CJ545" s="277">
        <v>81</v>
      </c>
      <c r="CK545" s="277">
        <v>124</v>
      </c>
      <c r="CL545" s="277">
        <v>20</v>
      </c>
      <c r="CM545" s="277">
        <v>132</v>
      </c>
      <c r="CN545" s="277">
        <v>23</v>
      </c>
      <c r="CO545" s="277">
        <v>30</v>
      </c>
      <c r="CP545" s="277">
        <v>18</v>
      </c>
      <c r="CQ545" s="277">
        <v>78</v>
      </c>
      <c r="CR545" s="277">
        <v>32</v>
      </c>
      <c r="CS545" s="277">
        <v>12</v>
      </c>
      <c r="CT545" s="222">
        <f t="shared" si="1271"/>
        <v>267</v>
      </c>
      <c r="CU545" s="277">
        <v>100</v>
      </c>
      <c r="CV545" s="277">
        <v>66</v>
      </c>
      <c r="CW545" s="277">
        <v>31</v>
      </c>
      <c r="CX545" s="277">
        <v>30</v>
      </c>
      <c r="CY545" s="277">
        <v>40</v>
      </c>
      <c r="CZ545" s="222">
        <f t="shared" si="1272"/>
        <v>656</v>
      </c>
      <c r="DA545" s="277">
        <v>17</v>
      </c>
      <c r="DB545" s="277">
        <v>25</v>
      </c>
      <c r="DC545" s="277">
        <v>121</v>
      </c>
      <c r="DD545" s="277">
        <v>305</v>
      </c>
      <c r="DE545" s="277">
        <v>108</v>
      </c>
      <c r="DF545" s="277">
        <v>80</v>
      </c>
      <c r="DG545" s="222">
        <f t="shared" si="1273"/>
        <v>7901</v>
      </c>
      <c r="DH545" s="222">
        <f t="shared" si="1274"/>
        <v>98</v>
      </c>
      <c r="DI545" s="277">
        <v>30</v>
      </c>
      <c r="DJ545" s="277">
        <v>26</v>
      </c>
      <c r="DK545" s="277">
        <v>42</v>
      </c>
      <c r="DL545" s="226">
        <f t="shared" si="1275"/>
        <v>166</v>
      </c>
      <c r="DM545" s="277">
        <v>156</v>
      </c>
      <c r="DN545" s="277">
        <v>10</v>
      </c>
      <c r="DO545" s="222">
        <f t="shared" si="1276"/>
        <v>8165</v>
      </c>
      <c r="DP545" s="4"/>
      <c r="DQ545" s="4"/>
      <c r="DR545" s="4"/>
      <c r="DS545" s="4"/>
      <c r="DT545" s="4"/>
      <c r="DU545" s="4"/>
      <c r="DV545" s="4"/>
      <c r="DW545" s="4"/>
      <c r="DX545" s="4"/>
      <c r="DY545" s="4"/>
      <c r="DZ545" s="4"/>
      <c r="EA545" s="4"/>
      <c r="EB545" s="4"/>
      <c r="EC545" s="4"/>
      <c r="ED545" s="4"/>
      <c r="EE545" s="4"/>
      <c r="EF545" s="4"/>
    </row>
    <row r="546" spans="1:136" s="43" customFormat="1" ht="16.5" customHeight="1" x14ac:dyDescent="0.15">
      <c r="A546" s="48" t="s">
        <v>287</v>
      </c>
      <c r="B546" s="222">
        <f t="shared" si="1260"/>
        <v>3007</v>
      </c>
      <c r="C546" s="277">
        <v>389</v>
      </c>
      <c r="D546" s="277">
        <v>60</v>
      </c>
      <c r="E546" s="277">
        <v>129</v>
      </c>
      <c r="F546" s="277">
        <v>70</v>
      </c>
      <c r="G546" s="277">
        <v>235</v>
      </c>
      <c r="H546" s="277">
        <v>392</v>
      </c>
      <c r="I546" s="277">
        <v>235</v>
      </c>
      <c r="J546" s="277">
        <v>83</v>
      </c>
      <c r="K546" s="277">
        <v>281</v>
      </c>
      <c r="L546" s="277">
        <v>863</v>
      </c>
      <c r="M546" s="277">
        <v>98</v>
      </c>
      <c r="N546" s="277">
        <v>172</v>
      </c>
      <c r="O546" s="222">
        <f t="shared" si="1261"/>
        <v>1012</v>
      </c>
      <c r="P546" s="277">
        <v>190</v>
      </c>
      <c r="Q546" s="277">
        <v>297</v>
      </c>
      <c r="R546" s="277">
        <v>68</v>
      </c>
      <c r="S546" s="277">
        <v>70</v>
      </c>
      <c r="T546" s="277">
        <v>68</v>
      </c>
      <c r="U546" s="277">
        <v>153</v>
      </c>
      <c r="V546" s="277">
        <v>127</v>
      </c>
      <c r="W546" s="277">
        <v>39</v>
      </c>
      <c r="X546" s="222">
        <f t="shared" si="1262"/>
        <v>796</v>
      </c>
      <c r="Y546" s="277">
        <v>60</v>
      </c>
      <c r="Z546" s="277">
        <v>210</v>
      </c>
      <c r="AA546" s="277">
        <v>339</v>
      </c>
      <c r="AB546" s="277">
        <v>187</v>
      </c>
      <c r="AC546" s="222">
        <f t="shared" si="1263"/>
        <v>967</v>
      </c>
      <c r="AD546" s="277">
        <v>128</v>
      </c>
      <c r="AE546" s="277">
        <v>110</v>
      </c>
      <c r="AF546" s="277">
        <v>92</v>
      </c>
      <c r="AG546" s="277">
        <v>321</v>
      </c>
      <c r="AH546" s="277">
        <v>181</v>
      </c>
      <c r="AI546" s="277">
        <v>135</v>
      </c>
      <c r="AJ546" s="222">
        <f t="shared" si="1264"/>
        <v>42</v>
      </c>
      <c r="AK546" s="277">
        <v>22</v>
      </c>
      <c r="AL546" s="277">
        <v>20</v>
      </c>
      <c r="AM546" s="222">
        <f t="shared" si="1265"/>
        <v>1404</v>
      </c>
      <c r="AN546" s="277">
        <v>97</v>
      </c>
      <c r="AO546" s="277">
        <v>77</v>
      </c>
      <c r="AP546" s="277">
        <v>123</v>
      </c>
      <c r="AQ546" s="277">
        <v>106</v>
      </c>
      <c r="AR546" s="277">
        <v>228</v>
      </c>
      <c r="AS546" s="277">
        <v>82</v>
      </c>
      <c r="AT546" s="277">
        <v>184</v>
      </c>
      <c r="AU546" s="277">
        <v>338</v>
      </c>
      <c r="AV546" s="277">
        <v>102</v>
      </c>
      <c r="AW546" s="277">
        <v>67</v>
      </c>
      <c r="AX546" s="222">
        <f t="shared" si="1266"/>
        <v>1151</v>
      </c>
      <c r="AY546" s="277">
        <v>50</v>
      </c>
      <c r="AZ546" s="277">
        <v>411</v>
      </c>
      <c r="BA546" s="277">
        <v>279</v>
      </c>
      <c r="BB546" s="277">
        <v>176</v>
      </c>
      <c r="BC546" s="277">
        <v>235</v>
      </c>
      <c r="BD546" s="222">
        <f t="shared" si="1267"/>
        <v>1606</v>
      </c>
      <c r="BE546" s="277">
        <v>147</v>
      </c>
      <c r="BF546" s="277">
        <v>300</v>
      </c>
      <c r="BG546" s="277">
        <v>114</v>
      </c>
      <c r="BH546" s="277">
        <v>318</v>
      </c>
      <c r="BI546" s="277">
        <v>62</v>
      </c>
      <c r="BJ546" s="277">
        <v>95</v>
      </c>
      <c r="BK546" s="277">
        <v>268</v>
      </c>
      <c r="BL546" s="277">
        <v>302</v>
      </c>
      <c r="BM546" s="222">
        <f t="shared" si="1268"/>
        <v>1094</v>
      </c>
      <c r="BN546" s="277">
        <v>268</v>
      </c>
      <c r="BO546" s="277">
        <v>186</v>
      </c>
      <c r="BP546" s="277">
        <v>96</v>
      </c>
      <c r="BQ546" s="277">
        <v>143</v>
      </c>
      <c r="BR546" s="277">
        <v>401</v>
      </c>
      <c r="BS546" s="222">
        <f t="shared" si="1269"/>
        <v>2132</v>
      </c>
      <c r="BT546" s="277">
        <v>71</v>
      </c>
      <c r="BU546" s="277">
        <v>139</v>
      </c>
      <c r="BV546" s="277">
        <v>57</v>
      </c>
      <c r="BW546" s="277">
        <v>39</v>
      </c>
      <c r="BX546" s="277">
        <v>130</v>
      </c>
      <c r="BY546" s="277">
        <v>996</v>
      </c>
      <c r="BZ546" s="277">
        <v>108</v>
      </c>
      <c r="CA546" s="277">
        <v>75</v>
      </c>
      <c r="CB546" s="277">
        <v>311</v>
      </c>
      <c r="CC546" s="277">
        <v>75</v>
      </c>
      <c r="CD546" s="277">
        <v>64</v>
      </c>
      <c r="CE546" s="277">
        <v>67</v>
      </c>
      <c r="CF546" s="222">
        <f t="shared" si="1270"/>
        <v>2567</v>
      </c>
      <c r="CG546" s="277">
        <v>55</v>
      </c>
      <c r="CH546" s="277">
        <v>137</v>
      </c>
      <c r="CI546" s="277">
        <v>184</v>
      </c>
      <c r="CJ546" s="277">
        <v>235</v>
      </c>
      <c r="CK546" s="277">
        <v>726</v>
      </c>
      <c r="CL546" s="277">
        <v>163</v>
      </c>
      <c r="CM546" s="277">
        <v>408</v>
      </c>
      <c r="CN546" s="277">
        <v>40</v>
      </c>
      <c r="CO546" s="277">
        <v>77</v>
      </c>
      <c r="CP546" s="277">
        <v>176</v>
      </c>
      <c r="CQ546" s="277">
        <v>100</v>
      </c>
      <c r="CR546" s="277">
        <v>206</v>
      </c>
      <c r="CS546" s="277">
        <v>60</v>
      </c>
      <c r="CT546" s="222">
        <f t="shared" si="1271"/>
        <v>861</v>
      </c>
      <c r="CU546" s="277">
        <v>389</v>
      </c>
      <c r="CV546" s="277">
        <v>208</v>
      </c>
      <c r="CW546" s="277">
        <v>43</v>
      </c>
      <c r="CX546" s="277">
        <v>124</v>
      </c>
      <c r="CY546" s="277">
        <v>97</v>
      </c>
      <c r="CZ546" s="222">
        <f t="shared" si="1272"/>
        <v>845</v>
      </c>
      <c r="DA546" s="277">
        <v>24</v>
      </c>
      <c r="DB546" s="277">
        <v>83</v>
      </c>
      <c r="DC546" s="277">
        <v>207</v>
      </c>
      <c r="DD546" s="277">
        <v>319</v>
      </c>
      <c r="DE546" s="277">
        <v>142</v>
      </c>
      <c r="DF546" s="277">
        <v>70</v>
      </c>
      <c r="DG546" s="222">
        <f t="shared" si="1273"/>
        <v>17484</v>
      </c>
      <c r="DH546" s="222">
        <f t="shared" si="1274"/>
        <v>62</v>
      </c>
      <c r="DI546" s="277">
        <v>7</v>
      </c>
      <c r="DJ546" s="277">
        <v>39</v>
      </c>
      <c r="DK546" s="277">
        <v>16</v>
      </c>
      <c r="DL546" s="226">
        <f t="shared" si="1275"/>
        <v>62</v>
      </c>
      <c r="DM546" s="277">
        <v>62</v>
      </c>
      <c r="DN546" s="277">
        <v>0</v>
      </c>
      <c r="DO546" s="222">
        <f t="shared" si="1276"/>
        <v>17608</v>
      </c>
      <c r="DP546" s="4"/>
      <c r="DQ546" s="4"/>
      <c r="DR546" s="4"/>
      <c r="DS546" s="4"/>
      <c r="DT546" s="4"/>
      <c r="DU546" s="4"/>
      <c r="DV546" s="4"/>
      <c r="DW546" s="4"/>
      <c r="DX546" s="4"/>
      <c r="DY546" s="4"/>
      <c r="DZ546" s="4"/>
      <c r="EA546" s="4"/>
      <c r="EB546" s="4"/>
      <c r="EC546" s="4"/>
      <c r="ED546" s="4"/>
      <c r="EE546" s="4"/>
      <c r="EF546" s="4"/>
    </row>
    <row r="547" spans="1:136" s="43" customFormat="1" ht="16.5" customHeight="1" x14ac:dyDescent="0.15">
      <c r="A547" s="109" t="s">
        <v>288</v>
      </c>
      <c r="B547" s="222">
        <f t="shared" si="1260"/>
        <v>788</v>
      </c>
      <c r="C547" s="277">
        <v>0</v>
      </c>
      <c r="D547" s="277">
        <v>33</v>
      </c>
      <c r="E547" s="277">
        <v>0</v>
      </c>
      <c r="F547" s="277">
        <v>0</v>
      </c>
      <c r="G547" s="277">
        <v>20</v>
      </c>
      <c r="H547" s="277">
        <v>151</v>
      </c>
      <c r="I547" s="277">
        <v>68</v>
      </c>
      <c r="J547" s="277">
        <v>0</v>
      </c>
      <c r="K547" s="277">
        <v>41</v>
      </c>
      <c r="L547" s="277">
        <v>307</v>
      </c>
      <c r="M547" s="277">
        <v>60</v>
      </c>
      <c r="N547" s="277">
        <v>108</v>
      </c>
      <c r="O547" s="222">
        <f t="shared" si="1261"/>
        <v>121</v>
      </c>
      <c r="P547" s="277">
        <v>22</v>
      </c>
      <c r="Q547" s="277">
        <v>0</v>
      </c>
      <c r="R547" s="277">
        <v>9</v>
      </c>
      <c r="S547" s="277">
        <v>0</v>
      </c>
      <c r="T547" s="277">
        <v>0</v>
      </c>
      <c r="U547" s="277">
        <v>0</v>
      </c>
      <c r="V547" s="277">
        <v>0</v>
      </c>
      <c r="W547" s="277">
        <v>90</v>
      </c>
      <c r="X547" s="222">
        <f t="shared" si="1262"/>
        <v>252</v>
      </c>
      <c r="Y547" s="277">
        <v>52</v>
      </c>
      <c r="Z547" s="277">
        <v>66</v>
      </c>
      <c r="AA547" s="277">
        <v>84</v>
      </c>
      <c r="AB547" s="277">
        <v>50</v>
      </c>
      <c r="AC547" s="222">
        <f t="shared" si="1263"/>
        <v>216</v>
      </c>
      <c r="AD547" s="277">
        <v>54</v>
      </c>
      <c r="AE547" s="277">
        <v>0</v>
      </c>
      <c r="AF547" s="277">
        <v>50</v>
      </c>
      <c r="AG547" s="277">
        <v>60</v>
      </c>
      <c r="AH547" s="277">
        <v>0</v>
      </c>
      <c r="AI547" s="277">
        <v>52</v>
      </c>
      <c r="AJ547" s="222">
        <f t="shared" si="1264"/>
        <v>0</v>
      </c>
      <c r="AK547" s="277">
        <v>0</v>
      </c>
      <c r="AL547" s="277">
        <v>0</v>
      </c>
      <c r="AM547" s="222">
        <f t="shared" si="1265"/>
        <v>898</v>
      </c>
      <c r="AN547" s="277">
        <v>44</v>
      </c>
      <c r="AO547" s="277">
        <v>24</v>
      </c>
      <c r="AP547" s="277">
        <v>93</v>
      </c>
      <c r="AQ547" s="277">
        <v>0</v>
      </c>
      <c r="AR547" s="277">
        <v>285</v>
      </c>
      <c r="AS547" s="277">
        <v>0</v>
      </c>
      <c r="AT547" s="277">
        <v>190</v>
      </c>
      <c r="AU547" s="277">
        <v>182</v>
      </c>
      <c r="AV547" s="277">
        <v>80</v>
      </c>
      <c r="AW547" s="277">
        <v>0</v>
      </c>
      <c r="AX547" s="222">
        <f t="shared" si="1266"/>
        <v>1068</v>
      </c>
      <c r="AY547" s="277">
        <v>0</v>
      </c>
      <c r="AZ547" s="277">
        <v>598</v>
      </c>
      <c r="BA547" s="277">
        <v>26</v>
      </c>
      <c r="BB547" s="277">
        <v>367</v>
      </c>
      <c r="BC547" s="277">
        <v>77</v>
      </c>
      <c r="BD547" s="222">
        <f t="shared" si="1267"/>
        <v>1314</v>
      </c>
      <c r="BE547" s="277">
        <v>156</v>
      </c>
      <c r="BF547" s="277">
        <v>191</v>
      </c>
      <c r="BG547" s="277">
        <v>219</v>
      </c>
      <c r="BH547" s="277">
        <v>86</v>
      </c>
      <c r="BI547" s="277">
        <v>381</v>
      </c>
      <c r="BJ547" s="277">
        <v>116</v>
      </c>
      <c r="BK547" s="277">
        <v>45</v>
      </c>
      <c r="BL547" s="277">
        <v>120</v>
      </c>
      <c r="BM547" s="222">
        <f t="shared" si="1268"/>
        <v>339</v>
      </c>
      <c r="BN547" s="277">
        <v>88</v>
      </c>
      <c r="BO547" s="277">
        <v>20</v>
      </c>
      <c r="BP547" s="277">
        <v>45</v>
      </c>
      <c r="BQ547" s="277">
        <v>16</v>
      </c>
      <c r="BR547" s="277">
        <v>170</v>
      </c>
      <c r="BS547" s="222">
        <f t="shared" si="1269"/>
        <v>631</v>
      </c>
      <c r="BT547" s="277">
        <v>18</v>
      </c>
      <c r="BU547" s="277">
        <v>16</v>
      </c>
      <c r="BV547" s="277">
        <v>0</v>
      </c>
      <c r="BW547" s="277">
        <v>0</v>
      </c>
      <c r="BX547" s="277">
        <v>0</v>
      </c>
      <c r="BY547" s="277">
        <v>219</v>
      </c>
      <c r="BZ547" s="277">
        <v>5</v>
      </c>
      <c r="CA547" s="277">
        <v>0</v>
      </c>
      <c r="CB547" s="277">
        <v>133</v>
      </c>
      <c r="CC547" s="277">
        <v>0</v>
      </c>
      <c r="CD547" s="277">
        <v>79</v>
      </c>
      <c r="CE547" s="277">
        <v>161</v>
      </c>
      <c r="CF547" s="222">
        <f t="shared" si="1270"/>
        <v>603</v>
      </c>
      <c r="CG547" s="277">
        <v>0</v>
      </c>
      <c r="CH547" s="277">
        <v>0</v>
      </c>
      <c r="CI547" s="277">
        <v>16</v>
      </c>
      <c r="CJ547" s="277">
        <v>51</v>
      </c>
      <c r="CK547" s="277">
        <v>247</v>
      </c>
      <c r="CL547" s="277">
        <v>0</v>
      </c>
      <c r="CM547" s="277">
        <v>56</v>
      </c>
      <c r="CN547" s="277">
        <v>0</v>
      </c>
      <c r="CO547" s="277">
        <v>135</v>
      </c>
      <c r="CP547" s="277">
        <v>35</v>
      </c>
      <c r="CQ547" s="277">
        <v>31</v>
      </c>
      <c r="CR547" s="277">
        <v>18</v>
      </c>
      <c r="CS547" s="277">
        <v>14</v>
      </c>
      <c r="CT547" s="222">
        <f t="shared" si="1271"/>
        <v>364</v>
      </c>
      <c r="CU547" s="277">
        <v>213</v>
      </c>
      <c r="CV547" s="277">
        <v>65</v>
      </c>
      <c r="CW547" s="277">
        <v>16</v>
      </c>
      <c r="CX547" s="277">
        <v>50</v>
      </c>
      <c r="CY547" s="277">
        <v>20</v>
      </c>
      <c r="CZ547" s="222">
        <f t="shared" si="1272"/>
        <v>268</v>
      </c>
      <c r="DA547" s="277">
        <v>0</v>
      </c>
      <c r="DB547" s="277">
        <v>0</v>
      </c>
      <c r="DC547" s="277">
        <v>129</v>
      </c>
      <c r="DD547" s="277">
        <v>80</v>
      </c>
      <c r="DE547" s="277">
        <v>55</v>
      </c>
      <c r="DF547" s="277">
        <v>4</v>
      </c>
      <c r="DG547" s="222">
        <f t="shared" si="1273"/>
        <v>6862</v>
      </c>
      <c r="DH547" s="222">
        <f t="shared" si="1274"/>
        <v>25</v>
      </c>
      <c r="DI547" s="277">
        <v>0</v>
      </c>
      <c r="DJ547" s="277">
        <v>10</v>
      </c>
      <c r="DK547" s="277">
        <v>15</v>
      </c>
      <c r="DL547" s="226">
        <f t="shared" si="1275"/>
        <v>105</v>
      </c>
      <c r="DM547" s="277">
        <v>105</v>
      </c>
      <c r="DN547" s="277">
        <v>0</v>
      </c>
      <c r="DO547" s="222">
        <f t="shared" si="1276"/>
        <v>6992</v>
      </c>
      <c r="DP547" s="4"/>
      <c r="DQ547" s="4"/>
      <c r="DR547" s="4"/>
      <c r="DS547" s="4"/>
      <c r="DT547" s="4"/>
      <c r="DU547" s="4"/>
      <c r="DV547" s="4"/>
      <c r="DW547" s="4"/>
      <c r="DX547" s="4"/>
      <c r="DY547" s="4"/>
      <c r="DZ547" s="4"/>
      <c r="EA547" s="4"/>
      <c r="EB547" s="4"/>
      <c r="EC547" s="4"/>
      <c r="ED547" s="4"/>
      <c r="EE547" s="4"/>
      <c r="EF547" s="4"/>
    </row>
    <row r="548" spans="1:136" s="43" customFormat="1" ht="16.5" customHeight="1" x14ac:dyDescent="0.15">
      <c r="A548" s="109" t="s">
        <v>289</v>
      </c>
      <c r="B548" s="222">
        <f t="shared" si="1260"/>
        <v>612</v>
      </c>
      <c r="C548" s="277">
        <v>90</v>
      </c>
      <c r="D548" s="277">
        <v>29</v>
      </c>
      <c r="E548" s="277">
        <v>0</v>
      </c>
      <c r="F548" s="277">
        <v>6</v>
      </c>
      <c r="G548" s="277">
        <v>78</v>
      </c>
      <c r="H548" s="277">
        <v>10</v>
      </c>
      <c r="I548" s="277">
        <v>70</v>
      </c>
      <c r="J548" s="277">
        <v>20</v>
      </c>
      <c r="K548" s="277">
        <v>102</v>
      </c>
      <c r="L548" s="277">
        <v>107</v>
      </c>
      <c r="M548" s="277">
        <v>100</v>
      </c>
      <c r="N548" s="277">
        <v>0</v>
      </c>
      <c r="O548" s="222">
        <f t="shared" si="1261"/>
        <v>83</v>
      </c>
      <c r="P548" s="277">
        <v>30</v>
      </c>
      <c r="Q548" s="277">
        <v>40</v>
      </c>
      <c r="R548" s="277">
        <v>0</v>
      </c>
      <c r="S548" s="277">
        <v>0</v>
      </c>
      <c r="T548" s="277">
        <v>0</v>
      </c>
      <c r="U548" s="277">
        <v>0</v>
      </c>
      <c r="V548" s="277">
        <v>13</v>
      </c>
      <c r="W548" s="277">
        <v>0</v>
      </c>
      <c r="X548" s="222">
        <f t="shared" si="1262"/>
        <v>384</v>
      </c>
      <c r="Y548" s="277">
        <v>119</v>
      </c>
      <c r="Z548" s="277">
        <v>18</v>
      </c>
      <c r="AA548" s="277">
        <v>170</v>
      </c>
      <c r="AB548" s="277">
        <v>77</v>
      </c>
      <c r="AC548" s="222">
        <f t="shared" si="1263"/>
        <v>182</v>
      </c>
      <c r="AD548" s="277">
        <v>0</v>
      </c>
      <c r="AE548" s="277">
        <v>52</v>
      </c>
      <c r="AF548" s="277">
        <v>0</v>
      </c>
      <c r="AG548" s="277">
        <v>50</v>
      </c>
      <c r="AH548" s="277">
        <v>0</v>
      </c>
      <c r="AI548" s="277">
        <v>80</v>
      </c>
      <c r="AJ548" s="222">
        <f t="shared" si="1264"/>
        <v>28</v>
      </c>
      <c r="AK548" s="277">
        <v>0</v>
      </c>
      <c r="AL548" s="277">
        <v>28</v>
      </c>
      <c r="AM548" s="222">
        <f t="shared" si="1265"/>
        <v>630</v>
      </c>
      <c r="AN548" s="277">
        <v>55</v>
      </c>
      <c r="AO548" s="277">
        <v>21</v>
      </c>
      <c r="AP548" s="277">
        <v>47</v>
      </c>
      <c r="AQ548" s="277">
        <v>12</v>
      </c>
      <c r="AR548" s="277">
        <v>235</v>
      </c>
      <c r="AS548" s="277">
        <v>0</v>
      </c>
      <c r="AT548" s="277">
        <v>130</v>
      </c>
      <c r="AU548" s="277">
        <v>115</v>
      </c>
      <c r="AV548" s="277">
        <v>15</v>
      </c>
      <c r="AW548" s="277">
        <v>0</v>
      </c>
      <c r="AX548" s="222">
        <f t="shared" si="1266"/>
        <v>880</v>
      </c>
      <c r="AY548" s="277">
        <v>0</v>
      </c>
      <c r="AZ548" s="277">
        <v>452</v>
      </c>
      <c r="BA548" s="277">
        <v>78</v>
      </c>
      <c r="BB548" s="277">
        <v>285</v>
      </c>
      <c r="BC548" s="277">
        <v>65</v>
      </c>
      <c r="BD548" s="222">
        <f t="shared" si="1267"/>
        <v>1379</v>
      </c>
      <c r="BE548" s="277">
        <v>615</v>
      </c>
      <c r="BF548" s="277">
        <v>90</v>
      </c>
      <c r="BG548" s="277">
        <v>32</v>
      </c>
      <c r="BH548" s="277">
        <v>197</v>
      </c>
      <c r="BI548" s="277">
        <v>295</v>
      </c>
      <c r="BJ548" s="277">
        <v>60</v>
      </c>
      <c r="BK548" s="277">
        <v>0</v>
      </c>
      <c r="BL548" s="277">
        <v>90</v>
      </c>
      <c r="BM548" s="222">
        <f t="shared" si="1268"/>
        <v>321</v>
      </c>
      <c r="BN548" s="277">
        <v>90</v>
      </c>
      <c r="BO548" s="277">
        <v>26</v>
      </c>
      <c r="BP548" s="277">
        <v>0</v>
      </c>
      <c r="BQ548" s="277">
        <v>102</v>
      </c>
      <c r="BR548" s="277">
        <v>103</v>
      </c>
      <c r="BS548" s="222">
        <f t="shared" si="1269"/>
        <v>588</v>
      </c>
      <c r="BT548" s="277">
        <v>0</v>
      </c>
      <c r="BU548" s="277">
        <v>0</v>
      </c>
      <c r="BV548" s="277">
        <v>0</v>
      </c>
      <c r="BW548" s="277">
        <v>0</v>
      </c>
      <c r="BX548" s="277">
        <v>0</v>
      </c>
      <c r="BY548" s="277">
        <v>454</v>
      </c>
      <c r="BZ548" s="277">
        <v>0</v>
      </c>
      <c r="CA548" s="277">
        <v>0</v>
      </c>
      <c r="CB548" s="277">
        <v>0</v>
      </c>
      <c r="CC548" s="277">
        <v>0</v>
      </c>
      <c r="CD548" s="277">
        <v>130</v>
      </c>
      <c r="CE548" s="277">
        <v>4</v>
      </c>
      <c r="CF548" s="222">
        <f t="shared" si="1270"/>
        <v>532</v>
      </c>
      <c r="CG548" s="277">
        <v>0</v>
      </c>
      <c r="CH548" s="277">
        <v>0</v>
      </c>
      <c r="CI548" s="277">
        <v>27</v>
      </c>
      <c r="CJ548" s="277">
        <v>20</v>
      </c>
      <c r="CK548" s="277">
        <v>315</v>
      </c>
      <c r="CL548" s="277">
        <v>0</v>
      </c>
      <c r="CM548" s="277">
        <v>75</v>
      </c>
      <c r="CN548" s="277">
        <v>0</v>
      </c>
      <c r="CO548" s="277">
        <v>0</v>
      </c>
      <c r="CP548" s="277">
        <v>0</v>
      </c>
      <c r="CQ548" s="277">
        <v>0</v>
      </c>
      <c r="CR548" s="277">
        <v>95</v>
      </c>
      <c r="CS548" s="277">
        <v>0</v>
      </c>
      <c r="CT548" s="222">
        <f t="shared" si="1271"/>
        <v>288</v>
      </c>
      <c r="CU548" s="277">
        <v>198</v>
      </c>
      <c r="CV548" s="277">
        <v>90</v>
      </c>
      <c r="CW548" s="277">
        <v>0</v>
      </c>
      <c r="CX548" s="277">
        <v>0</v>
      </c>
      <c r="CY548" s="277">
        <v>0</v>
      </c>
      <c r="CZ548" s="222">
        <f t="shared" si="1272"/>
        <v>359</v>
      </c>
      <c r="DA548" s="277">
        <v>0</v>
      </c>
      <c r="DB548" s="277">
        <v>0</v>
      </c>
      <c r="DC548" s="277">
        <v>84</v>
      </c>
      <c r="DD548" s="277">
        <v>275</v>
      </c>
      <c r="DE548" s="277">
        <v>0</v>
      </c>
      <c r="DF548" s="277">
        <v>0</v>
      </c>
      <c r="DG548" s="222">
        <f t="shared" si="1273"/>
        <v>6266</v>
      </c>
      <c r="DH548" s="222">
        <f t="shared" si="1274"/>
        <v>102</v>
      </c>
      <c r="DI548" s="277">
        <v>62</v>
      </c>
      <c r="DJ548" s="277">
        <v>40</v>
      </c>
      <c r="DK548" s="277">
        <v>0</v>
      </c>
      <c r="DL548" s="226">
        <f t="shared" si="1275"/>
        <v>175</v>
      </c>
      <c r="DM548" s="277">
        <v>175</v>
      </c>
      <c r="DN548" s="277">
        <v>0</v>
      </c>
      <c r="DO548" s="222">
        <f t="shared" si="1276"/>
        <v>6543</v>
      </c>
      <c r="DP548" s="4"/>
      <c r="DQ548" s="4"/>
      <c r="DR548" s="4"/>
      <c r="DS548" s="4"/>
      <c r="DT548" s="4"/>
      <c r="DU548" s="4"/>
      <c r="DV548" s="4"/>
      <c r="DW548" s="4"/>
      <c r="DX548" s="4"/>
      <c r="DY548" s="4"/>
      <c r="DZ548" s="4"/>
      <c r="EA548" s="4"/>
    </row>
    <row r="549" spans="1:136" s="43" customFormat="1" ht="16.5" customHeight="1" x14ac:dyDescent="0.15">
      <c r="A549" s="187" t="s">
        <v>757</v>
      </c>
      <c r="B549" s="222">
        <f t="shared" ref="B549" si="1277">SUM(C549:N549)</f>
        <v>1157</v>
      </c>
      <c r="C549" s="277">
        <v>71</v>
      </c>
      <c r="D549" s="277">
        <v>17</v>
      </c>
      <c r="E549" s="277">
        <v>61</v>
      </c>
      <c r="F549" s="277">
        <v>38</v>
      </c>
      <c r="G549" s="277">
        <v>57</v>
      </c>
      <c r="H549" s="277">
        <v>301</v>
      </c>
      <c r="I549" s="277">
        <v>163</v>
      </c>
      <c r="J549" s="277">
        <v>25</v>
      </c>
      <c r="K549" s="277">
        <v>87</v>
      </c>
      <c r="L549" s="277">
        <v>173</v>
      </c>
      <c r="M549" s="277">
        <v>48</v>
      </c>
      <c r="N549" s="277">
        <v>116</v>
      </c>
      <c r="O549" s="222">
        <f t="shared" ref="O549" si="1278">SUM(P549:W549)</f>
        <v>426</v>
      </c>
      <c r="P549" s="277">
        <v>64</v>
      </c>
      <c r="Q549" s="277">
        <v>110</v>
      </c>
      <c r="R549" s="277">
        <v>36</v>
      </c>
      <c r="S549" s="277">
        <v>31</v>
      </c>
      <c r="T549" s="277">
        <v>66</v>
      </c>
      <c r="U549" s="277">
        <v>75</v>
      </c>
      <c r="V549" s="277">
        <v>20</v>
      </c>
      <c r="W549" s="277">
        <v>24</v>
      </c>
      <c r="X549" s="222">
        <f t="shared" ref="X549" si="1279">SUM(Y549:AB549)</f>
        <v>253</v>
      </c>
      <c r="Y549" s="277">
        <v>35</v>
      </c>
      <c r="Z549" s="277">
        <v>52</v>
      </c>
      <c r="AA549" s="277">
        <v>97</v>
      </c>
      <c r="AB549" s="277">
        <v>69</v>
      </c>
      <c r="AC549" s="222">
        <f t="shared" ref="AC549" si="1280">SUM(AD549:AI549)</f>
        <v>426</v>
      </c>
      <c r="AD549" s="277">
        <v>60</v>
      </c>
      <c r="AE549" s="277">
        <v>35</v>
      </c>
      <c r="AF549" s="277">
        <v>56</v>
      </c>
      <c r="AG549" s="277">
        <v>125</v>
      </c>
      <c r="AH549" s="277">
        <v>56</v>
      </c>
      <c r="AI549" s="277">
        <v>94</v>
      </c>
      <c r="AJ549" s="222">
        <f t="shared" ref="AJ549" si="1281">SUM(AK549:AL549)</f>
        <v>26</v>
      </c>
      <c r="AK549" s="277">
        <v>7</v>
      </c>
      <c r="AL549" s="277">
        <v>19</v>
      </c>
      <c r="AM549" s="222">
        <f t="shared" ref="AM549" si="1282">SUM(AN549:AW549)</f>
        <v>913</v>
      </c>
      <c r="AN549" s="277">
        <v>83</v>
      </c>
      <c r="AO549" s="277">
        <v>20</v>
      </c>
      <c r="AP549" s="277">
        <v>53</v>
      </c>
      <c r="AQ549" s="277">
        <v>30</v>
      </c>
      <c r="AR549" s="277">
        <v>60</v>
      </c>
      <c r="AS549" s="277">
        <v>35</v>
      </c>
      <c r="AT549" s="277">
        <v>174</v>
      </c>
      <c r="AU549" s="277">
        <v>199</v>
      </c>
      <c r="AV549" s="277">
        <v>200</v>
      </c>
      <c r="AW549" s="277">
        <v>59</v>
      </c>
      <c r="AX549" s="222">
        <f t="shared" ref="AX549" si="1283">SUM(AY549:BC549)</f>
        <v>680</v>
      </c>
      <c r="AY549" s="277">
        <v>35</v>
      </c>
      <c r="AZ549" s="277">
        <v>339</v>
      </c>
      <c r="BA549" s="277">
        <v>106</v>
      </c>
      <c r="BB549" s="277">
        <v>174</v>
      </c>
      <c r="BC549" s="277">
        <v>26</v>
      </c>
      <c r="BD549" s="222">
        <f t="shared" ref="BD549" si="1284">SUM(BE549:BL549)</f>
        <v>2053</v>
      </c>
      <c r="BE549" s="277">
        <v>435</v>
      </c>
      <c r="BF549" s="277">
        <v>438</v>
      </c>
      <c r="BG549" s="277">
        <v>168</v>
      </c>
      <c r="BH549" s="277">
        <v>73</v>
      </c>
      <c r="BI549" s="277">
        <v>232</v>
      </c>
      <c r="BJ549" s="277">
        <v>246</v>
      </c>
      <c r="BK549" s="277">
        <v>176</v>
      </c>
      <c r="BL549" s="277">
        <v>285</v>
      </c>
      <c r="BM549" s="222">
        <f t="shared" ref="BM549" si="1285">SUM(BN549:BR549)</f>
        <v>339</v>
      </c>
      <c r="BN549" s="277">
        <v>39</v>
      </c>
      <c r="BO549" s="277">
        <v>32</v>
      </c>
      <c r="BP549" s="277">
        <v>35</v>
      </c>
      <c r="BQ549" s="277">
        <v>48</v>
      </c>
      <c r="BR549" s="277">
        <v>185</v>
      </c>
      <c r="BS549" s="222">
        <f t="shared" ref="BS549" si="1286">SUM(BT549:CE549)</f>
        <v>631</v>
      </c>
      <c r="BT549" s="277">
        <v>89</v>
      </c>
      <c r="BU549" s="277">
        <v>96</v>
      </c>
      <c r="BV549" s="277">
        <v>15</v>
      </c>
      <c r="BW549" s="277">
        <v>4</v>
      </c>
      <c r="BX549" s="277">
        <v>103</v>
      </c>
      <c r="BY549" s="277">
        <v>77</v>
      </c>
      <c r="BZ549" s="277">
        <v>50</v>
      </c>
      <c r="CA549" s="277">
        <v>52</v>
      </c>
      <c r="CB549" s="277">
        <v>49</v>
      </c>
      <c r="CC549" s="277">
        <v>16</v>
      </c>
      <c r="CD549" s="277">
        <v>39</v>
      </c>
      <c r="CE549" s="277">
        <v>41</v>
      </c>
      <c r="CF549" s="222">
        <f t="shared" ref="CF549" si="1287">SUM(CG549:CS549)</f>
        <v>745</v>
      </c>
      <c r="CG549" s="277">
        <v>47</v>
      </c>
      <c r="CH549" s="277">
        <v>55</v>
      </c>
      <c r="CI549" s="277">
        <v>60</v>
      </c>
      <c r="CJ549" s="277">
        <v>70</v>
      </c>
      <c r="CK549" s="277">
        <v>171</v>
      </c>
      <c r="CL549" s="277">
        <v>25</v>
      </c>
      <c r="CM549" s="277">
        <v>126</v>
      </c>
      <c r="CN549" s="277">
        <v>25</v>
      </c>
      <c r="CO549" s="277">
        <v>0</v>
      </c>
      <c r="CP549" s="277">
        <v>36</v>
      </c>
      <c r="CQ549" s="277">
        <v>28</v>
      </c>
      <c r="CR549" s="277">
        <v>59</v>
      </c>
      <c r="CS549" s="277">
        <v>43</v>
      </c>
      <c r="CT549" s="222">
        <f t="shared" ref="CT549" si="1288">SUM(CU549:CY549)</f>
        <v>561</v>
      </c>
      <c r="CU549" s="277">
        <v>244</v>
      </c>
      <c r="CV549" s="277">
        <v>187</v>
      </c>
      <c r="CW549" s="277">
        <v>56</v>
      </c>
      <c r="CX549" s="277">
        <v>18</v>
      </c>
      <c r="CY549" s="277">
        <v>56</v>
      </c>
      <c r="CZ549" s="222">
        <f t="shared" ref="CZ549" si="1289">SUM(DA549:DF549)</f>
        <v>596</v>
      </c>
      <c r="DA549" s="277">
        <v>27</v>
      </c>
      <c r="DB549" s="277">
        <v>0</v>
      </c>
      <c r="DC549" s="277">
        <v>129</v>
      </c>
      <c r="DD549" s="277">
        <v>289</v>
      </c>
      <c r="DE549" s="277">
        <v>77</v>
      </c>
      <c r="DF549" s="277">
        <v>74</v>
      </c>
      <c r="DG549" s="222">
        <f t="shared" ref="DG549" si="1290">AM549+BS549+B549+O549+X549+AC549+AJ549+BD549+CF549+AX549+BM549+CT549+CZ549</f>
        <v>8806</v>
      </c>
      <c r="DH549" s="222">
        <f t="shared" ref="DH549" si="1291">SUM(DI549:DK549)</f>
        <v>209</v>
      </c>
      <c r="DI549" s="277">
        <v>51</v>
      </c>
      <c r="DJ549" s="277">
        <v>132</v>
      </c>
      <c r="DK549" s="277">
        <v>26</v>
      </c>
      <c r="DL549" s="226">
        <f t="shared" ref="DL549" si="1292">SUM(DM549:DN549)</f>
        <v>208</v>
      </c>
      <c r="DM549" s="277">
        <v>208</v>
      </c>
      <c r="DN549" s="277">
        <v>0</v>
      </c>
      <c r="DO549" s="222">
        <f t="shared" ref="DO549" si="1293">DG549+DH549+DL549</f>
        <v>9223</v>
      </c>
      <c r="DP549" s="4"/>
      <c r="DQ549" s="4"/>
      <c r="DR549" s="4"/>
      <c r="DS549" s="4"/>
      <c r="DT549" s="4"/>
      <c r="DU549" s="4"/>
      <c r="DV549" s="4"/>
      <c r="DW549" s="4"/>
      <c r="DX549" s="4"/>
      <c r="DY549" s="4"/>
      <c r="DZ549" s="4"/>
      <c r="EA549" s="4"/>
    </row>
    <row r="550" spans="1:136" s="43" customFormat="1" ht="16.5" customHeight="1" x14ac:dyDescent="0.15">
      <c r="A550" s="107" t="s">
        <v>756</v>
      </c>
      <c r="B550" s="223">
        <f>SUM(C550:N550)</f>
        <v>1328</v>
      </c>
      <c r="C550" s="279">
        <v>71</v>
      </c>
      <c r="D550" s="279">
        <v>27</v>
      </c>
      <c r="E550" s="279">
        <v>61</v>
      </c>
      <c r="F550" s="279">
        <v>38</v>
      </c>
      <c r="G550" s="279">
        <v>57</v>
      </c>
      <c r="H550" s="279">
        <v>376</v>
      </c>
      <c r="I550" s="279">
        <v>163</v>
      </c>
      <c r="J550" s="279">
        <v>25</v>
      </c>
      <c r="K550" s="279">
        <v>101</v>
      </c>
      <c r="L550" s="279">
        <v>220</v>
      </c>
      <c r="M550" s="279">
        <v>73</v>
      </c>
      <c r="N550" s="279">
        <v>116</v>
      </c>
      <c r="O550" s="223">
        <f>SUM(P550:W550)</f>
        <v>430</v>
      </c>
      <c r="P550" s="279">
        <v>64</v>
      </c>
      <c r="Q550" s="279">
        <v>110</v>
      </c>
      <c r="R550" s="279">
        <v>36</v>
      </c>
      <c r="S550" s="279">
        <v>31</v>
      </c>
      <c r="T550" s="279">
        <v>66</v>
      </c>
      <c r="U550" s="279">
        <v>75</v>
      </c>
      <c r="V550" s="279">
        <v>20</v>
      </c>
      <c r="W550" s="279">
        <v>28</v>
      </c>
      <c r="X550" s="223">
        <f>SUM(Y550:AB550)</f>
        <v>489</v>
      </c>
      <c r="Y550" s="279">
        <v>87</v>
      </c>
      <c r="Z550" s="279">
        <v>136</v>
      </c>
      <c r="AA550" s="279">
        <v>102</v>
      </c>
      <c r="AB550" s="279">
        <v>164</v>
      </c>
      <c r="AC550" s="223">
        <f>SUM(AD550:AI550)</f>
        <v>600</v>
      </c>
      <c r="AD550" s="279">
        <v>60</v>
      </c>
      <c r="AE550" s="279">
        <v>128</v>
      </c>
      <c r="AF550" s="279">
        <v>104</v>
      </c>
      <c r="AG550" s="279">
        <v>140</v>
      </c>
      <c r="AH550" s="279">
        <v>74</v>
      </c>
      <c r="AI550" s="279">
        <v>94</v>
      </c>
      <c r="AJ550" s="223">
        <f>SUM(AK550:AL550)</f>
        <v>163</v>
      </c>
      <c r="AK550" s="279">
        <v>114</v>
      </c>
      <c r="AL550" s="279">
        <v>49</v>
      </c>
      <c r="AM550" s="223">
        <f>SUM(AN550:AW550)</f>
        <v>913</v>
      </c>
      <c r="AN550" s="279">
        <v>83</v>
      </c>
      <c r="AO550" s="279">
        <v>20</v>
      </c>
      <c r="AP550" s="279">
        <v>53</v>
      </c>
      <c r="AQ550" s="279">
        <v>30</v>
      </c>
      <c r="AR550" s="279">
        <v>60</v>
      </c>
      <c r="AS550" s="279">
        <v>35</v>
      </c>
      <c r="AT550" s="279">
        <v>174</v>
      </c>
      <c r="AU550" s="279">
        <v>199</v>
      </c>
      <c r="AV550" s="279">
        <v>200</v>
      </c>
      <c r="AW550" s="279">
        <v>59</v>
      </c>
      <c r="AX550" s="223">
        <f>SUM(AY550:BC550)</f>
        <v>815</v>
      </c>
      <c r="AY550" s="279">
        <v>45</v>
      </c>
      <c r="AZ550" s="279">
        <v>354</v>
      </c>
      <c r="BA550" s="279">
        <v>131</v>
      </c>
      <c r="BB550" s="279">
        <v>220</v>
      </c>
      <c r="BC550" s="279">
        <v>65</v>
      </c>
      <c r="BD550" s="223">
        <f>SUM(BE550:BL550)</f>
        <v>2186</v>
      </c>
      <c r="BE550" s="279">
        <v>435</v>
      </c>
      <c r="BF550" s="279">
        <v>444</v>
      </c>
      <c r="BG550" s="279">
        <v>168</v>
      </c>
      <c r="BH550" s="279">
        <v>73</v>
      </c>
      <c r="BI550" s="279">
        <v>232</v>
      </c>
      <c r="BJ550" s="279">
        <v>246</v>
      </c>
      <c r="BK550" s="279">
        <v>303</v>
      </c>
      <c r="BL550" s="279">
        <v>285</v>
      </c>
      <c r="BM550" s="223">
        <f>SUM(BN550:BR550)</f>
        <v>652</v>
      </c>
      <c r="BN550" s="279">
        <v>39</v>
      </c>
      <c r="BO550" s="279">
        <v>32</v>
      </c>
      <c r="BP550" s="279">
        <v>165</v>
      </c>
      <c r="BQ550" s="279">
        <v>192</v>
      </c>
      <c r="BR550" s="279">
        <v>224</v>
      </c>
      <c r="BS550" s="223">
        <f>SUM(BT550:CE550)</f>
        <v>659</v>
      </c>
      <c r="BT550" s="279">
        <v>89</v>
      </c>
      <c r="BU550" s="279">
        <v>96</v>
      </c>
      <c r="BV550" s="279">
        <v>15</v>
      </c>
      <c r="BW550" s="279">
        <v>4</v>
      </c>
      <c r="BX550" s="279">
        <v>103</v>
      </c>
      <c r="BY550" s="279">
        <v>97</v>
      </c>
      <c r="BZ550" s="279">
        <v>50</v>
      </c>
      <c r="CA550" s="279">
        <v>52</v>
      </c>
      <c r="CB550" s="279">
        <v>49</v>
      </c>
      <c r="CC550" s="279">
        <v>16</v>
      </c>
      <c r="CD550" s="279">
        <v>39</v>
      </c>
      <c r="CE550" s="279">
        <v>49</v>
      </c>
      <c r="CF550" s="223">
        <f>SUM(CG550:CS550)</f>
        <v>956</v>
      </c>
      <c r="CG550" s="279">
        <v>47</v>
      </c>
      <c r="CH550" s="279">
        <v>55</v>
      </c>
      <c r="CI550" s="279">
        <v>217</v>
      </c>
      <c r="CJ550" s="279">
        <v>80</v>
      </c>
      <c r="CK550" s="279">
        <v>171</v>
      </c>
      <c r="CL550" s="279">
        <v>25</v>
      </c>
      <c r="CM550" s="279">
        <v>140</v>
      </c>
      <c r="CN550" s="279">
        <v>29</v>
      </c>
      <c r="CO550" s="279">
        <v>0</v>
      </c>
      <c r="CP550" s="279">
        <v>36</v>
      </c>
      <c r="CQ550" s="279">
        <v>49</v>
      </c>
      <c r="CR550" s="279">
        <v>64</v>
      </c>
      <c r="CS550" s="279">
        <v>43</v>
      </c>
      <c r="CT550" s="223">
        <f>SUM(CU550:CY550)</f>
        <v>615</v>
      </c>
      <c r="CU550" s="279">
        <v>278</v>
      </c>
      <c r="CV550" s="279">
        <v>187</v>
      </c>
      <c r="CW550" s="279">
        <v>56</v>
      </c>
      <c r="CX550" s="279">
        <v>18</v>
      </c>
      <c r="CY550" s="279">
        <v>76</v>
      </c>
      <c r="CZ550" s="223">
        <f>SUM(DA550:DF550)</f>
        <v>669</v>
      </c>
      <c r="DA550" s="279">
        <v>27</v>
      </c>
      <c r="DB550" s="279">
        <v>5</v>
      </c>
      <c r="DC550" s="279">
        <v>179</v>
      </c>
      <c r="DD550" s="279">
        <v>299</v>
      </c>
      <c r="DE550" s="279">
        <v>85</v>
      </c>
      <c r="DF550" s="279">
        <v>74</v>
      </c>
      <c r="DG550" s="223">
        <f>AM550+BS550+B550+O550+X550+AC550+AJ550+BD550+CF550+AX550+BM550+CT550+CZ550</f>
        <v>10475</v>
      </c>
      <c r="DH550" s="223">
        <f>SUM(DI550:DK550)</f>
        <v>336</v>
      </c>
      <c r="DI550" s="279">
        <v>178</v>
      </c>
      <c r="DJ550" s="279">
        <v>132</v>
      </c>
      <c r="DK550" s="279">
        <v>26</v>
      </c>
      <c r="DL550" s="231">
        <f>SUM(DM550:DN550)</f>
        <v>677</v>
      </c>
      <c r="DM550" s="279">
        <v>208</v>
      </c>
      <c r="DN550" s="441">
        <v>469</v>
      </c>
      <c r="DO550" s="223">
        <f>DG550+DH550+DL550</f>
        <v>11488</v>
      </c>
      <c r="DP550" s="4"/>
      <c r="DQ550" s="4"/>
      <c r="DR550" s="4"/>
      <c r="DS550" s="4"/>
      <c r="DT550" s="4"/>
      <c r="DU550" s="4"/>
      <c r="DV550" s="4"/>
      <c r="DW550" s="4"/>
      <c r="DX550" s="4"/>
      <c r="DY550" s="4"/>
      <c r="DZ550" s="4"/>
      <c r="EA550" s="4"/>
    </row>
    <row r="551" spans="1:136" s="4" customFormat="1" ht="16.5" customHeight="1" x14ac:dyDescent="0.15">
      <c r="A551" s="474" t="s">
        <v>576</v>
      </c>
    </row>
    <row r="552" spans="1:136" s="4" customFormat="1" ht="16.5" customHeight="1" x14ac:dyDescent="0.15">
      <c r="A552" s="474" t="s">
        <v>758</v>
      </c>
    </row>
    <row r="553" spans="1:136" s="4" customFormat="1" ht="16.5" customHeight="1" x14ac:dyDescent="0.2">
      <c r="A553" s="106" t="s">
        <v>422</v>
      </c>
      <c r="B553" s="215"/>
      <c r="C553" s="11"/>
    </row>
    <row r="554" spans="1:136" s="4" customFormat="1" ht="16.5" customHeight="1" x14ac:dyDescent="0.2">
      <c r="A554" s="188"/>
      <c r="B554" s="1"/>
      <c r="CU554" s="43"/>
    </row>
    <row r="555" spans="1:136" s="11" customFormat="1" ht="16.5" customHeight="1" x14ac:dyDescent="0.2">
      <c r="A555" s="29" t="s">
        <v>308</v>
      </c>
    </row>
    <row r="556" spans="1:136" ht="16.5" customHeight="1" x14ac:dyDescent="0.2">
      <c r="A556" s="35" t="s">
        <v>527</v>
      </c>
    </row>
    <row r="557" spans="1:136" ht="16.5" customHeight="1" x14ac:dyDescent="0.2">
      <c r="A557" s="189" t="s">
        <v>528</v>
      </c>
    </row>
    <row r="558" spans="1:136" ht="32.25" customHeight="1" x14ac:dyDescent="0.2">
      <c r="A558" s="233"/>
      <c r="B558" s="220" t="s">
        <v>577</v>
      </c>
      <c r="C558" s="234" t="s">
        <v>578</v>
      </c>
      <c r="D558" s="234" t="s">
        <v>579</v>
      </c>
      <c r="E558" s="234" t="s">
        <v>580</v>
      </c>
      <c r="F558" s="234" t="s">
        <v>581</v>
      </c>
      <c r="G558" s="234" t="s">
        <v>582</v>
      </c>
      <c r="H558" s="234" t="s">
        <v>583</v>
      </c>
      <c r="I558" s="234" t="s">
        <v>584</v>
      </c>
      <c r="J558" s="234" t="s">
        <v>585</v>
      </c>
      <c r="K558" s="234" t="s">
        <v>586</v>
      </c>
      <c r="L558" s="234" t="s">
        <v>587</v>
      </c>
      <c r="M558" s="234" t="s">
        <v>588</v>
      </c>
      <c r="N558" s="234" t="s">
        <v>589</v>
      </c>
      <c r="O558" s="220" t="s">
        <v>590</v>
      </c>
      <c r="P558" s="234" t="s">
        <v>591</v>
      </c>
      <c r="Q558" s="234" t="s">
        <v>592</v>
      </c>
      <c r="R558" s="234" t="s">
        <v>593</v>
      </c>
      <c r="S558" s="234" t="s">
        <v>594</v>
      </c>
      <c r="T558" s="234" t="s">
        <v>595</v>
      </c>
      <c r="U558" s="234" t="s">
        <v>596</v>
      </c>
      <c r="V558" s="234" t="s">
        <v>597</v>
      </c>
      <c r="W558" s="234" t="s">
        <v>598</v>
      </c>
      <c r="X558" s="220" t="s">
        <v>599</v>
      </c>
      <c r="Y558" s="234" t="s">
        <v>600</v>
      </c>
      <c r="Z558" s="234" t="s">
        <v>601</v>
      </c>
      <c r="AA558" s="234" t="s">
        <v>602</v>
      </c>
      <c r="AB558" s="234" t="s">
        <v>603</v>
      </c>
      <c r="AC558" s="220" t="s">
        <v>604</v>
      </c>
      <c r="AD558" s="234" t="s">
        <v>605</v>
      </c>
      <c r="AE558" s="234" t="s">
        <v>606</v>
      </c>
      <c r="AF558" s="234" t="s">
        <v>607</v>
      </c>
      <c r="AG558" s="234" t="s">
        <v>608</v>
      </c>
      <c r="AH558" s="234" t="s">
        <v>609</v>
      </c>
      <c r="AI558" s="234" t="s">
        <v>610</v>
      </c>
      <c r="AJ558" s="220" t="s">
        <v>611</v>
      </c>
      <c r="AK558" s="234" t="s">
        <v>612</v>
      </c>
      <c r="AL558" s="234" t="s">
        <v>613</v>
      </c>
      <c r="AM558" s="220" t="s">
        <v>614</v>
      </c>
      <c r="AN558" s="234" t="s">
        <v>615</v>
      </c>
      <c r="AO558" s="234" t="s">
        <v>616</v>
      </c>
      <c r="AP558" s="234" t="s">
        <v>617</v>
      </c>
      <c r="AQ558" s="234" t="s">
        <v>618</v>
      </c>
      <c r="AR558" s="234" t="s">
        <v>619</v>
      </c>
      <c r="AS558" s="234" t="s">
        <v>620</v>
      </c>
      <c r="AT558" s="234" t="s">
        <v>621</v>
      </c>
      <c r="AU558" s="234" t="s">
        <v>622</v>
      </c>
      <c r="AV558" s="234" t="s">
        <v>623</v>
      </c>
      <c r="AW558" s="234" t="s">
        <v>624</v>
      </c>
      <c r="AX558" s="220" t="s">
        <v>625</v>
      </c>
      <c r="AY558" s="234" t="s">
        <v>626</v>
      </c>
      <c r="AZ558" s="234" t="s">
        <v>627</v>
      </c>
      <c r="BA558" s="234" t="s">
        <v>628</v>
      </c>
      <c r="BB558" s="234" t="s">
        <v>629</v>
      </c>
      <c r="BC558" s="234" t="s">
        <v>630</v>
      </c>
      <c r="BD558" s="221" t="s">
        <v>631</v>
      </c>
      <c r="BE558" s="234" t="s">
        <v>632</v>
      </c>
      <c r="BF558" s="234" t="s">
        <v>633</v>
      </c>
      <c r="BG558" s="234" t="s">
        <v>634</v>
      </c>
      <c r="BH558" s="234" t="s">
        <v>635</v>
      </c>
      <c r="BI558" s="234" t="s">
        <v>636</v>
      </c>
      <c r="BJ558" s="234" t="s">
        <v>637</v>
      </c>
      <c r="BK558" s="234" t="s">
        <v>638</v>
      </c>
      <c r="BL558" s="234" t="s">
        <v>639</v>
      </c>
      <c r="BM558" s="220" t="s">
        <v>640</v>
      </c>
      <c r="BN558" s="234" t="s">
        <v>641</v>
      </c>
      <c r="BO558" s="234" t="s">
        <v>642</v>
      </c>
      <c r="BP558" s="234" t="s">
        <v>643</v>
      </c>
      <c r="BQ558" s="234" t="s">
        <v>644</v>
      </c>
      <c r="BR558" s="234" t="s">
        <v>645</v>
      </c>
      <c r="BS558" s="220" t="s">
        <v>646</v>
      </c>
      <c r="BT558" s="234" t="s">
        <v>647</v>
      </c>
      <c r="BU558" s="234" t="s">
        <v>648</v>
      </c>
      <c r="BV558" s="234" t="s">
        <v>649</v>
      </c>
      <c r="BW558" s="234" t="s">
        <v>650</v>
      </c>
      <c r="BX558" s="234" t="s">
        <v>651</v>
      </c>
      <c r="BY558" s="234" t="s">
        <v>652</v>
      </c>
      <c r="BZ558" s="234" t="s">
        <v>653</v>
      </c>
      <c r="CA558" s="234" t="s">
        <v>654</v>
      </c>
      <c r="CB558" s="234" t="s">
        <v>655</v>
      </c>
      <c r="CC558" s="234" t="s">
        <v>656</v>
      </c>
      <c r="CD558" s="234" t="s">
        <v>657</v>
      </c>
      <c r="CE558" s="234" t="s">
        <v>658</v>
      </c>
      <c r="CF558" s="220" t="s">
        <v>659</v>
      </c>
      <c r="CG558" s="234" t="s">
        <v>660</v>
      </c>
      <c r="CH558" s="234" t="s">
        <v>661</v>
      </c>
      <c r="CI558" s="234" t="s">
        <v>662</v>
      </c>
      <c r="CJ558" s="234" t="s">
        <v>663</v>
      </c>
      <c r="CK558" s="234" t="s">
        <v>664</v>
      </c>
      <c r="CL558" s="234" t="s">
        <v>665</v>
      </c>
      <c r="CM558" s="234" t="s">
        <v>666</v>
      </c>
      <c r="CN558" s="234" t="s">
        <v>667</v>
      </c>
      <c r="CO558" s="234" t="s">
        <v>668</v>
      </c>
      <c r="CP558" s="234" t="s">
        <v>669</v>
      </c>
      <c r="CQ558" s="234" t="s">
        <v>670</v>
      </c>
      <c r="CR558" s="234" t="s">
        <v>671</v>
      </c>
      <c r="CS558" s="234" t="s">
        <v>672</v>
      </c>
      <c r="CT558" s="220" t="s">
        <v>673</v>
      </c>
      <c r="CU558" s="234" t="s">
        <v>674</v>
      </c>
      <c r="CV558" s="234" t="s">
        <v>675</v>
      </c>
      <c r="CW558" s="234" t="s">
        <v>676</v>
      </c>
      <c r="CX558" s="234" t="s">
        <v>677</v>
      </c>
      <c r="CY558" s="234" t="s">
        <v>678</v>
      </c>
      <c r="CZ558" s="220" t="s">
        <v>679</v>
      </c>
      <c r="DA558" s="234" t="s">
        <v>680</v>
      </c>
      <c r="DB558" s="234" t="s">
        <v>681</v>
      </c>
      <c r="DC558" s="234" t="s">
        <v>682</v>
      </c>
      <c r="DD558" s="234" t="s">
        <v>683</v>
      </c>
      <c r="DE558" s="234" t="s">
        <v>684</v>
      </c>
      <c r="DF558" s="234" t="s">
        <v>685</v>
      </c>
      <c r="DG558" s="220" t="s">
        <v>686</v>
      </c>
      <c r="DH558" s="220" t="s">
        <v>687</v>
      </c>
      <c r="DI558" s="234" t="s">
        <v>688</v>
      </c>
      <c r="DJ558" s="234" t="s">
        <v>689</v>
      </c>
      <c r="DK558" s="234" t="s">
        <v>690</v>
      </c>
      <c r="DL558" s="220" t="s">
        <v>691</v>
      </c>
      <c r="DM558" s="234" t="s">
        <v>692</v>
      </c>
      <c r="DN558" s="235" t="s">
        <v>693</v>
      </c>
      <c r="DO558" s="220" t="s">
        <v>694</v>
      </c>
    </row>
    <row r="559" spans="1:136" s="4" customFormat="1" ht="16.5" customHeight="1" x14ac:dyDescent="0.15">
      <c r="A559" s="416" t="s">
        <v>136</v>
      </c>
      <c r="B559" s="252">
        <f t="shared" ref="B559" si="1294">SUM(C559:N559)</f>
        <v>4438869</v>
      </c>
      <c r="C559" s="407">
        <v>313061</v>
      </c>
      <c r="D559" s="407">
        <v>207725</v>
      </c>
      <c r="E559" s="407">
        <v>203015</v>
      </c>
      <c r="F559" s="407">
        <v>101363</v>
      </c>
      <c r="G559" s="407">
        <v>272494</v>
      </c>
      <c r="H559" s="407">
        <v>646707</v>
      </c>
      <c r="I559" s="407">
        <v>396655</v>
      </c>
      <c r="J559" s="407">
        <v>142989</v>
      </c>
      <c r="K559" s="407">
        <v>386425</v>
      </c>
      <c r="L559" s="407">
        <v>914980</v>
      </c>
      <c r="M559" s="407">
        <v>345226</v>
      </c>
      <c r="N559" s="407">
        <v>508229</v>
      </c>
      <c r="O559" s="252">
        <f t="shared" ref="O559" si="1295">SUM(P559:W559)</f>
        <v>1565315</v>
      </c>
      <c r="P559" s="407">
        <v>287831</v>
      </c>
      <c r="Q559" s="407">
        <v>279578</v>
      </c>
      <c r="R559" s="407">
        <v>149350</v>
      </c>
      <c r="S559" s="407">
        <v>141642</v>
      </c>
      <c r="T559" s="407">
        <v>127615</v>
      </c>
      <c r="U559" s="407">
        <v>310391</v>
      </c>
      <c r="V559" s="407">
        <v>196697</v>
      </c>
      <c r="W559" s="407">
        <v>72211</v>
      </c>
      <c r="X559" s="252">
        <f t="shared" ref="X559" si="1296">SUM(Y559:AB559)</f>
        <v>1919986</v>
      </c>
      <c r="Y559" s="407">
        <v>366683</v>
      </c>
      <c r="Z559" s="407">
        <v>542677</v>
      </c>
      <c r="AA559" s="407">
        <v>546440</v>
      </c>
      <c r="AB559" s="407">
        <v>464186</v>
      </c>
      <c r="AC559" s="252">
        <f t="shared" ref="AC559" si="1297">SUM(AD559:AI559)</f>
        <v>1382796</v>
      </c>
      <c r="AD559" s="407">
        <v>178580</v>
      </c>
      <c r="AE559" s="407">
        <v>215350</v>
      </c>
      <c r="AF559" s="407">
        <v>138634</v>
      </c>
      <c r="AG559" s="407">
        <v>321881</v>
      </c>
      <c r="AH559" s="407">
        <v>183643</v>
      </c>
      <c r="AI559" s="407">
        <v>344708</v>
      </c>
      <c r="AJ559" s="252">
        <f t="shared" ref="AJ559" si="1298">SUM(AK559:AL559)</f>
        <v>249668</v>
      </c>
      <c r="AK559" s="407">
        <v>118848</v>
      </c>
      <c r="AL559" s="407">
        <v>130820</v>
      </c>
      <c r="AM559" s="252">
        <f t="shared" ref="AM559" si="1299">SUM(AN559:AW559)</f>
        <v>2836079</v>
      </c>
      <c r="AN559" s="407">
        <v>142452</v>
      </c>
      <c r="AO559" s="407">
        <v>164453</v>
      </c>
      <c r="AP559" s="407">
        <v>294041</v>
      </c>
      <c r="AQ559" s="407">
        <v>100650</v>
      </c>
      <c r="AR559" s="407">
        <v>375755</v>
      </c>
      <c r="AS559" s="407">
        <v>99736</v>
      </c>
      <c r="AT559" s="407">
        <v>514328</v>
      </c>
      <c r="AU559" s="407">
        <v>554075</v>
      </c>
      <c r="AV559" s="407">
        <v>376960</v>
      </c>
      <c r="AW559" s="407">
        <v>213629</v>
      </c>
      <c r="AX559" s="252">
        <f t="shared" ref="AX559" si="1300">SUM(AY559:BC559)</f>
        <v>2865279</v>
      </c>
      <c r="AY559" s="407">
        <v>265548</v>
      </c>
      <c r="AZ559" s="407">
        <v>1214497</v>
      </c>
      <c r="BA559" s="407">
        <v>372778</v>
      </c>
      <c r="BB559" s="407">
        <v>713245</v>
      </c>
      <c r="BC559" s="407">
        <v>299211</v>
      </c>
      <c r="BD559" s="252">
        <f t="shared" ref="BD559" si="1301">SUM(BE559:BL559)</f>
        <v>5795907</v>
      </c>
      <c r="BE559" s="407">
        <v>1382779</v>
      </c>
      <c r="BF559" s="407">
        <v>612076</v>
      </c>
      <c r="BG559" s="407">
        <v>637200</v>
      </c>
      <c r="BH559" s="407">
        <v>558684</v>
      </c>
      <c r="BI559" s="407">
        <v>796181</v>
      </c>
      <c r="BJ559" s="407">
        <v>671680</v>
      </c>
      <c r="BK559" s="407">
        <v>633207</v>
      </c>
      <c r="BL559" s="407">
        <v>504100</v>
      </c>
      <c r="BM559" s="252">
        <f t="shared" ref="BM559" si="1302">SUM(BN559:BR559)</f>
        <v>1813617</v>
      </c>
      <c r="BN559" s="407">
        <v>416115</v>
      </c>
      <c r="BO559" s="407">
        <v>295109</v>
      </c>
      <c r="BP559" s="407">
        <v>297133</v>
      </c>
      <c r="BQ559" s="407">
        <v>164926</v>
      </c>
      <c r="BR559" s="407">
        <v>640334</v>
      </c>
      <c r="BS559" s="252">
        <f t="shared" ref="BS559" si="1303">SUM(BT559:CE559)</f>
        <v>3487450</v>
      </c>
      <c r="BT559" s="407">
        <v>197059</v>
      </c>
      <c r="BU559" s="407">
        <v>431948</v>
      </c>
      <c r="BV559" s="407">
        <v>154124</v>
      </c>
      <c r="BW559" s="407">
        <v>88506</v>
      </c>
      <c r="BX559" s="407">
        <v>258732</v>
      </c>
      <c r="BY559" s="407">
        <v>856616</v>
      </c>
      <c r="BZ559" s="407">
        <v>255992</v>
      </c>
      <c r="CA559" s="407">
        <v>185343</v>
      </c>
      <c r="CB559" s="407">
        <v>404979</v>
      </c>
      <c r="CC559" s="407">
        <v>193971</v>
      </c>
      <c r="CD559" s="407">
        <v>240200</v>
      </c>
      <c r="CE559" s="407">
        <v>219980</v>
      </c>
      <c r="CF559" s="252">
        <f t="shared" ref="CF559" si="1304">SUM(CG559:CS559)</f>
        <v>3553026</v>
      </c>
      <c r="CG559" s="407">
        <v>109392</v>
      </c>
      <c r="CH559" s="407">
        <v>261180</v>
      </c>
      <c r="CI559" s="407">
        <v>181053</v>
      </c>
      <c r="CJ559" s="407">
        <v>423840</v>
      </c>
      <c r="CK559" s="407">
        <v>715532</v>
      </c>
      <c r="CL559" s="407">
        <v>110358</v>
      </c>
      <c r="CM559" s="407">
        <v>718743</v>
      </c>
      <c r="CN559" s="407">
        <v>118075</v>
      </c>
      <c r="CO559" s="407">
        <v>60898</v>
      </c>
      <c r="CP559" s="407">
        <v>161703</v>
      </c>
      <c r="CQ559" s="407">
        <v>349914</v>
      </c>
      <c r="CR559" s="407">
        <v>211038</v>
      </c>
      <c r="CS559" s="407">
        <v>131300</v>
      </c>
      <c r="CT559" s="252">
        <f t="shared" ref="CT559" si="1305">SUM(CU559:CY559)</f>
        <v>2004883</v>
      </c>
      <c r="CU559" s="407">
        <v>740924</v>
      </c>
      <c r="CV559" s="407">
        <v>394578</v>
      </c>
      <c r="CW559" s="407">
        <v>156662</v>
      </c>
      <c r="CX559" s="407">
        <v>291039</v>
      </c>
      <c r="CY559" s="407">
        <v>421680</v>
      </c>
      <c r="CZ559" s="252">
        <f t="shared" ref="CZ559" si="1306">SUM(DA559:DF559)</f>
        <v>3067857</v>
      </c>
      <c r="DA559" s="407">
        <v>127940</v>
      </c>
      <c r="DB559" s="407">
        <v>135493</v>
      </c>
      <c r="DC559" s="407">
        <v>766748</v>
      </c>
      <c r="DD559" s="407">
        <v>1021226</v>
      </c>
      <c r="DE559" s="407">
        <v>714503</v>
      </c>
      <c r="DF559" s="407">
        <v>301947</v>
      </c>
      <c r="DG559" s="252">
        <f t="shared" ref="DG559" si="1307">AM559+BS559+B559+O559+X559+AC559+AJ559+BD559+CF559+AX559+BM559+CT559+CZ559</f>
        <v>34980732</v>
      </c>
      <c r="DH559" s="252">
        <f t="shared" ref="DH559" si="1308">SUM(DI559:DK559)</f>
        <v>529088</v>
      </c>
      <c r="DI559" s="407">
        <v>227525</v>
      </c>
      <c r="DJ559" s="407">
        <v>212577</v>
      </c>
      <c r="DK559" s="407">
        <v>88986</v>
      </c>
      <c r="DL559" s="254">
        <f t="shared" ref="DL559" si="1309">SUM(DM559:DN559)</f>
        <v>443775</v>
      </c>
      <c r="DM559" s="407">
        <v>369895</v>
      </c>
      <c r="DN559" s="227">
        <v>73880</v>
      </c>
      <c r="DO559" s="252">
        <f>DG559+DH559+DM559</f>
        <v>35879715</v>
      </c>
    </row>
    <row r="560" spans="1:136" s="9" customFormat="1" ht="16.5" customHeight="1" x14ac:dyDescent="0.2">
      <c r="A560" s="148" t="s">
        <v>221</v>
      </c>
      <c r="B560" s="240">
        <v>79.7</v>
      </c>
      <c r="C560" s="241">
        <v>86.4</v>
      </c>
      <c r="D560" s="241">
        <v>78.2</v>
      </c>
      <c r="E560" s="241">
        <v>72.2</v>
      </c>
      <c r="F560" s="241">
        <v>67.7</v>
      </c>
      <c r="G560" s="241">
        <v>83.3</v>
      </c>
      <c r="H560" s="241">
        <v>84</v>
      </c>
      <c r="I560" s="241">
        <v>85.6</v>
      </c>
      <c r="J560" s="241">
        <v>71.3</v>
      </c>
      <c r="K560" s="241">
        <v>79.400000000000006</v>
      </c>
      <c r="L560" s="241">
        <v>89.4</v>
      </c>
      <c r="M560" s="241">
        <v>56.7</v>
      </c>
      <c r="N560" s="241">
        <v>69.900000000000006</v>
      </c>
      <c r="O560" s="240">
        <v>82.4</v>
      </c>
      <c r="P560" s="241">
        <v>86.1</v>
      </c>
      <c r="Q560" s="241">
        <v>87.1</v>
      </c>
      <c r="R560" s="241">
        <v>79.7</v>
      </c>
      <c r="S560" s="241">
        <v>71.3</v>
      </c>
      <c r="T560" s="241">
        <v>83.1</v>
      </c>
      <c r="U560" s="241">
        <v>82.3</v>
      </c>
      <c r="V560" s="241">
        <v>77.599999999999994</v>
      </c>
      <c r="W560" s="241">
        <v>89.3</v>
      </c>
      <c r="X560" s="240">
        <v>79.099999999999994</v>
      </c>
      <c r="Y560" s="241">
        <v>75</v>
      </c>
      <c r="Z560" s="241">
        <v>78.5</v>
      </c>
      <c r="AA560" s="241">
        <v>86.2</v>
      </c>
      <c r="AB560" s="241">
        <v>74.599999999999994</v>
      </c>
      <c r="AC560" s="240">
        <v>83.7</v>
      </c>
      <c r="AD560" s="241">
        <v>79.5</v>
      </c>
      <c r="AE560" s="241">
        <v>85.5</v>
      </c>
      <c r="AF560" s="241">
        <v>76.3</v>
      </c>
      <c r="AG560" s="241">
        <v>86.8</v>
      </c>
      <c r="AH560" s="241">
        <v>81.5</v>
      </c>
      <c r="AI560" s="241">
        <v>86.1</v>
      </c>
      <c r="AJ560" s="240">
        <v>59.5</v>
      </c>
      <c r="AK560" s="245">
        <v>57.8</v>
      </c>
      <c r="AL560" s="245">
        <v>60.9</v>
      </c>
      <c r="AM560" s="240">
        <v>87.1</v>
      </c>
      <c r="AN560" s="241">
        <v>85.5</v>
      </c>
      <c r="AO560" s="241">
        <v>85.9</v>
      </c>
      <c r="AP560" s="241">
        <v>88.4</v>
      </c>
      <c r="AQ560" s="241">
        <v>80.8</v>
      </c>
      <c r="AR560" s="241">
        <v>88.7</v>
      </c>
      <c r="AS560" s="241">
        <v>83.8</v>
      </c>
      <c r="AT560" s="241">
        <v>88.9</v>
      </c>
      <c r="AU560" s="241">
        <v>89</v>
      </c>
      <c r="AV560" s="241">
        <v>87.8</v>
      </c>
      <c r="AW560" s="241">
        <v>79</v>
      </c>
      <c r="AX560" s="240">
        <v>88.4</v>
      </c>
      <c r="AY560" s="241">
        <v>86.8</v>
      </c>
      <c r="AZ560" s="241">
        <v>90.8</v>
      </c>
      <c r="BA560" s="241">
        <v>90.4</v>
      </c>
      <c r="BB560" s="241">
        <v>86</v>
      </c>
      <c r="BC560" s="241">
        <v>83.5</v>
      </c>
      <c r="BD560" s="240">
        <v>89.5</v>
      </c>
      <c r="BE560" s="241">
        <v>82.6</v>
      </c>
      <c r="BF560" s="241">
        <v>90.3</v>
      </c>
      <c r="BG560" s="241">
        <v>91.2</v>
      </c>
      <c r="BH560" s="241">
        <v>92.1</v>
      </c>
      <c r="BI560" s="241">
        <v>89.8</v>
      </c>
      <c r="BJ560" s="241">
        <v>93.2</v>
      </c>
      <c r="BK560" s="241">
        <v>92.7</v>
      </c>
      <c r="BL560" s="241">
        <v>92.9</v>
      </c>
      <c r="BM560" s="240">
        <v>81.900000000000006</v>
      </c>
      <c r="BN560" s="241">
        <v>75.2</v>
      </c>
      <c r="BO560" s="241">
        <v>85.5</v>
      </c>
      <c r="BP560" s="241">
        <v>76.599999999999994</v>
      </c>
      <c r="BQ560" s="241">
        <v>78.3</v>
      </c>
      <c r="BR560" s="241">
        <v>88</v>
      </c>
      <c r="BS560" s="240">
        <v>79.400000000000006</v>
      </c>
      <c r="BT560" s="242">
        <v>83</v>
      </c>
      <c r="BU560" s="241">
        <v>70.8</v>
      </c>
      <c r="BV560" s="241">
        <v>73.900000000000006</v>
      </c>
      <c r="BW560" s="241">
        <v>65</v>
      </c>
      <c r="BX560" s="241">
        <v>75.3</v>
      </c>
      <c r="BY560" s="241">
        <v>84.9</v>
      </c>
      <c r="BZ560" s="241">
        <v>72.7</v>
      </c>
      <c r="CA560" s="241">
        <v>82.4</v>
      </c>
      <c r="CB560" s="241">
        <v>78.2</v>
      </c>
      <c r="CC560" s="241">
        <v>86</v>
      </c>
      <c r="CD560" s="241">
        <v>84.5</v>
      </c>
      <c r="CE560" s="241">
        <v>82.4</v>
      </c>
      <c r="CF560" s="240">
        <v>75.900000000000006</v>
      </c>
      <c r="CG560" s="241">
        <v>65.5</v>
      </c>
      <c r="CH560" s="241">
        <v>65.8</v>
      </c>
      <c r="CI560" s="241">
        <v>71.7</v>
      </c>
      <c r="CJ560" s="241">
        <v>78.599999999999994</v>
      </c>
      <c r="CK560" s="241">
        <v>88.3</v>
      </c>
      <c r="CL560" s="241">
        <v>79.8</v>
      </c>
      <c r="CM560" s="241">
        <v>74.2</v>
      </c>
      <c r="CN560" s="241">
        <v>70.5</v>
      </c>
      <c r="CO560" s="241">
        <v>57.4</v>
      </c>
      <c r="CP560" s="241">
        <v>67</v>
      </c>
      <c r="CQ560" s="241">
        <v>63.4</v>
      </c>
      <c r="CR560" s="241">
        <v>83.4</v>
      </c>
      <c r="CS560" s="241">
        <v>84.4</v>
      </c>
      <c r="CT560" s="240">
        <v>82.7</v>
      </c>
      <c r="CU560" s="241">
        <v>83.8</v>
      </c>
      <c r="CV560" s="241">
        <v>90</v>
      </c>
      <c r="CW560" s="241">
        <v>85.6</v>
      </c>
      <c r="CX560" s="241">
        <v>86.2</v>
      </c>
      <c r="CY560" s="241">
        <v>70.5</v>
      </c>
      <c r="CZ560" s="240">
        <v>74.5</v>
      </c>
      <c r="DA560" s="241">
        <v>60.4</v>
      </c>
      <c r="DB560" s="241">
        <v>48.5</v>
      </c>
      <c r="DC560" s="241">
        <v>66.400000000000006</v>
      </c>
      <c r="DD560" s="241">
        <v>88</v>
      </c>
      <c r="DE560" s="241">
        <v>68.2</v>
      </c>
      <c r="DF560" s="241">
        <v>82</v>
      </c>
      <c r="DG560" s="240">
        <v>82.1</v>
      </c>
      <c r="DH560" s="243" t="s">
        <v>696</v>
      </c>
      <c r="DI560" s="242">
        <v>75.599999999999994</v>
      </c>
      <c r="DJ560" s="241">
        <v>78.7</v>
      </c>
      <c r="DK560" s="241">
        <v>87.6</v>
      </c>
      <c r="DL560" s="243" t="s">
        <v>696</v>
      </c>
      <c r="DM560" s="241">
        <v>88.7</v>
      </c>
      <c r="DN560" s="270">
        <v>85.4</v>
      </c>
      <c r="DO560" s="240">
        <v>82.2</v>
      </c>
      <c r="DY560" s="16"/>
      <c r="DZ560" s="16"/>
    </row>
    <row r="561" spans="1:130" s="9" customFormat="1" ht="16.5" customHeight="1" x14ac:dyDescent="0.2">
      <c r="A561" s="148" t="s">
        <v>167</v>
      </c>
      <c r="B561" s="240">
        <v>11.8</v>
      </c>
      <c r="C561" s="241">
        <v>5.5</v>
      </c>
      <c r="D561" s="241">
        <v>7.3</v>
      </c>
      <c r="E561" s="241">
        <v>18.100000000000001</v>
      </c>
      <c r="F561" s="241">
        <v>20.399999999999999</v>
      </c>
      <c r="G561" s="241">
        <v>8</v>
      </c>
      <c r="H561" s="241">
        <v>8.4</v>
      </c>
      <c r="I561" s="241">
        <v>4.2</v>
      </c>
      <c r="J561" s="241">
        <v>16.3</v>
      </c>
      <c r="K561" s="241">
        <v>10.199999999999999</v>
      </c>
      <c r="L561" s="241">
        <v>3.1</v>
      </c>
      <c r="M561" s="241">
        <v>37.200000000000003</v>
      </c>
      <c r="N561" s="241">
        <v>24</v>
      </c>
      <c r="O561" s="240">
        <v>7.6</v>
      </c>
      <c r="P561" s="241">
        <v>5.5</v>
      </c>
      <c r="Q561" s="241">
        <v>4.4000000000000004</v>
      </c>
      <c r="R561" s="241">
        <v>10.199999999999999</v>
      </c>
      <c r="S561" s="241">
        <v>15</v>
      </c>
      <c r="T561" s="241">
        <v>6.2</v>
      </c>
      <c r="U561" s="241">
        <v>7.5</v>
      </c>
      <c r="V561" s="241">
        <v>10.9</v>
      </c>
      <c r="W561" s="241">
        <v>1.4</v>
      </c>
      <c r="X561" s="240">
        <v>13.3</v>
      </c>
      <c r="Y561" s="241">
        <v>16.100000000000001</v>
      </c>
      <c r="Z561" s="241">
        <v>13.7</v>
      </c>
      <c r="AA561" s="241">
        <v>6.9</v>
      </c>
      <c r="AB561" s="241">
        <v>18</v>
      </c>
      <c r="AC561" s="240">
        <v>6.3</v>
      </c>
      <c r="AD561" s="241">
        <v>7.5</v>
      </c>
      <c r="AE561" s="241">
        <v>6.1</v>
      </c>
      <c r="AF561" s="241">
        <v>10.4</v>
      </c>
      <c r="AG561" s="241">
        <v>4.5999999999999996</v>
      </c>
      <c r="AH561" s="241">
        <v>7.9</v>
      </c>
      <c r="AI561" s="241">
        <v>4.8</v>
      </c>
      <c r="AJ561" s="240">
        <v>37.4</v>
      </c>
      <c r="AK561" s="245">
        <v>39.5</v>
      </c>
      <c r="AL561" s="245">
        <v>35.4</v>
      </c>
      <c r="AM561" s="240">
        <v>3.5</v>
      </c>
      <c r="AN561" s="241">
        <v>3.4</v>
      </c>
      <c r="AO561" s="241">
        <v>4.5999999999999996</v>
      </c>
      <c r="AP561" s="241">
        <v>2.7</v>
      </c>
      <c r="AQ561" s="241">
        <v>7.5</v>
      </c>
      <c r="AR561" s="241">
        <v>1.9</v>
      </c>
      <c r="AS561" s="241">
        <v>4.5</v>
      </c>
      <c r="AT561" s="241">
        <v>2</v>
      </c>
      <c r="AU561" s="241">
        <v>3.1</v>
      </c>
      <c r="AV561" s="241">
        <v>3.1</v>
      </c>
      <c r="AW561" s="241">
        <v>9.6999999999999993</v>
      </c>
      <c r="AX561" s="240">
        <v>3.7</v>
      </c>
      <c r="AY561" s="241">
        <v>3.5</v>
      </c>
      <c r="AZ561" s="241">
        <v>1.5</v>
      </c>
      <c r="BA561" s="241">
        <v>2.5</v>
      </c>
      <c r="BB561" s="241">
        <v>6.3</v>
      </c>
      <c r="BC561" s="241">
        <v>8.1999999999999993</v>
      </c>
      <c r="BD561" s="240">
        <v>3.8</v>
      </c>
      <c r="BE561" s="241">
        <v>9</v>
      </c>
      <c r="BF561" s="241">
        <v>2.9</v>
      </c>
      <c r="BG561" s="241">
        <v>2.6</v>
      </c>
      <c r="BH561" s="241">
        <v>1.6</v>
      </c>
      <c r="BI561" s="241">
        <v>3.5</v>
      </c>
      <c r="BJ561" s="241">
        <v>1</v>
      </c>
      <c r="BK561" s="241">
        <v>1.7</v>
      </c>
      <c r="BL561" s="241">
        <v>1.3</v>
      </c>
      <c r="BM561" s="240">
        <v>9.9</v>
      </c>
      <c r="BN561" s="241">
        <v>17.899999999999999</v>
      </c>
      <c r="BO561" s="241">
        <v>6.4</v>
      </c>
      <c r="BP561" s="241">
        <v>14.9</v>
      </c>
      <c r="BQ561" s="241">
        <v>10.5</v>
      </c>
      <c r="BR561" s="241">
        <v>3.8</v>
      </c>
      <c r="BS561" s="240">
        <v>12.1</v>
      </c>
      <c r="BT561" s="242">
        <v>6.2</v>
      </c>
      <c r="BU561" s="241">
        <v>22.1</v>
      </c>
      <c r="BV561" s="241">
        <v>15.2</v>
      </c>
      <c r="BW561" s="241">
        <v>20.100000000000001</v>
      </c>
      <c r="BX561" s="241">
        <v>14.3</v>
      </c>
      <c r="BY561" s="241">
        <v>8.8000000000000007</v>
      </c>
      <c r="BZ561" s="241">
        <v>20.5</v>
      </c>
      <c r="CA561" s="241">
        <v>6.2</v>
      </c>
      <c r="CB561" s="241">
        <v>13.6</v>
      </c>
      <c r="CC561" s="241">
        <v>4.8</v>
      </c>
      <c r="CD561" s="241">
        <v>5.8</v>
      </c>
      <c r="CE561" s="241">
        <v>7.7</v>
      </c>
      <c r="CF561" s="240">
        <v>15.7</v>
      </c>
      <c r="CG561" s="241">
        <v>24.8</v>
      </c>
      <c r="CH561" s="241">
        <v>25.4</v>
      </c>
      <c r="CI561" s="241">
        <v>17.3</v>
      </c>
      <c r="CJ561" s="241">
        <v>13</v>
      </c>
      <c r="CK561" s="241">
        <v>4.4000000000000004</v>
      </c>
      <c r="CL561" s="241">
        <v>9.5</v>
      </c>
      <c r="CM561" s="241">
        <v>18.399999999999999</v>
      </c>
      <c r="CN561" s="241">
        <v>18.8</v>
      </c>
      <c r="CO561" s="241">
        <v>32.299999999999997</v>
      </c>
      <c r="CP561" s="241">
        <v>23.3</v>
      </c>
      <c r="CQ561" s="241">
        <v>28.4</v>
      </c>
      <c r="CR561" s="241">
        <v>7.5</v>
      </c>
      <c r="CS561" s="241">
        <v>5.8</v>
      </c>
      <c r="CT561" s="240">
        <v>10.7</v>
      </c>
      <c r="CU561" s="241">
        <v>10.5</v>
      </c>
      <c r="CV561" s="241">
        <v>3.1</v>
      </c>
      <c r="CW561" s="241">
        <v>5.3</v>
      </c>
      <c r="CX561" s="241">
        <v>4.8</v>
      </c>
      <c r="CY561" s="241">
        <v>24.2</v>
      </c>
      <c r="CZ561" s="240">
        <v>17.8</v>
      </c>
      <c r="DA561" s="241">
        <v>31.3</v>
      </c>
      <c r="DB561" s="241">
        <v>45.3</v>
      </c>
      <c r="DC561" s="241">
        <v>25.1</v>
      </c>
      <c r="DD561" s="241">
        <v>4.5</v>
      </c>
      <c r="DE561" s="241">
        <v>25.5</v>
      </c>
      <c r="DF561" s="241">
        <v>8</v>
      </c>
      <c r="DG561" s="240">
        <v>9.8000000000000007</v>
      </c>
      <c r="DH561" s="243" t="s">
        <v>696</v>
      </c>
      <c r="DI561" s="242">
        <v>8.9</v>
      </c>
      <c r="DJ561" s="241">
        <v>6</v>
      </c>
      <c r="DK561" s="241">
        <v>2.4</v>
      </c>
      <c r="DL561" s="243" t="s">
        <v>696</v>
      </c>
      <c r="DM561" s="241">
        <v>2.6</v>
      </c>
      <c r="DN561" s="270">
        <v>1.9</v>
      </c>
      <c r="DO561" s="240">
        <v>9.6999999999999993</v>
      </c>
      <c r="DY561" s="16"/>
      <c r="DZ561" s="16"/>
    </row>
    <row r="562" spans="1:130" s="9" customFormat="1" ht="16.5" customHeight="1" x14ac:dyDescent="0.2">
      <c r="A562" s="148" t="s">
        <v>168</v>
      </c>
      <c r="B562" s="240">
        <v>8.5</v>
      </c>
      <c r="C562" s="241">
        <v>8.1</v>
      </c>
      <c r="D562" s="241">
        <v>14.5</v>
      </c>
      <c r="E562" s="241">
        <v>9.6999999999999993</v>
      </c>
      <c r="F562" s="241">
        <v>11.9</v>
      </c>
      <c r="G562" s="241">
        <v>8.6999999999999993</v>
      </c>
      <c r="H562" s="241">
        <v>7.6</v>
      </c>
      <c r="I562" s="241">
        <v>10.3</v>
      </c>
      <c r="J562" s="241">
        <v>12.4</v>
      </c>
      <c r="K562" s="241">
        <v>10.4</v>
      </c>
      <c r="L562" s="241">
        <v>7.5</v>
      </c>
      <c r="M562" s="241">
        <v>6.1</v>
      </c>
      <c r="N562" s="241">
        <v>6</v>
      </c>
      <c r="O562" s="240">
        <v>10</v>
      </c>
      <c r="P562" s="241">
        <v>8.4</v>
      </c>
      <c r="Q562" s="241">
        <v>8.5</v>
      </c>
      <c r="R562" s="241">
        <v>10</v>
      </c>
      <c r="S562" s="241">
        <v>13.8</v>
      </c>
      <c r="T562" s="241">
        <v>10.7</v>
      </c>
      <c r="U562" s="241">
        <v>10.3</v>
      </c>
      <c r="V562" s="241">
        <v>11.5</v>
      </c>
      <c r="W562" s="241">
        <v>9.3000000000000007</v>
      </c>
      <c r="X562" s="240">
        <v>7.7</v>
      </c>
      <c r="Y562" s="241">
        <v>8.8000000000000007</v>
      </c>
      <c r="Z562" s="241">
        <v>7.8</v>
      </c>
      <c r="AA562" s="241">
        <v>6.9</v>
      </c>
      <c r="AB562" s="241">
        <v>7.4</v>
      </c>
      <c r="AC562" s="240">
        <v>10</v>
      </c>
      <c r="AD562" s="241">
        <v>13</v>
      </c>
      <c r="AE562" s="241">
        <v>8.4</v>
      </c>
      <c r="AF562" s="241">
        <v>13.3</v>
      </c>
      <c r="AG562" s="241">
        <v>8.6</v>
      </c>
      <c r="AH562" s="241">
        <v>10.6</v>
      </c>
      <c r="AI562" s="241">
        <v>9.1</v>
      </c>
      <c r="AJ562" s="240">
        <v>3.2</v>
      </c>
      <c r="AK562" s="245">
        <v>2.6</v>
      </c>
      <c r="AL562" s="245">
        <v>3.7</v>
      </c>
      <c r="AM562" s="240">
        <v>9.3000000000000007</v>
      </c>
      <c r="AN562" s="241">
        <v>11.1</v>
      </c>
      <c r="AO562" s="241">
        <v>9.5</v>
      </c>
      <c r="AP562" s="241">
        <v>8.9</v>
      </c>
      <c r="AQ562" s="241">
        <v>11.7</v>
      </c>
      <c r="AR562" s="241">
        <v>9.4</v>
      </c>
      <c r="AS562" s="241">
        <v>11.7</v>
      </c>
      <c r="AT562" s="241">
        <v>9.1</v>
      </c>
      <c r="AU562" s="241">
        <v>7.9</v>
      </c>
      <c r="AV562" s="241">
        <v>9</v>
      </c>
      <c r="AW562" s="241">
        <v>11.3</v>
      </c>
      <c r="AX562" s="240">
        <v>7.9</v>
      </c>
      <c r="AY562" s="241">
        <v>9.6</v>
      </c>
      <c r="AZ562" s="241">
        <v>7.7</v>
      </c>
      <c r="BA562" s="241">
        <v>7.2</v>
      </c>
      <c r="BB562" s="241">
        <v>7.7</v>
      </c>
      <c r="BC562" s="241">
        <v>8.3000000000000007</v>
      </c>
      <c r="BD562" s="240">
        <v>6.8</v>
      </c>
      <c r="BE562" s="241">
        <v>8.5</v>
      </c>
      <c r="BF562" s="241">
        <v>6.8</v>
      </c>
      <c r="BG562" s="241">
        <v>6.3</v>
      </c>
      <c r="BH562" s="241">
        <v>6.3</v>
      </c>
      <c r="BI562" s="241">
        <v>6.7</v>
      </c>
      <c r="BJ562" s="241">
        <v>5.8</v>
      </c>
      <c r="BK562" s="241">
        <v>5.6</v>
      </c>
      <c r="BL562" s="241">
        <v>5.8</v>
      </c>
      <c r="BM562" s="240">
        <v>8.1999999999999993</v>
      </c>
      <c r="BN562" s="241">
        <v>6.9</v>
      </c>
      <c r="BO562" s="241">
        <v>8</v>
      </c>
      <c r="BP562" s="241">
        <v>8.5</v>
      </c>
      <c r="BQ562" s="241">
        <v>11.2</v>
      </c>
      <c r="BR562" s="241">
        <v>8.1</v>
      </c>
      <c r="BS562" s="240">
        <v>8.5</v>
      </c>
      <c r="BT562" s="242">
        <v>10.8</v>
      </c>
      <c r="BU562" s="241">
        <v>7.1</v>
      </c>
      <c r="BV562" s="241">
        <v>10.9</v>
      </c>
      <c r="BW562" s="241">
        <v>14.9</v>
      </c>
      <c r="BX562" s="241">
        <v>10.4</v>
      </c>
      <c r="BY562" s="241">
        <v>6.3</v>
      </c>
      <c r="BZ562" s="241">
        <v>6.8</v>
      </c>
      <c r="CA562" s="241">
        <v>11.4</v>
      </c>
      <c r="CB562" s="241">
        <v>8.1999999999999993</v>
      </c>
      <c r="CC562" s="241">
        <v>9.1999999999999993</v>
      </c>
      <c r="CD562" s="241">
        <v>9.8000000000000007</v>
      </c>
      <c r="CE562" s="241">
        <v>9.8000000000000007</v>
      </c>
      <c r="CF562" s="240">
        <v>8.5</v>
      </c>
      <c r="CG562" s="241">
        <v>9.6999999999999993</v>
      </c>
      <c r="CH562" s="241">
        <v>8.8000000000000007</v>
      </c>
      <c r="CI562" s="241">
        <v>11</v>
      </c>
      <c r="CJ562" s="241">
        <v>8.4</v>
      </c>
      <c r="CK562" s="241">
        <v>7.3</v>
      </c>
      <c r="CL562" s="241">
        <v>10.7</v>
      </c>
      <c r="CM562" s="241">
        <v>7.4</v>
      </c>
      <c r="CN562" s="241">
        <v>10.7</v>
      </c>
      <c r="CO562" s="241">
        <v>10.199999999999999</v>
      </c>
      <c r="CP562" s="241">
        <v>9.6999999999999993</v>
      </c>
      <c r="CQ562" s="241">
        <v>8.1999999999999993</v>
      </c>
      <c r="CR562" s="241">
        <v>9.1</v>
      </c>
      <c r="CS562" s="241">
        <v>9.8000000000000007</v>
      </c>
      <c r="CT562" s="240">
        <v>6.6</v>
      </c>
      <c r="CU562" s="241">
        <v>5.7</v>
      </c>
      <c r="CV562" s="241">
        <v>7</v>
      </c>
      <c r="CW562" s="241">
        <v>9.1</v>
      </c>
      <c r="CX562" s="241">
        <v>9.1</v>
      </c>
      <c r="CY562" s="241">
        <v>5.3</v>
      </c>
      <c r="CZ562" s="240">
        <v>7.7</v>
      </c>
      <c r="DA562" s="241">
        <v>8.3000000000000007</v>
      </c>
      <c r="DB562" s="241">
        <v>6.2</v>
      </c>
      <c r="DC562" s="241">
        <v>8.5</v>
      </c>
      <c r="DD562" s="241">
        <v>7.5</v>
      </c>
      <c r="DE562" s="241">
        <v>6.3</v>
      </c>
      <c r="DF562" s="241">
        <v>10</v>
      </c>
      <c r="DG562" s="240">
        <v>8.1</v>
      </c>
      <c r="DH562" s="243" t="s">
        <v>696</v>
      </c>
      <c r="DI562" s="242">
        <v>15.5</v>
      </c>
      <c r="DJ562" s="241">
        <v>15.4</v>
      </c>
      <c r="DK562" s="241">
        <v>10.1</v>
      </c>
      <c r="DL562" s="243" t="s">
        <v>696</v>
      </c>
      <c r="DM562" s="241">
        <v>8.6999999999999993</v>
      </c>
      <c r="DN562" s="270">
        <v>12.7</v>
      </c>
      <c r="DO562" s="240">
        <v>8.1999999999999993</v>
      </c>
      <c r="DY562" s="16"/>
      <c r="DZ562" s="16"/>
    </row>
    <row r="563" spans="1:130" s="32" customFormat="1" ht="16.5" customHeight="1" x14ac:dyDescent="0.2">
      <c r="A563" s="79" t="s">
        <v>217</v>
      </c>
      <c r="B563" s="240"/>
      <c r="C563" s="241"/>
      <c r="D563" s="241"/>
      <c r="E563" s="241"/>
      <c r="F563" s="241"/>
      <c r="G563" s="241"/>
      <c r="H563" s="241"/>
      <c r="I563" s="241"/>
      <c r="J563" s="241"/>
      <c r="K563" s="241"/>
      <c r="L563" s="241"/>
      <c r="M563" s="241"/>
      <c r="N563" s="241"/>
      <c r="O563" s="240"/>
      <c r="P563" s="241"/>
      <c r="Q563" s="241"/>
      <c r="R563" s="241"/>
      <c r="S563" s="241"/>
      <c r="T563" s="241"/>
      <c r="U563" s="241"/>
      <c r="V563" s="241"/>
      <c r="W563" s="241"/>
      <c r="X563" s="240"/>
      <c r="Y563" s="241"/>
      <c r="Z563" s="241"/>
      <c r="AA563" s="241"/>
      <c r="AB563" s="241"/>
      <c r="AC563" s="240"/>
      <c r="AD563" s="241"/>
      <c r="AE563" s="241"/>
      <c r="AF563" s="241"/>
      <c r="AG563" s="241"/>
      <c r="AH563" s="241"/>
      <c r="AI563" s="241"/>
      <c r="AJ563" s="240"/>
      <c r="AK563" s="245"/>
      <c r="AL563" s="245"/>
      <c r="AM563" s="240"/>
      <c r="AN563" s="241"/>
      <c r="AO563" s="241"/>
      <c r="AP563" s="241"/>
      <c r="AQ563" s="241"/>
      <c r="AR563" s="241"/>
      <c r="AS563" s="241"/>
      <c r="AT563" s="241"/>
      <c r="AU563" s="241"/>
      <c r="AV563" s="241"/>
      <c r="AW563" s="241"/>
      <c r="AX563" s="240"/>
      <c r="AY563" s="241"/>
      <c r="AZ563" s="241"/>
      <c r="BA563" s="241"/>
      <c r="BB563" s="241"/>
      <c r="BC563" s="241"/>
      <c r="BD563" s="240"/>
      <c r="BE563" s="241"/>
      <c r="BF563" s="241"/>
      <c r="BG563" s="241"/>
      <c r="BH563" s="241"/>
      <c r="BI563" s="241"/>
      <c r="BJ563" s="241"/>
      <c r="BK563" s="241"/>
      <c r="BL563" s="241"/>
      <c r="BM563" s="240"/>
      <c r="BN563" s="241"/>
      <c r="BO563" s="241"/>
      <c r="BP563" s="241"/>
      <c r="BQ563" s="241"/>
      <c r="BR563" s="241"/>
      <c r="BS563" s="240"/>
      <c r="BT563" s="242"/>
      <c r="BU563" s="241"/>
      <c r="BV563" s="241"/>
      <c r="BW563" s="241"/>
      <c r="BX563" s="241"/>
      <c r="BY563" s="241"/>
      <c r="BZ563" s="241"/>
      <c r="CA563" s="241"/>
      <c r="CB563" s="241"/>
      <c r="CC563" s="241"/>
      <c r="CD563" s="241"/>
      <c r="CE563" s="241"/>
      <c r="CF563" s="240"/>
      <c r="CG563" s="241"/>
      <c r="CH563" s="241"/>
      <c r="CI563" s="241"/>
      <c r="CJ563" s="241"/>
      <c r="CK563" s="241"/>
      <c r="CL563" s="241"/>
      <c r="CM563" s="241"/>
      <c r="CN563" s="241"/>
      <c r="CO563" s="241"/>
      <c r="CP563" s="241"/>
      <c r="CQ563" s="241"/>
      <c r="CR563" s="241"/>
      <c r="CS563" s="241"/>
      <c r="CT563" s="240"/>
      <c r="CU563" s="241"/>
      <c r="CV563" s="241"/>
      <c r="CW563" s="241"/>
      <c r="CX563" s="241"/>
      <c r="CY563" s="241"/>
      <c r="CZ563" s="240"/>
      <c r="DA563" s="241"/>
      <c r="DB563" s="241"/>
      <c r="DC563" s="241"/>
      <c r="DD563" s="241"/>
      <c r="DE563" s="241"/>
      <c r="DF563" s="241"/>
      <c r="DG563" s="240"/>
      <c r="DH563" s="243"/>
      <c r="DI563" s="242"/>
      <c r="DJ563" s="241"/>
      <c r="DK563" s="241"/>
      <c r="DL563" s="243"/>
      <c r="DM563" s="241"/>
      <c r="DN563" s="270"/>
      <c r="DO563" s="240"/>
      <c r="DP563" s="9"/>
      <c r="DQ563" s="9"/>
      <c r="DR563" s="9"/>
      <c r="DS563" s="9"/>
      <c r="DT563" s="9"/>
      <c r="DU563" s="9"/>
      <c r="DV563" s="9"/>
    </row>
    <row r="564" spans="1:130" s="32" customFormat="1" ht="16.5" customHeight="1" x14ac:dyDescent="0.2">
      <c r="A564" s="148" t="s">
        <v>169</v>
      </c>
      <c r="B564" s="240">
        <v>58.710834650531794</v>
      </c>
      <c r="C564" s="241">
        <v>62.391524045408218</v>
      </c>
      <c r="D564" s="241">
        <v>64.828709885532604</v>
      </c>
      <c r="E564" s="241">
        <v>66.725487351487615</v>
      </c>
      <c r="F564" s="241">
        <v>70.528706737939828</v>
      </c>
      <c r="G564" s="241">
        <v>61.933898133081577</v>
      </c>
      <c r="H564" s="241">
        <v>61.082606709351715</v>
      </c>
      <c r="I564" s="241">
        <v>58.611331404355752</v>
      </c>
      <c r="J564" s="241">
        <v>69.860797853134784</v>
      </c>
      <c r="K564" s="241">
        <v>61.404424309032365</v>
      </c>
      <c r="L564" s="241">
        <v>48.231870770043109</v>
      </c>
      <c r="M564" s="241">
        <v>60.071854157088687</v>
      </c>
      <c r="N564" s="241">
        <v>59.787199953156545</v>
      </c>
      <c r="O564" s="240">
        <v>63.16959039269365</v>
      </c>
      <c r="P564" s="241">
        <v>59.868573107279651</v>
      </c>
      <c r="Q564" s="241">
        <v>59.407296494738304</v>
      </c>
      <c r="R564" s="241">
        <v>65.77572890845768</v>
      </c>
      <c r="S564" s="241">
        <v>67.551851426719466</v>
      </c>
      <c r="T564" s="241">
        <v>68.769106815992728</v>
      </c>
      <c r="U564" s="241">
        <v>63.984456469669482</v>
      </c>
      <c r="V564" s="241">
        <v>67.543503802391157</v>
      </c>
      <c r="W564" s="241">
        <v>55.601183062920889</v>
      </c>
      <c r="X564" s="240">
        <v>66.143939791114008</v>
      </c>
      <c r="Y564" s="241">
        <v>71.088226243496592</v>
      </c>
      <c r="Z564" s="241">
        <v>68.879754705703661</v>
      </c>
      <c r="AA564" s="241">
        <v>59.803317843554062</v>
      </c>
      <c r="AB564" s="241">
        <v>67.474902177284108</v>
      </c>
      <c r="AC564" s="240">
        <v>63.895335903589476</v>
      </c>
      <c r="AD564" s="241">
        <v>66.925794316034185</v>
      </c>
      <c r="AE564" s="241">
        <v>66.106269155578417</v>
      </c>
      <c r="AF564" s="241">
        <v>68.132926194657657</v>
      </c>
      <c r="AG564" s="241">
        <v>59.093730037663661</v>
      </c>
      <c r="AH564" s="241">
        <v>68.210967117340758</v>
      </c>
      <c r="AI564" s="241">
        <v>61.907485317172359</v>
      </c>
      <c r="AJ564" s="240">
        <v>55.422381911304498</v>
      </c>
      <c r="AK564" s="245">
        <v>56.487015285096177</v>
      </c>
      <c r="AL564" s="245">
        <v>54.503989981524981</v>
      </c>
      <c r="AM564" s="240">
        <v>58.616941390735377</v>
      </c>
      <c r="AN564" s="241">
        <v>60.291952871270013</v>
      </c>
      <c r="AO564" s="241">
        <v>57.815032176920745</v>
      </c>
      <c r="AP564" s="241">
        <v>51.237368730692936</v>
      </c>
      <c r="AQ564" s="241">
        <v>64.897764230917133</v>
      </c>
      <c r="AR564" s="241">
        <v>57.458739435184548</v>
      </c>
      <c r="AS564" s="241">
        <v>67.075238768114403</v>
      </c>
      <c r="AT564" s="241">
        <v>59.840581723012257</v>
      </c>
      <c r="AU564" s="241">
        <v>56.35939886981248</v>
      </c>
      <c r="AV564" s="241">
        <v>60.461310393437529</v>
      </c>
      <c r="AW564" s="241">
        <v>64.178349258238129</v>
      </c>
      <c r="AX564" s="240">
        <v>57.530339361893255</v>
      </c>
      <c r="AY564" s="241">
        <v>61.694302403729438</v>
      </c>
      <c r="AZ564" s="241">
        <v>54.725121452810185</v>
      </c>
      <c r="BA564" s="241">
        <v>61.53076451279599</v>
      </c>
      <c r="BB564" s="241">
        <v>57.608030985148417</v>
      </c>
      <c r="BC564" s="241">
        <v>60.484808892793986</v>
      </c>
      <c r="BD564" s="240">
        <v>47.059143513084045</v>
      </c>
      <c r="BE564" s="241">
        <v>33.062657779453431</v>
      </c>
      <c r="BF564" s="241">
        <v>61.810671984332508</v>
      </c>
      <c r="BG564" s="241">
        <v>58.889231675699847</v>
      </c>
      <c r="BH564" s="241">
        <v>58.979011424896711</v>
      </c>
      <c r="BI564" s="241">
        <v>42.640112046765914</v>
      </c>
      <c r="BJ564" s="241">
        <v>38.973702859952688</v>
      </c>
      <c r="BK564" s="241">
        <v>44.990219445450286</v>
      </c>
      <c r="BL564" s="241">
        <v>56.145516697661726</v>
      </c>
      <c r="BM564" s="240">
        <v>58.432436530967678</v>
      </c>
      <c r="BN564" s="241">
        <v>57.004621823644918</v>
      </c>
      <c r="BO564" s="241">
        <v>65.166669577546841</v>
      </c>
      <c r="BP564" s="241">
        <v>63.38694636923934</v>
      </c>
      <c r="BQ564" s="241">
        <v>64.207961594430103</v>
      </c>
      <c r="BR564" s="241">
        <v>52.884102391766099</v>
      </c>
      <c r="BS564" s="240">
        <v>62.324070448870259</v>
      </c>
      <c r="BT564" s="242">
        <v>66.791001630676604</v>
      </c>
      <c r="BU564" s="241">
        <v>65.02070318056829</v>
      </c>
      <c r="BV564" s="241">
        <v>68.30895039217674</v>
      </c>
      <c r="BW564" s="241">
        <v>72.382253234837577</v>
      </c>
      <c r="BX564" s="241">
        <v>68.444402962703109</v>
      </c>
      <c r="BY564" s="241">
        <v>54.734062191223408</v>
      </c>
      <c r="BZ564" s="241">
        <v>65.56831098628615</v>
      </c>
      <c r="CA564" s="241">
        <v>64.359081791109503</v>
      </c>
      <c r="CB564" s="241">
        <v>61.169249904076771</v>
      </c>
      <c r="CC564" s="241">
        <v>69.285347406535976</v>
      </c>
      <c r="CD564" s="241">
        <v>61.653393831913171</v>
      </c>
      <c r="CE564" s="241">
        <v>61.980867779807326</v>
      </c>
      <c r="CF564" s="240">
        <v>59.09374399951578</v>
      </c>
      <c r="CG564" s="241">
        <v>66.321440453315631</v>
      </c>
      <c r="CH564" s="241">
        <v>62.541577804288387</v>
      </c>
      <c r="CI564" s="241">
        <v>69.426231972832923</v>
      </c>
      <c r="CJ564" s="241">
        <v>58.92666301510576</v>
      </c>
      <c r="CK564" s="241">
        <v>52.403584192115375</v>
      </c>
      <c r="CL564" s="241">
        <v>68.97990231320702</v>
      </c>
      <c r="CM564" s="241">
        <v>53.299649282152338</v>
      </c>
      <c r="CN564" s="241">
        <v>69.602442805799413</v>
      </c>
      <c r="CO564" s="241">
        <v>65.321561427657514</v>
      </c>
      <c r="CP564" s="241">
        <v>65.114186303720629</v>
      </c>
      <c r="CQ564" s="241">
        <v>59.675029660380119</v>
      </c>
      <c r="CR564" s="241">
        <v>66.858799616641335</v>
      </c>
      <c r="CS564" s="241">
        <v>66.383339808064619</v>
      </c>
      <c r="CT564" s="240">
        <v>64.200331493739441</v>
      </c>
      <c r="CU564" s="241">
        <v>61.980105281498702</v>
      </c>
      <c r="CV564" s="241">
        <v>60.363471381989186</v>
      </c>
      <c r="CW564" s="241">
        <v>66.528556738688721</v>
      </c>
      <c r="CX564" s="241">
        <v>64.520547459488625</v>
      </c>
      <c r="CY564" s="241">
        <v>72.093093397714753</v>
      </c>
      <c r="CZ564" s="240">
        <v>54.45475218271465</v>
      </c>
      <c r="DA564" s="241">
        <v>59.315983986077704</v>
      </c>
      <c r="DB564" s="241">
        <v>59.757402537108881</v>
      </c>
      <c r="DC564" s="241">
        <v>55.073173255479269</v>
      </c>
      <c r="DD564" s="241">
        <v>50.867664924065906</v>
      </c>
      <c r="DE564" s="241">
        <v>58.514583173359213</v>
      </c>
      <c r="DF564" s="241">
        <v>55.28506214296096</v>
      </c>
      <c r="DG564" s="240">
        <v>57.628774860541334</v>
      </c>
      <c r="DH564" s="243">
        <v>54.086517448573467</v>
      </c>
      <c r="DI564" s="242">
        <v>58.716419488709427</v>
      </c>
      <c r="DJ564" s="241">
        <v>54.551551372364152</v>
      </c>
      <c r="DK564" s="241">
        <v>42.870777534135122</v>
      </c>
      <c r="DL564" s="243" t="s">
        <v>696</v>
      </c>
      <c r="DM564" s="241">
        <v>50.835976334546714</v>
      </c>
      <c r="DN564" s="270">
        <v>53</v>
      </c>
      <c r="DO564" s="240">
        <v>57.503030996426062</v>
      </c>
      <c r="DP564" s="9"/>
      <c r="DQ564" s="9"/>
      <c r="DR564" s="9"/>
      <c r="DS564" s="9"/>
      <c r="DT564" s="9"/>
      <c r="DU564" s="9"/>
      <c r="DV564" s="9"/>
      <c r="DW564" s="9"/>
      <c r="DX564" s="9"/>
    </row>
    <row r="565" spans="1:130" s="32" customFormat="1" ht="16.5" customHeight="1" x14ac:dyDescent="0.2">
      <c r="A565" s="148" t="s">
        <v>170</v>
      </c>
      <c r="B565" s="240">
        <v>39.127473597737222</v>
      </c>
      <c r="C565" s="241">
        <v>35.702285831152729</v>
      </c>
      <c r="D565" s="241">
        <v>33.143312833877346</v>
      </c>
      <c r="E565" s="241">
        <v>30.682486639227179</v>
      </c>
      <c r="F565" s="241">
        <v>26.948921896490219</v>
      </c>
      <c r="G565" s="241">
        <v>35.805746767069706</v>
      </c>
      <c r="H565" s="241">
        <v>36.914427142879774</v>
      </c>
      <c r="I565" s="241">
        <v>39.698913395962819</v>
      </c>
      <c r="J565" s="241">
        <v>27.853747116656454</v>
      </c>
      <c r="K565" s="241">
        <v>36.369534308542029</v>
      </c>
      <c r="L565" s="241">
        <v>49.806315291026415</v>
      </c>
      <c r="M565" s="241">
        <v>37.002626132744524</v>
      </c>
      <c r="N565" s="241">
        <v>37.46413008588847</v>
      </c>
      <c r="O565" s="240">
        <v>34.781811258354452</v>
      </c>
      <c r="P565" s="241">
        <v>37.955101216351984</v>
      </c>
      <c r="Q565" s="241">
        <v>38.679819271766569</v>
      </c>
      <c r="R565" s="241">
        <v>32.065477026700471</v>
      </c>
      <c r="S565" s="241">
        <v>30.106397645488904</v>
      </c>
      <c r="T565" s="241">
        <v>29.138516689561644</v>
      </c>
      <c r="U565" s="241">
        <v>34.16088567317373</v>
      </c>
      <c r="V565" s="241">
        <v>30.211512733413983</v>
      </c>
      <c r="W565" s="241">
        <v>42.760252817585339</v>
      </c>
      <c r="X565" s="240">
        <v>32.511733000670986</v>
      </c>
      <c r="Y565" s="241">
        <v>27.531860921910319</v>
      </c>
      <c r="Z565" s="241">
        <v>29.629235769743278</v>
      </c>
      <c r="AA565" s="241">
        <v>39.025671407430799</v>
      </c>
      <c r="AB565" s="241">
        <v>31.153715606801253</v>
      </c>
      <c r="AC565" s="240">
        <v>34.389023146172718</v>
      </c>
      <c r="AD565" s="241">
        <v>31.159819302369602</v>
      </c>
      <c r="AE565" s="241">
        <v>32.337431822312254</v>
      </c>
      <c r="AF565" s="241">
        <v>29.852259384819895</v>
      </c>
      <c r="AG565" s="241">
        <v>39.372524355156301</v>
      </c>
      <c r="AH565" s="241">
        <v>29.955567425106661</v>
      </c>
      <c r="AI565" s="241">
        <v>36.367813908422747</v>
      </c>
      <c r="AJ565" s="240">
        <v>39.30587685737045</v>
      </c>
      <c r="AK565" s="245">
        <v>37.836613636062502</v>
      </c>
      <c r="AL565" s="245">
        <v>40.573317385150808</v>
      </c>
      <c r="AM565" s="240">
        <v>39.233635011886207</v>
      </c>
      <c r="AN565" s="241">
        <v>37.923273477822221</v>
      </c>
      <c r="AO565" s="241">
        <v>40.353115387836581</v>
      </c>
      <c r="AP565" s="241">
        <v>46.918187083616381</v>
      </c>
      <c r="AQ565" s="241">
        <v>32.995047005569738</v>
      </c>
      <c r="AR565" s="241">
        <v>40.859828523044079</v>
      </c>
      <c r="AS565" s="241">
        <v>30.57212427785101</v>
      </c>
      <c r="AT565" s="241">
        <v>37.388910967152356</v>
      </c>
      <c r="AU565" s="241">
        <v>41.316295694598331</v>
      </c>
      <c r="AV565" s="241">
        <v>37.452131903071859</v>
      </c>
      <c r="AW565" s="241">
        <v>33.900297768203792</v>
      </c>
      <c r="AX565" s="240">
        <v>40.772897841065429</v>
      </c>
      <c r="AY565" s="241">
        <v>36.493298912793385</v>
      </c>
      <c r="AZ565" s="241">
        <v>43.752167236109699</v>
      </c>
      <c r="BA565" s="241">
        <v>36.639050792943465</v>
      </c>
      <c r="BB565" s="241">
        <v>40.555485585726075</v>
      </c>
      <c r="BC565" s="241">
        <v>37.680030718655829</v>
      </c>
      <c r="BD565" s="240">
        <v>50.213886971305257</v>
      </c>
      <c r="BE565" s="241">
        <v>61.972056916334672</v>
      </c>
      <c r="BF565" s="241">
        <v>36.378454951218664</v>
      </c>
      <c r="BG565" s="241">
        <v>38.901541591605096</v>
      </c>
      <c r="BH565" s="241">
        <v>39.271809435761419</v>
      </c>
      <c r="BI565" s="241">
        <v>54.785545228004892</v>
      </c>
      <c r="BJ565" s="241">
        <v>59.041824659322174</v>
      </c>
      <c r="BK565" s="241">
        <v>52.67483106349885</v>
      </c>
      <c r="BL565" s="241">
        <v>42.07005522142029</v>
      </c>
      <c r="BM565" s="240">
        <v>40.097094876109665</v>
      </c>
      <c r="BN565" s="241">
        <v>41.360524443101191</v>
      </c>
      <c r="BO565" s="241">
        <v>33.111968293237261</v>
      </c>
      <c r="BP565" s="241">
        <v>35.3274516016698</v>
      </c>
      <c r="BQ565" s="241">
        <v>34.162977770494699</v>
      </c>
      <c r="BR565" s="241">
        <v>45.810646410135199</v>
      </c>
      <c r="BS565" s="240">
        <v>35.536981596473694</v>
      </c>
      <c r="BT565" s="242">
        <v>31.149080866996659</v>
      </c>
      <c r="BU565" s="241">
        <v>32.953405946657931</v>
      </c>
      <c r="BV565" s="241">
        <v>29.370453191318852</v>
      </c>
      <c r="BW565" s="241">
        <v>24.497321562672859</v>
      </c>
      <c r="BX565" s="241">
        <v>28.813476624481094</v>
      </c>
      <c r="BY565" s="241">
        <v>43.156507372437915</v>
      </c>
      <c r="BZ565" s="241">
        <v>32.131297997706113</v>
      </c>
      <c r="CA565" s="241">
        <v>33.104678738236323</v>
      </c>
      <c r="CB565" s="241">
        <v>36.392917880848124</v>
      </c>
      <c r="CC565" s="241">
        <v>29.534952828391898</v>
      </c>
      <c r="CD565" s="241">
        <v>36.785388141375847</v>
      </c>
      <c r="CE565" s="241">
        <v>36.066973506204128</v>
      </c>
      <c r="CF565" s="240">
        <v>38.426907300229807</v>
      </c>
      <c r="CG565" s="241">
        <v>30.650401747967237</v>
      </c>
      <c r="CH565" s="241">
        <v>34.729909084930156</v>
      </c>
      <c r="CI565" s="241">
        <v>28.144005893047819</v>
      </c>
      <c r="CJ565" s="241">
        <v>38.374861462163722</v>
      </c>
      <c r="CK565" s="241">
        <v>45.523665034765052</v>
      </c>
      <c r="CL565" s="241">
        <v>28.014989582153877</v>
      </c>
      <c r="CM565" s="241">
        <v>44.235137537349097</v>
      </c>
      <c r="CN565" s="241">
        <v>27.590103629996953</v>
      </c>
      <c r="CO565" s="241">
        <v>31.004176288425704</v>
      </c>
      <c r="CP565" s="241">
        <v>32.346066687875279</v>
      </c>
      <c r="CQ565" s="241">
        <v>37.441915621537888</v>
      </c>
      <c r="CR565" s="241">
        <v>31.032824567305369</v>
      </c>
      <c r="CS565" s="241">
        <v>31.413319228927051</v>
      </c>
      <c r="CT565" s="240">
        <v>34.678912927262488</v>
      </c>
      <c r="CU565" s="241">
        <v>36.835930919392489</v>
      </c>
      <c r="CV565" s="241">
        <v>38.63752138095272</v>
      </c>
      <c r="CW565" s="241">
        <v>32.350175597239236</v>
      </c>
      <c r="CX565" s="241">
        <v>34.415279199748589</v>
      </c>
      <c r="CY565" s="241">
        <v>26.725234147719508</v>
      </c>
      <c r="CZ565" s="240">
        <v>42.381820498502833</v>
      </c>
      <c r="DA565" s="241">
        <v>36.829981416437299</v>
      </c>
      <c r="DB565" s="241">
        <v>36.157253619230069</v>
      </c>
      <c r="DC565" s="241">
        <v>41.233761165583502</v>
      </c>
      <c r="DD565" s="241">
        <v>46.407469779107927</v>
      </c>
      <c r="DE565" s="241">
        <v>38.186281192115693</v>
      </c>
      <c r="DF565" s="241">
        <v>41.777336676974748</v>
      </c>
      <c r="DG565" s="240">
        <v>40.188268758671263</v>
      </c>
      <c r="DH565" s="243">
        <v>39.15732784566007</v>
      </c>
      <c r="DI565" s="242">
        <v>36.055671240159683</v>
      </c>
      <c r="DJ565" s="241">
        <v>38.01263242153437</v>
      </c>
      <c r="DK565" s="241">
        <v>48.458523274796725</v>
      </c>
      <c r="DL565" s="243" t="s">
        <v>696</v>
      </c>
      <c r="DM565" s="241">
        <v>45.046534339208542</v>
      </c>
      <c r="DN565" s="270">
        <v>32</v>
      </c>
      <c r="DO565" s="240">
        <v>40.227768164603191</v>
      </c>
      <c r="DP565" s="9"/>
      <c r="DQ565" s="9"/>
      <c r="DR565" s="9"/>
      <c r="DS565" s="9"/>
      <c r="DT565" s="9"/>
      <c r="DU565" s="9"/>
      <c r="DV565" s="9"/>
      <c r="DW565" s="9"/>
      <c r="DX565" s="9"/>
    </row>
    <row r="566" spans="1:130" s="32" customFormat="1" ht="16.5" customHeight="1" x14ac:dyDescent="0.2">
      <c r="A566" s="148" t="s">
        <v>171</v>
      </c>
      <c r="B566" s="240">
        <v>2.1616917517309919</v>
      </c>
      <c r="C566" s="241">
        <v>1.9061901234390528</v>
      </c>
      <c r="D566" s="241">
        <v>2.0279772805900609</v>
      </c>
      <c r="E566" s="241">
        <v>2.5920260092852083</v>
      </c>
      <c r="F566" s="241">
        <v>2.5223713655699473</v>
      </c>
      <c r="G566" s="241">
        <v>2.2603550998487218</v>
      </c>
      <c r="H566" s="241">
        <v>2.0029661477684968</v>
      </c>
      <c r="I566" s="241">
        <v>1.6897551996814228</v>
      </c>
      <c r="J566" s="241">
        <v>2.2854550302087597</v>
      </c>
      <c r="K566" s="241">
        <v>2.226041382425612</v>
      </c>
      <c r="L566" s="241">
        <v>1.9618139389304925</v>
      </c>
      <c r="M566" s="241">
        <v>2.9255197101667956</v>
      </c>
      <c r="N566" s="241">
        <v>2.7486699609549956</v>
      </c>
      <c r="O566" s="240">
        <v>2.0485983489519115</v>
      </c>
      <c r="P566" s="241">
        <v>2.1763256763683607</v>
      </c>
      <c r="Q566" s="241">
        <v>1.9128842334951446</v>
      </c>
      <c r="R566" s="241">
        <v>2.1587940648418535</v>
      </c>
      <c r="S566" s="241">
        <v>2.341750927791622</v>
      </c>
      <c r="T566" s="241">
        <v>2.0923764944456211</v>
      </c>
      <c r="U566" s="241">
        <v>1.854657857156796</v>
      </c>
      <c r="V566" s="241">
        <v>2.2449834641948598</v>
      </c>
      <c r="W566" s="241">
        <v>1.6385641194937639</v>
      </c>
      <c r="X566" s="240">
        <v>1.3443272082150044</v>
      </c>
      <c r="Y566" s="241">
        <v>1.3799128345931009</v>
      </c>
      <c r="Z566" s="241">
        <v>1.4910095245530746</v>
      </c>
      <c r="AA566" s="241">
        <v>1.1710107490151394</v>
      </c>
      <c r="AB566" s="241">
        <v>1.3713822159146358</v>
      </c>
      <c r="AC566" s="240">
        <v>1.7156409502377932</v>
      </c>
      <c r="AD566" s="241">
        <v>1.9143863815962268</v>
      </c>
      <c r="AE566" s="241">
        <v>1.5562990221093163</v>
      </c>
      <c r="AF566" s="241">
        <v>2.0148144205224376</v>
      </c>
      <c r="AG566" s="241">
        <v>1.5337456071800277</v>
      </c>
      <c r="AH566" s="241">
        <v>1.8334654575525819</v>
      </c>
      <c r="AI566" s="241">
        <v>1.7247007744048686</v>
      </c>
      <c r="AJ566" s="240">
        <v>5.2717412313250511</v>
      </c>
      <c r="AK566" s="245">
        <v>5.6763710788413375</v>
      </c>
      <c r="AL566" s="245">
        <v>4.9226926333242229</v>
      </c>
      <c r="AM566" s="240">
        <v>2.1494235973784206</v>
      </c>
      <c r="AN566" s="241">
        <v>1.7847736509077721</v>
      </c>
      <c r="AO566" s="241">
        <v>1.8318524352426602</v>
      </c>
      <c r="AP566" s="241">
        <v>1.8444441856906797</v>
      </c>
      <c r="AQ566" s="241">
        <v>2.1071887635131317</v>
      </c>
      <c r="AR566" s="241">
        <v>1.6814320417713908</v>
      </c>
      <c r="AS566" s="241">
        <v>2.3526369540345717</v>
      </c>
      <c r="AT566" s="241">
        <v>2.7705073098353883</v>
      </c>
      <c r="AU566" s="241">
        <v>2.3243054355891819</v>
      </c>
      <c r="AV566" s="241">
        <v>2.0865577034906178</v>
      </c>
      <c r="AW566" s="241">
        <v>1.9213529735580919</v>
      </c>
      <c r="AX566" s="240">
        <v>1.6967627970413193</v>
      </c>
      <c r="AY566" s="241">
        <v>1.8123986834771697</v>
      </c>
      <c r="AZ566" s="241">
        <v>1.5227113110801171</v>
      </c>
      <c r="BA566" s="241">
        <v>1.8301846942605442</v>
      </c>
      <c r="BB566" s="241">
        <v>1.8364834291255083</v>
      </c>
      <c r="BC566" s="241">
        <v>1.8351603885501919</v>
      </c>
      <c r="BD566" s="240">
        <v>2.7269695156106861</v>
      </c>
      <c r="BE566" s="241">
        <v>4.9652853042119149</v>
      </c>
      <c r="BF566" s="241">
        <v>1.8108730644488231</v>
      </c>
      <c r="BG566" s="241">
        <v>2.2092267326950572</v>
      </c>
      <c r="BH566" s="241">
        <v>1.7491791393418665</v>
      </c>
      <c r="BI566" s="241">
        <v>2.5743427252292008</v>
      </c>
      <c r="BJ566" s="241">
        <v>1.9844724807251326</v>
      </c>
      <c r="BK566" s="241">
        <v>2.3349494910508781</v>
      </c>
      <c r="BL566" s="241">
        <v>1.7844280809179929</v>
      </c>
      <c r="BM566" s="240">
        <v>1.4704685929226686</v>
      </c>
      <c r="BN566" s="241">
        <v>1.6348537332538964</v>
      </c>
      <c r="BO566" s="241">
        <v>1.721362129215886</v>
      </c>
      <c r="BP566" s="241">
        <v>1.2856020290908612</v>
      </c>
      <c r="BQ566" s="241">
        <v>1.6290606350752053</v>
      </c>
      <c r="BR566" s="241">
        <v>1.3052511980987003</v>
      </c>
      <c r="BS566" s="240">
        <v>2.1389479546560493</v>
      </c>
      <c r="BT566" s="242">
        <v>2.0599175023267491</v>
      </c>
      <c r="BU566" s="241">
        <v>2.0258908727737954</v>
      </c>
      <c r="BV566" s="241">
        <v>2.3205964165044191</v>
      </c>
      <c r="BW566" s="241">
        <v>3.1204252024895576</v>
      </c>
      <c r="BX566" s="241">
        <v>2.7421204128157983</v>
      </c>
      <c r="BY566" s="241">
        <v>2.1094304363386751</v>
      </c>
      <c r="BZ566" s="241">
        <v>2.3003910160077452</v>
      </c>
      <c r="CA566" s="241">
        <v>2.5362394706541607</v>
      </c>
      <c r="CB566" s="241">
        <v>2.4378322150751015</v>
      </c>
      <c r="CC566" s="241">
        <v>1.1796997650721199</v>
      </c>
      <c r="CD566" s="241">
        <v>1.5612180267109856</v>
      </c>
      <c r="CE566" s="241">
        <v>1.9521587139885479</v>
      </c>
      <c r="CF566" s="240">
        <v>2.4793487002544206</v>
      </c>
      <c r="CG566" s="241">
        <v>3.0281577987171291</v>
      </c>
      <c r="CH566" s="241">
        <v>2.7285131107814586</v>
      </c>
      <c r="CI566" s="241">
        <v>2.4297621341192635</v>
      </c>
      <c r="CJ566" s="241">
        <v>2.6984755227305186</v>
      </c>
      <c r="CK566" s="241">
        <v>2.0727507731195662</v>
      </c>
      <c r="CL566" s="241">
        <v>3.0051081046390915</v>
      </c>
      <c r="CM566" s="241">
        <v>2.4652131804985542</v>
      </c>
      <c r="CN566" s="241">
        <v>2.8074535642036285</v>
      </c>
      <c r="CO566" s="241">
        <v>3.6742622839167884</v>
      </c>
      <c r="CP566" s="241">
        <v>2.5397470084040843</v>
      </c>
      <c r="CQ566" s="241">
        <v>2.8830547180819766</v>
      </c>
      <c r="CR566" s="241">
        <v>2.1083758160532895</v>
      </c>
      <c r="CS566" s="241">
        <v>2.2033409630083276</v>
      </c>
      <c r="CT566" s="240">
        <v>1.1207555789980763</v>
      </c>
      <c r="CU566" s="241">
        <v>1.1839637991088194</v>
      </c>
      <c r="CV566" s="241">
        <v>0.99900723705807182</v>
      </c>
      <c r="CW566" s="241">
        <v>1.1212676640720509</v>
      </c>
      <c r="CX566" s="241">
        <v>1.0641733407627771</v>
      </c>
      <c r="CY566" s="241">
        <v>1.1816724545657498</v>
      </c>
      <c r="CZ566" s="240">
        <v>3.1634273187825164</v>
      </c>
      <c r="DA566" s="241">
        <v>3.8540345974849899</v>
      </c>
      <c r="DB566" s="241">
        <v>4.0853438436610423</v>
      </c>
      <c r="DC566" s="241">
        <v>3.6930655789372318</v>
      </c>
      <c r="DD566" s="241">
        <v>2.7248652968261822</v>
      </c>
      <c r="DE566" s="241">
        <v>3.299135634525082</v>
      </c>
      <c r="DF566" s="241">
        <v>2.9376011800642954</v>
      </c>
      <c r="DG566" s="240">
        <v>2.1829563807874002</v>
      </c>
      <c r="DH566" s="243">
        <v>6.7561547057664564</v>
      </c>
      <c r="DI566" s="242">
        <v>5.227909271130895</v>
      </c>
      <c r="DJ566" s="241">
        <v>7.4358162061014896</v>
      </c>
      <c r="DK566" s="241">
        <v>8.6706991910681648</v>
      </c>
      <c r="DL566" s="243" t="s">
        <v>696</v>
      </c>
      <c r="DM566" s="241">
        <v>4.1174893262447503</v>
      </c>
      <c r="DN566" s="270">
        <v>15</v>
      </c>
      <c r="DO566" s="240">
        <v>2.2692008389707579</v>
      </c>
      <c r="DP566" s="9"/>
      <c r="DQ566" s="9"/>
      <c r="DR566" s="9"/>
      <c r="DS566" s="9"/>
      <c r="DT566" s="9"/>
      <c r="DU566" s="9"/>
      <c r="DV566" s="9"/>
      <c r="DW566" s="9"/>
      <c r="DX566" s="9"/>
    </row>
    <row r="567" spans="1:130" s="32" customFormat="1" ht="16.5" customHeight="1" x14ac:dyDescent="0.2">
      <c r="A567" s="135" t="s">
        <v>529</v>
      </c>
      <c r="B567" s="256">
        <v>7.6</v>
      </c>
      <c r="C567" s="257">
        <v>4.8</v>
      </c>
      <c r="D567" s="257">
        <v>4.2</v>
      </c>
      <c r="E567" s="257">
        <v>3.5</v>
      </c>
      <c r="F567" s="257">
        <v>3.3</v>
      </c>
      <c r="G567" s="257">
        <v>4.8</v>
      </c>
      <c r="H567" s="257">
        <v>7.4</v>
      </c>
      <c r="I567" s="257">
        <v>5.5</v>
      </c>
      <c r="J567" s="257">
        <v>2.8</v>
      </c>
      <c r="K567" s="257">
        <v>6.8</v>
      </c>
      <c r="L567" s="257">
        <v>12.6</v>
      </c>
      <c r="M567" s="257">
        <v>7.5</v>
      </c>
      <c r="N567" s="257">
        <v>8.6999999999999993</v>
      </c>
      <c r="O567" s="256">
        <v>5.5</v>
      </c>
      <c r="P567" s="257">
        <v>8.6</v>
      </c>
      <c r="Q567" s="257">
        <v>6.4</v>
      </c>
      <c r="R567" s="257">
        <v>3.8</v>
      </c>
      <c r="S567" s="257">
        <v>4.0999999999999996</v>
      </c>
      <c r="T567" s="257">
        <v>3.1</v>
      </c>
      <c r="U567" s="257">
        <v>4.2</v>
      </c>
      <c r="V567" s="257">
        <v>4.8</v>
      </c>
      <c r="W567" s="257">
        <v>5.8</v>
      </c>
      <c r="X567" s="256">
        <v>4.8</v>
      </c>
      <c r="Y567" s="257">
        <v>3.3</v>
      </c>
      <c r="Z567" s="257">
        <v>4</v>
      </c>
      <c r="AA567" s="257">
        <v>6.8</v>
      </c>
      <c r="AB567" s="257">
        <v>4.3</v>
      </c>
      <c r="AC567" s="256">
        <v>6.1</v>
      </c>
      <c r="AD567" s="257">
        <v>4.2</v>
      </c>
      <c r="AE567" s="257">
        <v>5.5</v>
      </c>
      <c r="AF567" s="257">
        <v>3.4</v>
      </c>
      <c r="AG567" s="257">
        <v>7.8</v>
      </c>
      <c r="AH567" s="257">
        <v>4.4000000000000004</v>
      </c>
      <c r="AI567" s="257">
        <v>7.5</v>
      </c>
      <c r="AJ567" s="256">
        <v>8.1999999999999993</v>
      </c>
      <c r="AK567" s="308">
        <v>8.3000000000000007</v>
      </c>
      <c r="AL567" s="308">
        <v>8.1</v>
      </c>
      <c r="AM567" s="256">
        <v>6.4</v>
      </c>
      <c r="AN567" s="257">
        <v>3.2</v>
      </c>
      <c r="AO567" s="257">
        <v>6.8</v>
      </c>
      <c r="AP567" s="257">
        <v>7.3</v>
      </c>
      <c r="AQ567" s="257">
        <v>2.9</v>
      </c>
      <c r="AR567" s="257">
        <v>8.1</v>
      </c>
      <c r="AS567" s="257">
        <v>3.1</v>
      </c>
      <c r="AT567" s="257">
        <v>5.3</v>
      </c>
      <c r="AU567" s="257">
        <v>9</v>
      </c>
      <c r="AV567" s="257">
        <v>6</v>
      </c>
      <c r="AW567" s="257">
        <v>3.1</v>
      </c>
      <c r="AX567" s="256">
        <v>6.4</v>
      </c>
      <c r="AY567" s="257">
        <v>4.5</v>
      </c>
      <c r="AZ567" s="257">
        <v>7.4</v>
      </c>
      <c r="BA567" s="257">
        <v>7.8</v>
      </c>
      <c r="BB567" s="257">
        <v>4.2</v>
      </c>
      <c r="BC567" s="257">
        <v>7</v>
      </c>
      <c r="BD567" s="256">
        <v>21.1</v>
      </c>
      <c r="BE567" s="257">
        <v>32.200000000000003</v>
      </c>
      <c r="BF567" s="257">
        <v>11.8</v>
      </c>
      <c r="BG567" s="257">
        <v>12.4</v>
      </c>
      <c r="BH567" s="257">
        <v>13.5</v>
      </c>
      <c r="BI567" s="257">
        <v>22.2</v>
      </c>
      <c r="BJ567" s="257">
        <v>26.8</v>
      </c>
      <c r="BK567" s="257">
        <v>20.9</v>
      </c>
      <c r="BL567" s="257">
        <v>15.8</v>
      </c>
      <c r="BM567" s="256">
        <v>6.1</v>
      </c>
      <c r="BN567" s="257">
        <v>7.5</v>
      </c>
      <c r="BO567" s="257">
        <v>5.2</v>
      </c>
      <c r="BP567" s="257">
        <v>3.1</v>
      </c>
      <c r="BQ567" s="257">
        <v>3.9</v>
      </c>
      <c r="BR567" s="257">
        <v>7.4</v>
      </c>
      <c r="BS567" s="256">
        <v>6</v>
      </c>
      <c r="BT567" s="258">
        <v>3.5</v>
      </c>
      <c r="BU567" s="257">
        <v>5.2</v>
      </c>
      <c r="BV567" s="257">
        <v>3.7</v>
      </c>
      <c r="BW567" s="257">
        <v>3</v>
      </c>
      <c r="BX567" s="257">
        <v>3.6</v>
      </c>
      <c r="BY567" s="257">
        <v>9.3000000000000007</v>
      </c>
      <c r="BZ567" s="257">
        <v>3.4</v>
      </c>
      <c r="CA567" s="257">
        <v>4.3</v>
      </c>
      <c r="CB567" s="257">
        <v>5.9</v>
      </c>
      <c r="CC567" s="257">
        <v>3</v>
      </c>
      <c r="CD567" s="257">
        <v>7.9</v>
      </c>
      <c r="CE567" s="257">
        <v>6.9</v>
      </c>
      <c r="CF567" s="256">
        <v>7.7</v>
      </c>
      <c r="CG567" s="257">
        <v>3.8</v>
      </c>
      <c r="CH567" s="257">
        <v>4.9000000000000004</v>
      </c>
      <c r="CI567" s="257">
        <v>3.8</v>
      </c>
      <c r="CJ567" s="257">
        <v>6.7</v>
      </c>
      <c r="CK567" s="257">
        <v>10.6</v>
      </c>
      <c r="CL567" s="257">
        <v>3.1</v>
      </c>
      <c r="CM567" s="257">
        <v>11.7</v>
      </c>
      <c r="CN567" s="257">
        <v>4.4000000000000004</v>
      </c>
      <c r="CO567" s="257">
        <v>5</v>
      </c>
      <c r="CP567" s="257">
        <v>4.5</v>
      </c>
      <c r="CQ567" s="257">
        <v>6.7</v>
      </c>
      <c r="CR567" s="257">
        <v>4.2</v>
      </c>
      <c r="CS567" s="257">
        <v>4.3</v>
      </c>
      <c r="CT567" s="256">
        <v>5.6</v>
      </c>
      <c r="CU567" s="257">
        <v>7.1</v>
      </c>
      <c r="CV567" s="257">
        <v>6.3</v>
      </c>
      <c r="CW567" s="257">
        <v>3.7</v>
      </c>
      <c r="CX567" s="257">
        <v>4.8</v>
      </c>
      <c r="CY567" s="257">
        <v>3.2</v>
      </c>
      <c r="CZ567" s="256">
        <v>12.7</v>
      </c>
      <c r="DA567" s="257">
        <v>5.9</v>
      </c>
      <c r="DB567" s="257">
        <v>5.2</v>
      </c>
      <c r="DC567" s="257">
        <v>19.2</v>
      </c>
      <c r="DD567" s="257">
        <v>13</v>
      </c>
      <c r="DE567" s="257">
        <v>10.199999999999999</v>
      </c>
      <c r="DF567" s="257">
        <v>7.4</v>
      </c>
      <c r="DG567" s="256">
        <v>9.6</v>
      </c>
      <c r="DH567" s="259" t="s">
        <v>696</v>
      </c>
      <c r="DI567" s="258">
        <v>10.3</v>
      </c>
      <c r="DJ567" s="257">
        <v>10.6</v>
      </c>
      <c r="DK567" s="257">
        <v>36.1</v>
      </c>
      <c r="DL567" s="259" t="s">
        <v>696</v>
      </c>
      <c r="DM567" s="257">
        <v>13.1</v>
      </c>
      <c r="DN567" s="440">
        <v>57</v>
      </c>
      <c r="DO567" s="256">
        <v>9.6999999999999993</v>
      </c>
      <c r="DP567" s="9"/>
      <c r="DQ567" s="9"/>
      <c r="DR567" s="9"/>
      <c r="DS567" s="9"/>
      <c r="DT567" s="9"/>
      <c r="DU567" s="9"/>
      <c r="DV567" s="9"/>
      <c r="DW567" s="9"/>
      <c r="DX567" s="9"/>
    </row>
    <row r="568" spans="1:130" ht="16.5" customHeight="1" x14ac:dyDescent="0.2">
      <c r="A568" s="44" t="s">
        <v>182</v>
      </c>
    </row>
    <row r="570" spans="1:130" s="11" customFormat="1" ht="16.5" customHeight="1" x14ac:dyDescent="0.2">
      <c r="A570" s="29" t="s">
        <v>309</v>
      </c>
    </row>
    <row r="571" spans="1:130" ht="15.75" customHeight="1" x14ac:dyDescent="0.2">
      <c r="A571" s="35" t="s">
        <v>530</v>
      </c>
    </row>
    <row r="572" spans="1:130" ht="16.5" customHeight="1" x14ac:dyDescent="0.2">
      <c r="A572" s="190" t="s">
        <v>369</v>
      </c>
    </row>
    <row r="573" spans="1:130" ht="32.25" customHeight="1" x14ac:dyDescent="0.2">
      <c r="A573" s="233"/>
      <c r="B573" s="220" t="s">
        <v>577</v>
      </c>
      <c r="C573" s="234" t="s">
        <v>578</v>
      </c>
      <c r="D573" s="234" t="s">
        <v>579</v>
      </c>
      <c r="E573" s="234" t="s">
        <v>580</v>
      </c>
      <c r="F573" s="234" t="s">
        <v>581</v>
      </c>
      <c r="G573" s="234" t="s">
        <v>582</v>
      </c>
      <c r="H573" s="234" t="s">
        <v>583</v>
      </c>
      <c r="I573" s="234" t="s">
        <v>584</v>
      </c>
      <c r="J573" s="234" t="s">
        <v>585</v>
      </c>
      <c r="K573" s="234" t="s">
        <v>586</v>
      </c>
      <c r="L573" s="234" t="s">
        <v>587</v>
      </c>
      <c r="M573" s="234" t="s">
        <v>588</v>
      </c>
      <c r="N573" s="234" t="s">
        <v>589</v>
      </c>
      <c r="O573" s="220" t="s">
        <v>590</v>
      </c>
      <c r="P573" s="234" t="s">
        <v>591</v>
      </c>
      <c r="Q573" s="234" t="s">
        <v>592</v>
      </c>
      <c r="R573" s="234" t="s">
        <v>593</v>
      </c>
      <c r="S573" s="234" t="s">
        <v>594</v>
      </c>
      <c r="T573" s="234" t="s">
        <v>595</v>
      </c>
      <c r="U573" s="234" t="s">
        <v>596</v>
      </c>
      <c r="V573" s="234" t="s">
        <v>597</v>
      </c>
      <c r="W573" s="234" t="s">
        <v>598</v>
      </c>
      <c r="X573" s="220" t="s">
        <v>599</v>
      </c>
      <c r="Y573" s="234" t="s">
        <v>600</v>
      </c>
      <c r="Z573" s="234" t="s">
        <v>601</v>
      </c>
      <c r="AA573" s="234" t="s">
        <v>602</v>
      </c>
      <c r="AB573" s="234" t="s">
        <v>603</v>
      </c>
      <c r="AC573" s="220" t="s">
        <v>604</v>
      </c>
      <c r="AD573" s="234" t="s">
        <v>605</v>
      </c>
      <c r="AE573" s="234" t="s">
        <v>606</v>
      </c>
      <c r="AF573" s="234" t="s">
        <v>607</v>
      </c>
      <c r="AG573" s="234" t="s">
        <v>608</v>
      </c>
      <c r="AH573" s="234" t="s">
        <v>609</v>
      </c>
      <c r="AI573" s="234" t="s">
        <v>610</v>
      </c>
      <c r="AJ573" s="220" t="s">
        <v>611</v>
      </c>
      <c r="AK573" s="234" t="s">
        <v>612</v>
      </c>
      <c r="AL573" s="234" t="s">
        <v>613</v>
      </c>
      <c r="AM573" s="220" t="s">
        <v>614</v>
      </c>
      <c r="AN573" s="234" t="s">
        <v>615</v>
      </c>
      <c r="AO573" s="234" t="s">
        <v>616</v>
      </c>
      <c r="AP573" s="234" t="s">
        <v>617</v>
      </c>
      <c r="AQ573" s="234" t="s">
        <v>618</v>
      </c>
      <c r="AR573" s="234" t="s">
        <v>619</v>
      </c>
      <c r="AS573" s="234" t="s">
        <v>620</v>
      </c>
      <c r="AT573" s="234" t="s">
        <v>621</v>
      </c>
      <c r="AU573" s="234" t="s">
        <v>622</v>
      </c>
      <c r="AV573" s="234" t="s">
        <v>623</v>
      </c>
      <c r="AW573" s="234" t="s">
        <v>624</v>
      </c>
      <c r="AX573" s="220" t="s">
        <v>625</v>
      </c>
      <c r="AY573" s="234" t="s">
        <v>626</v>
      </c>
      <c r="AZ573" s="234" t="s">
        <v>627</v>
      </c>
      <c r="BA573" s="234" t="s">
        <v>628</v>
      </c>
      <c r="BB573" s="234" t="s">
        <v>629</v>
      </c>
      <c r="BC573" s="234" t="s">
        <v>630</v>
      </c>
      <c r="BD573" s="221" t="s">
        <v>631</v>
      </c>
      <c r="BE573" s="234" t="s">
        <v>632</v>
      </c>
      <c r="BF573" s="234" t="s">
        <v>633</v>
      </c>
      <c r="BG573" s="234" t="s">
        <v>634</v>
      </c>
      <c r="BH573" s="234" t="s">
        <v>635</v>
      </c>
      <c r="BI573" s="234" t="s">
        <v>636</v>
      </c>
      <c r="BJ573" s="234" t="s">
        <v>637</v>
      </c>
      <c r="BK573" s="234" t="s">
        <v>638</v>
      </c>
      <c r="BL573" s="234" t="s">
        <v>639</v>
      </c>
      <c r="BM573" s="220" t="s">
        <v>640</v>
      </c>
      <c r="BN573" s="234" t="s">
        <v>641</v>
      </c>
      <c r="BO573" s="234" t="s">
        <v>642</v>
      </c>
      <c r="BP573" s="234" t="s">
        <v>643</v>
      </c>
      <c r="BQ573" s="234" t="s">
        <v>644</v>
      </c>
      <c r="BR573" s="234" t="s">
        <v>645</v>
      </c>
      <c r="BS573" s="220" t="s">
        <v>646</v>
      </c>
      <c r="BT573" s="234" t="s">
        <v>647</v>
      </c>
      <c r="BU573" s="234" t="s">
        <v>648</v>
      </c>
      <c r="BV573" s="234" t="s">
        <v>649</v>
      </c>
      <c r="BW573" s="234" t="s">
        <v>650</v>
      </c>
      <c r="BX573" s="234" t="s">
        <v>651</v>
      </c>
      <c r="BY573" s="234" t="s">
        <v>652</v>
      </c>
      <c r="BZ573" s="234" t="s">
        <v>653</v>
      </c>
      <c r="CA573" s="234" t="s">
        <v>654</v>
      </c>
      <c r="CB573" s="234" t="s">
        <v>655</v>
      </c>
      <c r="CC573" s="234" t="s">
        <v>656</v>
      </c>
      <c r="CD573" s="234" t="s">
        <v>657</v>
      </c>
      <c r="CE573" s="234" t="s">
        <v>658</v>
      </c>
      <c r="CF573" s="220" t="s">
        <v>659</v>
      </c>
      <c r="CG573" s="234" t="s">
        <v>660</v>
      </c>
      <c r="CH573" s="234" t="s">
        <v>661</v>
      </c>
      <c r="CI573" s="234" t="s">
        <v>662</v>
      </c>
      <c r="CJ573" s="234" t="s">
        <v>663</v>
      </c>
      <c r="CK573" s="234" t="s">
        <v>664</v>
      </c>
      <c r="CL573" s="234" t="s">
        <v>665</v>
      </c>
      <c r="CM573" s="234" t="s">
        <v>666</v>
      </c>
      <c r="CN573" s="234" t="s">
        <v>667</v>
      </c>
      <c r="CO573" s="234" t="s">
        <v>668</v>
      </c>
      <c r="CP573" s="234" t="s">
        <v>669</v>
      </c>
      <c r="CQ573" s="234" t="s">
        <v>670</v>
      </c>
      <c r="CR573" s="234" t="s">
        <v>671</v>
      </c>
      <c r="CS573" s="234" t="s">
        <v>672</v>
      </c>
      <c r="CT573" s="220" t="s">
        <v>673</v>
      </c>
      <c r="CU573" s="234" t="s">
        <v>674</v>
      </c>
      <c r="CV573" s="234" t="s">
        <v>675</v>
      </c>
      <c r="CW573" s="234" t="s">
        <v>676</v>
      </c>
      <c r="CX573" s="234" t="s">
        <v>677</v>
      </c>
      <c r="CY573" s="234" t="s">
        <v>678</v>
      </c>
      <c r="CZ573" s="220" t="s">
        <v>679</v>
      </c>
      <c r="DA573" s="234" t="s">
        <v>680</v>
      </c>
      <c r="DB573" s="234" t="s">
        <v>681</v>
      </c>
      <c r="DC573" s="234" t="s">
        <v>682</v>
      </c>
      <c r="DD573" s="234" t="s">
        <v>683</v>
      </c>
      <c r="DE573" s="234" t="s">
        <v>684</v>
      </c>
      <c r="DF573" s="234" t="s">
        <v>685</v>
      </c>
      <c r="DG573" s="220" t="s">
        <v>686</v>
      </c>
      <c r="DH573" s="220" t="s">
        <v>687</v>
      </c>
      <c r="DI573" s="234" t="s">
        <v>688</v>
      </c>
      <c r="DJ573" s="234" t="s">
        <v>689</v>
      </c>
      <c r="DK573" s="234" t="s">
        <v>690</v>
      </c>
      <c r="DL573" s="220" t="s">
        <v>691</v>
      </c>
      <c r="DM573" s="234" t="s">
        <v>692</v>
      </c>
      <c r="DN573" s="235" t="s">
        <v>693</v>
      </c>
      <c r="DO573" s="220" t="s">
        <v>694</v>
      </c>
    </row>
    <row r="574" spans="1:130" s="5" customFormat="1" ht="16.5" customHeight="1" x14ac:dyDescent="0.2">
      <c r="A574" s="359" t="s">
        <v>370</v>
      </c>
      <c r="B574" s="360">
        <f t="shared" ref="B574:B580" si="1310">SUM(C574:N574)</f>
        <v>6944</v>
      </c>
      <c r="C574" s="361">
        <v>173</v>
      </c>
      <c r="D574" s="361">
        <v>37</v>
      </c>
      <c r="E574" s="361">
        <v>18</v>
      </c>
      <c r="F574" s="361">
        <v>1</v>
      </c>
      <c r="G574" s="361">
        <v>90</v>
      </c>
      <c r="H574" s="361">
        <v>664</v>
      </c>
      <c r="I574" s="361">
        <v>56</v>
      </c>
      <c r="J574" s="361">
        <v>1</v>
      </c>
      <c r="K574" s="361">
        <v>207</v>
      </c>
      <c r="L574" s="361">
        <v>3270</v>
      </c>
      <c r="M574" s="361">
        <v>227</v>
      </c>
      <c r="N574" s="361">
        <v>2200</v>
      </c>
      <c r="O574" s="360">
        <f t="shared" ref="O574" si="1311">SUM(P574:W574)</f>
        <v>564</v>
      </c>
      <c r="P574" s="361">
        <v>339</v>
      </c>
      <c r="Q574" s="361">
        <v>122</v>
      </c>
      <c r="R574" s="361">
        <v>31</v>
      </c>
      <c r="S574" s="361">
        <v>0</v>
      </c>
      <c r="T574" s="361">
        <v>0</v>
      </c>
      <c r="U574" s="361">
        <v>31</v>
      </c>
      <c r="V574" s="361">
        <v>23</v>
      </c>
      <c r="W574" s="361">
        <v>18</v>
      </c>
      <c r="X574" s="360">
        <f t="shared" ref="X574" si="1312">SUM(Y574:AB574)</f>
        <v>442</v>
      </c>
      <c r="Y574" s="361">
        <v>133</v>
      </c>
      <c r="Z574" s="361">
        <v>141</v>
      </c>
      <c r="AA574" s="361">
        <v>2</v>
      </c>
      <c r="AB574" s="361">
        <v>166</v>
      </c>
      <c r="AC574" s="360">
        <f t="shared" ref="AC574" si="1313">SUM(AD574:AI574)</f>
        <v>756</v>
      </c>
      <c r="AD574" s="361">
        <v>72</v>
      </c>
      <c r="AE574" s="361">
        <v>253</v>
      </c>
      <c r="AF574" s="361">
        <v>8</v>
      </c>
      <c r="AG574" s="361">
        <v>111</v>
      </c>
      <c r="AH574" s="361">
        <v>70</v>
      </c>
      <c r="AI574" s="361">
        <v>242</v>
      </c>
      <c r="AJ574" s="360">
        <f t="shared" ref="AJ574" si="1314">SUM(AK574:AL574)</f>
        <v>524</v>
      </c>
      <c r="AK574" s="361">
        <v>342</v>
      </c>
      <c r="AL574" s="361">
        <v>182</v>
      </c>
      <c r="AM574" s="360">
        <f t="shared" ref="AM574" si="1315">SUM(AN574:AW574)</f>
        <v>1381</v>
      </c>
      <c r="AN574" s="361">
        <v>1</v>
      </c>
      <c r="AO574" s="361">
        <v>139</v>
      </c>
      <c r="AP574" s="361">
        <v>206</v>
      </c>
      <c r="AQ574" s="361">
        <v>4</v>
      </c>
      <c r="AR574" s="361">
        <v>49</v>
      </c>
      <c r="AS574" s="361">
        <v>0</v>
      </c>
      <c r="AT574" s="361">
        <v>236</v>
      </c>
      <c r="AU574" s="361">
        <v>599</v>
      </c>
      <c r="AV574" s="361">
        <v>147</v>
      </c>
      <c r="AW574" s="361">
        <v>0</v>
      </c>
      <c r="AX574" s="360">
        <f t="shared" ref="AX574" si="1316">SUM(AY574:BC574)</f>
        <v>2546</v>
      </c>
      <c r="AY574" s="361">
        <v>48</v>
      </c>
      <c r="AZ574" s="361">
        <v>964</v>
      </c>
      <c r="BA574" s="361">
        <v>826</v>
      </c>
      <c r="BB574" s="361">
        <v>328</v>
      </c>
      <c r="BC574" s="361">
        <v>380</v>
      </c>
      <c r="BD574" s="360">
        <f t="shared" ref="BD574" si="1317">SUM(BE574:BL574)</f>
        <v>58879</v>
      </c>
      <c r="BE574" s="361">
        <v>11720</v>
      </c>
      <c r="BF574" s="361">
        <v>4172</v>
      </c>
      <c r="BG574" s="361">
        <v>4868</v>
      </c>
      <c r="BH574" s="361">
        <v>4259</v>
      </c>
      <c r="BI574" s="361">
        <v>8005</v>
      </c>
      <c r="BJ574" s="361">
        <v>13369</v>
      </c>
      <c r="BK574" s="361">
        <v>6732</v>
      </c>
      <c r="BL574" s="361">
        <v>5754</v>
      </c>
      <c r="BM574" s="360">
        <f t="shared" ref="BM574" si="1318">SUM(BN574:BR574)</f>
        <v>904</v>
      </c>
      <c r="BN574" s="361">
        <v>357</v>
      </c>
      <c r="BO574" s="361">
        <v>205</v>
      </c>
      <c r="BP574" s="361">
        <v>29</v>
      </c>
      <c r="BQ574" s="361">
        <v>40</v>
      </c>
      <c r="BR574" s="361">
        <v>273</v>
      </c>
      <c r="BS574" s="360">
        <f t="shared" ref="BS574" si="1319">SUM(BT574:CE574)</f>
        <v>2628</v>
      </c>
      <c r="BT574" s="361">
        <v>34</v>
      </c>
      <c r="BU574" s="361">
        <v>193</v>
      </c>
      <c r="BV574" s="361">
        <v>23</v>
      </c>
      <c r="BW574" s="361">
        <v>0</v>
      </c>
      <c r="BX574" s="361">
        <v>55</v>
      </c>
      <c r="BY574" s="361">
        <v>1638</v>
      </c>
      <c r="BZ574" s="361">
        <v>101</v>
      </c>
      <c r="CA574" s="361">
        <v>28</v>
      </c>
      <c r="CB574" s="361">
        <v>411</v>
      </c>
      <c r="CC574" s="361">
        <v>9</v>
      </c>
      <c r="CD574" s="361">
        <v>94</v>
      </c>
      <c r="CE574" s="361">
        <v>42</v>
      </c>
      <c r="CF574" s="360">
        <f t="shared" ref="CF574" si="1320">SUM(CG574:CS574)</f>
        <v>5032</v>
      </c>
      <c r="CG574" s="361">
        <v>17</v>
      </c>
      <c r="CH574" s="361">
        <v>335</v>
      </c>
      <c r="CI574" s="361">
        <v>3</v>
      </c>
      <c r="CJ574" s="361">
        <v>564</v>
      </c>
      <c r="CK574" s="361">
        <v>2186</v>
      </c>
      <c r="CL574" s="361">
        <v>0</v>
      </c>
      <c r="CM574" s="361">
        <v>1621</v>
      </c>
      <c r="CN574" s="361">
        <v>0</v>
      </c>
      <c r="CO574" s="361">
        <v>0</v>
      </c>
      <c r="CP574" s="361">
        <v>15</v>
      </c>
      <c r="CQ574" s="361">
        <v>271</v>
      </c>
      <c r="CR574" s="361">
        <v>5</v>
      </c>
      <c r="CS574" s="361">
        <v>15</v>
      </c>
      <c r="CT574" s="360">
        <f t="shared" ref="CT574" si="1321">SUM(CU574:CY574)</f>
        <v>2265</v>
      </c>
      <c r="CU574" s="361">
        <v>1588</v>
      </c>
      <c r="CV574" s="361">
        <v>142</v>
      </c>
      <c r="CW574" s="361">
        <v>21</v>
      </c>
      <c r="CX574" s="361">
        <v>109</v>
      </c>
      <c r="CY574" s="361">
        <v>405</v>
      </c>
      <c r="CZ574" s="360">
        <f t="shared" ref="CZ574" si="1322">SUM(DA574:DF574)</f>
        <v>15261</v>
      </c>
      <c r="DA574" s="361">
        <v>14</v>
      </c>
      <c r="DB574" s="361">
        <v>12</v>
      </c>
      <c r="DC574" s="361">
        <v>3267</v>
      </c>
      <c r="DD574" s="361">
        <v>8172</v>
      </c>
      <c r="DE574" s="361">
        <v>3242</v>
      </c>
      <c r="DF574" s="361">
        <v>554</v>
      </c>
      <c r="DG574" s="360">
        <f t="shared" ref="DG574" si="1323">AM574+BS574+B574+O574+X574+AC574+AJ574+BD574+CF574+AX574+BM574+CT574+CZ574</f>
        <v>98126</v>
      </c>
      <c r="DH574" s="360">
        <f t="shared" ref="DH574:DH580" si="1324">SUM(DI574:DK574)</f>
        <v>589</v>
      </c>
      <c r="DI574" s="361">
        <v>115</v>
      </c>
      <c r="DJ574" s="361">
        <v>147</v>
      </c>
      <c r="DK574" s="361">
        <v>327</v>
      </c>
      <c r="DL574" s="362">
        <f t="shared" ref="DL574" si="1325">SUM(DM574:DN574)</f>
        <v>1080</v>
      </c>
      <c r="DM574" s="361">
        <v>1080</v>
      </c>
      <c r="DN574" s="307">
        <v>0</v>
      </c>
      <c r="DO574" s="360">
        <f t="shared" ref="DO574:DO580" si="1326">DG574+DH574+DL574</f>
        <v>99795</v>
      </c>
    </row>
    <row r="575" spans="1:130" s="121" customFormat="1" ht="16.5" customHeight="1" x14ac:dyDescent="0.15">
      <c r="A575" s="149" t="s">
        <v>146</v>
      </c>
      <c r="B575" s="222">
        <f>B574-B576</f>
        <v>326</v>
      </c>
      <c r="C575" s="224">
        <f>C574-C576</f>
        <v>1</v>
      </c>
      <c r="D575" s="224">
        <f t="shared" ref="D575:BO575" si="1327">D574-D576</f>
        <v>5</v>
      </c>
      <c r="E575" s="224">
        <f t="shared" si="1327"/>
        <v>0</v>
      </c>
      <c r="F575" s="224">
        <f t="shared" si="1327"/>
        <v>1</v>
      </c>
      <c r="G575" s="224">
        <f t="shared" si="1327"/>
        <v>0</v>
      </c>
      <c r="H575" s="224">
        <f t="shared" si="1327"/>
        <v>32</v>
      </c>
      <c r="I575" s="224">
        <f t="shared" si="1327"/>
        <v>1</v>
      </c>
      <c r="J575" s="224">
        <f t="shared" si="1327"/>
        <v>0</v>
      </c>
      <c r="K575" s="224">
        <f t="shared" si="1327"/>
        <v>0</v>
      </c>
      <c r="L575" s="224">
        <f t="shared" si="1327"/>
        <v>281</v>
      </c>
      <c r="M575" s="224">
        <f t="shared" si="1327"/>
        <v>0</v>
      </c>
      <c r="N575" s="224">
        <f t="shared" si="1327"/>
        <v>5</v>
      </c>
      <c r="O575" s="222">
        <f t="shared" si="1327"/>
        <v>23</v>
      </c>
      <c r="P575" s="224">
        <f t="shared" si="1327"/>
        <v>19</v>
      </c>
      <c r="Q575" s="224">
        <f t="shared" si="1327"/>
        <v>0</v>
      </c>
      <c r="R575" s="224">
        <f t="shared" si="1327"/>
        <v>0</v>
      </c>
      <c r="S575" s="224">
        <f t="shared" si="1327"/>
        <v>0</v>
      </c>
      <c r="T575" s="224">
        <f t="shared" si="1327"/>
        <v>0</v>
      </c>
      <c r="U575" s="224">
        <f t="shared" si="1327"/>
        <v>3</v>
      </c>
      <c r="V575" s="224">
        <f t="shared" si="1327"/>
        <v>1</v>
      </c>
      <c r="W575" s="224">
        <f t="shared" si="1327"/>
        <v>0</v>
      </c>
      <c r="X575" s="222">
        <f t="shared" si="1327"/>
        <v>21</v>
      </c>
      <c r="Y575" s="224">
        <f t="shared" si="1327"/>
        <v>0</v>
      </c>
      <c r="Z575" s="224">
        <f t="shared" si="1327"/>
        <v>2</v>
      </c>
      <c r="AA575" s="224">
        <f t="shared" si="1327"/>
        <v>0</v>
      </c>
      <c r="AB575" s="224">
        <f t="shared" si="1327"/>
        <v>19</v>
      </c>
      <c r="AC575" s="222">
        <f t="shared" si="1327"/>
        <v>2</v>
      </c>
      <c r="AD575" s="224">
        <f t="shared" si="1327"/>
        <v>0</v>
      </c>
      <c r="AE575" s="224">
        <f t="shared" si="1327"/>
        <v>0</v>
      </c>
      <c r="AF575" s="224">
        <f t="shared" si="1327"/>
        <v>0</v>
      </c>
      <c r="AG575" s="224">
        <f t="shared" si="1327"/>
        <v>1</v>
      </c>
      <c r="AH575" s="224">
        <f t="shared" si="1327"/>
        <v>1</v>
      </c>
      <c r="AI575" s="224">
        <f t="shared" si="1327"/>
        <v>0</v>
      </c>
      <c r="AJ575" s="222">
        <f t="shared" si="1327"/>
        <v>8</v>
      </c>
      <c r="AK575" s="224">
        <f t="shared" si="1327"/>
        <v>3</v>
      </c>
      <c r="AL575" s="224">
        <f t="shared" si="1327"/>
        <v>5</v>
      </c>
      <c r="AM575" s="222">
        <f t="shared" si="1327"/>
        <v>1</v>
      </c>
      <c r="AN575" s="224">
        <f t="shared" si="1327"/>
        <v>1</v>
      </c>
      <c r="AO575" s="224">
        <f t="shared" si="1327"/>
        <v>0</v>
      </c>
      <c r="AP575" s="224">
        <f t="shared" si="1327"/>
        <v>0</v>
      </c>
      <c r="AQ575" s="224">
        <f t="shared" si="1327"/>
        <v>0</v>
      </c>
      <c r="AR575" s="224">
        <f t="shared" si="1327"/>
        <v>0</v>
      </c>
      <c r="AS575" s="224">
        <f t="shared" si="1327"/>
        <v>0</v>
      </c>
      <c r="AT575" s="224">
        <f t="shared" si="1327"/>
        <v>0</v>
      </c>
      <c r="AU575" s="224">
        <f t="shared" si="1327"/>
        <v>0</v>
      </c>
      <c r="AV575" s="224">
        <f t="shared" si="1327"/>
        <v>0</v>
      </c>
      <c r="AW575" s="224">
        <f t="shared" si="1327"/>
        <v>0</v>
      </c>
      <c r="AX575" s="222">
        <f t="shared" si="1327"/>
        <v>63</v>
      </c>
      <c r="AY575" s="224">
        <f t="shared" si="1327"/>
        <v>0</v>
      </c>
      <c r="AZ575" s="224">
        <f t="shared" si="1327"/>
        <v>2</v>
      </c>
      <c r="BA575" s="224">
        <f t="shared" si="1327"/>
        <v>59</v>
      </c>
      <c r="BB575" s="224">
        <f t="shared" si="1327"/>
        <v>0</v>
      </c>
      <c r="BC575" s="224">
        <f t="shared" si="1327"/>
        <v>2</v>
      </c>
      <c r="BD575" s="222">
        <f t="shared" si="1327"/>
        <v>83</v>
      </c>
      <c r="BE575" s="224">
        <f t="shared" si="1327"/>
        <v>19</v>
      </c>
      <c r="BF575" s="224">
        <f t="shared" si="1327"/>
        <v>5</v>
      </c>
      <c r="BG575" s="224">
        <f t="shared" si="1327"/>
        <v>10</v>
      </c>
      <c r="BH575" s="224">
        <f t="shared" si="1327"/>
        <v>9</v>
      </c>
      <c r="BI575" s="224">
        <f t="shared" si="1327"/>
        <v>1</v>
      </c>
      <c r="BJ575" s="224">
        <f t="shared" si="1327"/>
        <v>16</v>
      </c>
      <c r="BK575" s="224">
        <f t="shared" si="1327"/>
        <v>10</v>
      </c>
      <c r="BL575" s="224">
        <f t="shared" si="1327"/>
        <v>13</v>
      </c>
      <c r="BM575" s="222">
        <f t="shared" si="1327"/>
        <v>27</v>
      </c>
      <c r="BN575" s="224">
        <f t="shared" si="1327"/>
        <v>0</v>
      </c>
      <c r="BO575" s="224">
        <f t="shared" si="1327"/>
        <v>5</v>
      </c>
      <c r="BP575" s="224">
        <f t="shared" ref="BP575:DO575" si="1328">BP574-BP576</f>
        <v>7</v>
      </c>
      <c r="BQ575" s="224">
        <f t="shared" si="1328"/>
        <v>0</v>
      </c>
      <c r="BR575" s="224">
        <f t="shared" si="1328"/>
        <v>15</v>
      </c>
      <c r="BS575" s="222">
        <f t="shared" si="1328"/>
        <v>33</v>
      </c>
      <c r="BT575" s="225">
        <f t="shared" si="1328"/>
        <v>0</v>
      </c>
      <c r="BU575" s="224">
        <f t="shared" si="1328"/>
        <v>1</v>
      </c>
      <c r="BV575" s="224">
        <f t="shared" si="1328"/>
        <v>0</v>
      </c>
      <c r="BW575" s="224">
        <f t="shared" si="1328"/>
        <v>0</v>
      </c>
      <c r="BX575" s="224">
        <f t="shared" si="1328"/>
        <v>2</v>
      </c>
      <c r="BY575" s="224">
        <f t="shared" si="1328"/>
        <v>0</v>
      </c>
      <c r="BZ575" s="224">
        <f t="shared" si="1328"/>
        <v>24</v>
      </c>
      <c r="CA575" s="224">
        <f t="shared" si="1328"/>
        <v>1</v>
      </c>
      <c r="CB575" s="224">
        <f t="shared" si="1328"/>
        <v>2</v>
      </c>
      <c r="CC575" s="224">
        <f t="shared" si="1328"/>
        <v>1</v>
      </c>
      <c r="CD575" s="224">
        <f t="shared" si="1328"/>
        <v>1</v>
      </c>
      <c r="CE575" s="224">
        <f t="shared" si="1328"/>
        <v>1</v>
      </c>
      <c r="CF575" s="222">
        <f t="shared" si="1328"/>
        <v>73</v>
      </c>
      <c r="CG575" s="224">
        <f t="shared" si="1328"/>
        <v>5</v>
      </c>
      <c r="CH575" s="224">
        <f t="shared" si="1328"/>
        <v>2</v>
      </c>
      <c r="CI575" s="224">
        <f t="shared" si="1328"/>
        <v>3</v>
      </c>
      <c r="CJ575" s="224">
        <f t="shared" si="1328"/>
        <v>1</v>
      </c>
      <c r="CK575" s="224">
        <f t="shared" si="1328"/>
        <v>23</v>
      </c>
      <c r="CL575" s="224">
        <f t="shared" si="1328"/>
        <v>0</v>
      </c>
      <c r="CM575" s="224">
        <f t="shared" si="1328"/>
        <v>5</v>
      </c>
      <c r="CN575" s="224">
        <f t="shared" si="1328"/>
        <v>0</v>
      </c>
      <c r="CO575" s="224">
        <f t="shared" si="1328"/>
        <v>0</v>
      </c>
      <c r="CP575" s="224">
        <f t="shared" si="1328"/>
        <v>15</v>
      </c>
      <c r="CQ575" s="224">
        <f t="shared" si="1328"/>
        <v>18</v>
      </c>
      <c r="CR575" s="224">
        <f t="shared" si="1328"/>
        <v>0</v>
      </c>
      <c r="CS575" s="224">
        <f t="shared" si="1328"/>
        <v>1</v>
      </c>
      <c r="CT575" s="222">
        <f t="shared" si="1328"/>
        <v>269</v>
      </c>
      <c r="CU575" s="224">
        <f t="shared" si="1328"/>
        <v>266</v>
      </c>
      <c r="CV575" s="224">
        <f t="shared" si="1328"/>
        <v>0</v>
      </c>
      <c r="CW575" s="224">
        <f t="shared" si="1328"/>
        <v>0</v>
      </c>
      <c r="CX575" s="224">
        <f t="shared" si="1328"/>
        <v>0</v>
      </c>
      <c r="CY575" s="224">
        <f t="shared" si="1328"/>
        <v>3</v>
      </c>
      <c r="CZ575" s="222">
        <f t="shared" si="1328"/>
        <v>331</v>
      </c>
      <c r="DA575" s="224">
        <f t="shared" si="1328"/>
        <v>0</v>
      </c>
      <c r="DB575" s="224">
        <f t="shared" si="1328"/>
        <v>1</v>
      </c>
      <c r="DC575" s="224">
        <f t="shared" si="1328"/>
        <v>0</v>
      </c>
      <c r="DD575" s="224">
        <f t="shared" si="1328"/>
        <v>319</v>
      </c>
      <c r="DE575" s="224">
        <f t="shared" si="1328"/>
        <v>7</v>
      </c>
      <c r="DF575" s="224">
        <f t="shared" si="1328"/>
        <v>4</v>
      </c>
      <c r="DG575" s="222">
        <f t="shared" si="1328"/>
        <v>1260</v>
      </c>
      <c r="DH575" s="226">
        <f t="shared" si="1328"/>
        <v>41</v>
      </c>
      <c r="DI575" s="294">
        <f t="shared" si="1328"/>
        <v>13</v>
      </c>
      <c r="DJ575" s="294">
        <f t="shared" si="1328"/>
        <v>14</v>
      </c>
      <c r="DK575" s="294">
        <f t="shared" si="1328"/>
        <v>14</v>
      </c>
      <c r="DL575" s="226">
        <f t="shared" si="1328"/>
        <v>333</v>
      </c>
      <c r="DM575" s="293">
        <f t="shared" si="1328"/>
        <v>333</v>
      </c>
      <c r="DN575" s="227">
        <f t="shared" si="1328"/>
        <v>0</v>
      </c>
      <c r="DO575" s="222">
        <f t="shared" si="1328"/>
        <v>1634</v>
      </c>
      <c r="DP575" s="4"/>
      <c r="DQ575" s="4"/>
      <c r="DR575" s="4"/>
      <c r="DS575" s="4"/>
      <c r="DT575" s="4"/>
      <c r="DU575" s="4"/>
      <c r="DV575" s="4"/>
      <c r="DW575" s="4"/>
      <c r="DX575" s="4"/>
      <c r="DY575" s="4"/>
    </row>
    <row r="576" spans="1:130" s="121" customFormat="1" ht="16.5" customHeight="1" x14ac:dyDescent="0.15">
      <c r="A576" s="149" t="s">
        <v>147</v>
      </c>
      <c r="B576" s="222">
        <f t="shared" ref="B576" si="1329">SUM(C576:N576)</f>
        <v>6618</v>
      </c>
      <c r="C576" s="224">
        <v>172</v>
      </c>
      <c r="D576" s="224">
        <v>32</v>
      </c>
      <c r="E576" s="224">
        <v>18</v>
      </c>
      <c r="F576" s="224">
        <v>0</v>
      </c>
      <c r="G576" s="224">
        <v>90</v>
      </c>
      <c r="H576" s="224">
        <v>632</v>
      </c>
      <c r="I576" s="224">
        <v>55</v>
      </c>
      <c r="J576" s="224">
        <v>1</v>
      </c>
      <c r="K576" s="224">
        <v>207</v>
      </c>
      <c r="L576" s="224">
        <v>2989</v>
      </c>
      <c r="M576" s="224">
        <v>227</v>
      </c>
      <c r="N576" s="224">
        <v>2195</v>
      </c>
      <c r="O576" s="222">
        <f t="shared" ref="O576:O580" si="1330">SUM(P576:W576)</f>
        <v>541</v>
      </c>
      <c r="P576" s="224">
        <v>320</v>
      </c>
      <c r="Q576" s="224">
        <v>122</v>
      </c>
      <c r="R576" s="224">
        <v>31</v>
      </c>
      <c r="S576" s="224">
        <v>0</v>
      </c>
      <c r="T576" s="224">
        <v>0</v>
      </c>
      <c r="U576" s="224">
        <v>28</v>
      </c>
      <c r="V576" s="224">
        <v>22</v>
      </c>
      <c r="W576" s="224">
        <v>18</v>
      </c>
      <c r="X576" s="222">
        <f t="shared" ref="X576:X580" si="1331">SUM(Y576:AB576)</f>
        <v>421</v>
      </c>
      <c r="Y576" s="224">
        <v>133</v>
      </c>
      <c r="Z576" s="224">
        <v>139</v>
      </c>
      <c r="AA576" s="224">
        <v>2</v>
      </c>
      <c r="AB576" s="224">
        <v>147</v>
      </c>
      <c r="AC576" s="222">
        <f t="shared" ref="AC576:AC580" si="1332">SUM(AD576:AI576)</f>
        <v>754</v>
      </c>
      <c r="AD576" s="224">
        <v>72</v>
      </c>
      <c r="AE576" s="224">
        <v>253</v>
      </c>
      <c r="AF576" s="224">
        <v>8</v>
      </c>
      <c r="AG576" s="224">
        <v>110</v>
      </c>
      <c r="AH576" s="224">
        <v>69</v>
      </c>
      <c r="AI576" s="224">
        <v>242</v>
      </c>
      <c r="AJ576" s="222">
        <f t="shared" ref="AJ576:AJ580" si="1333">SUM(AK576:AL576)</f>
        <v>516</v>
      </c>
      <c r="AK576" s="224">
        <v>339</v>
      </c>
      <c r="AL576" s="224">
        <v>177</v>
      </c>
      <c r="AM576" s="222">
        <f t="shared" ref="AM576:AM580" si="1334">SUM(AN576:AW576)</f>
        <v>1380</v>
      </c>
      <c r="AN576" s="224">
        <v>0</v>
      </c>
      <c r="AO576" s="224">
        <v>139</v>
      </c>
      <c r="AP576" s="224">
        <v>206</v>
      </c>
      <c r="AQ576" s="224">
        <v>4</v>
      </c>
      <c r="AR576" s="224">
        <v>49</v>
      </c>
      <c r="AS576" s="224">
        <v>0</v>
      </c>
      <c r="AT576" s="224">
        <v>236</v>
      </c>
      <c r="AU576" s="224">
        <v>599</v>
      </c>
      <c r="AV576" s="224">
        <v>147</v>
      </c>
      <c r="AW576" s="224">
        <v>0</v>
      </c>
      <c r="AX576" s="222">
        <f t="shared" ref="AX576:AX580" si="1335">SUM(AY576:BC576)</f>
        <v>2483</v>
      </c>
      <c r="AY576" s="224">
        <v>48</v>
      </c>
      <c r="AZ576" s="224">
        <v>962</v>
      </c>
      <c r="BA576" s="224">
        <v>767</v>
      </c>
      <c r="BB576" s="224">
        <v>328</v>
      </c>
      <c r="BC576" s="224">
        <v>378</v>
      </c>
      <c r="BD576" s="222">
        <f t="shared" ref="BD576:BD580" si="1336">SUM(BE576:BL576)</f>
        <v>58796</v>
      </c>
      <c r="BE576" s="224">
        <v>11701</v>
      </c>
      <c r="BF576" s="224">
        <v>4167</v>
      </c>
      <c r="BG576" s="224">
        <v>4858</v>
      </c>
      <c r="BH576" s="224">
        <v>4250</v>
      </c>
      <c r="BI576" s="224">
        <v>8004</v>
      </c>
      <c r="BJ576" s="224">
        <v>13353</v>
      </c>
      <c r="BK576" s="224">
        <v>6722</v>
      </c>
      <c r="BL576" s="224">
        <v>5741</v>
      </c>
      <c r="BM576" s="222">
        <f t="shared" ref="BM576:BM580" si="1337">SUM(BN576:BR576)</f>
        <v>877</v>
      </c>
      <c r="BN576" s="224">
        <v>357</v>
      </c>
      <c r="BO576" s="224">
        <v>200</v>
      </c>
      <c r="BP576" s="224">
        <v>22</v>
      </c>
      <c r="BQ576" s="224">
        <v>40</v>
      </c>
      <c r="BR576" s="224">
        <v>258</v>
      </c>
      <c r="BS576" s="222">
        <f t="shared" ref="BS576:BS580" si="1338">SUM(BT576:CE576)</f>
        <v>2595</v>
      </c>
      <c r="BT576" s="225">
        <v>34</v>
      </c>
      <c r="BU576" s="224">
        <v>192</v>
      </c>
      <c r="BV576" s="224">
        <v>23</v>
      </c>
      <c r="BW576" s="224">
        <v>0</v>
      </c>
      <c r="BX576" s="224">
        <v>53</v>
      </c>
      <c r="BY576" s="224">
        <v>1638</v>
      </c>
      <c r="BZ576" s="224">
        <v>77</v>
      </c>
      <c r="CA576" s="224">
        <v>27</v>
      </c>
      <c r="CB576" s="224">
        <v>409</v>
      </c>
      <c r="CC576" s="224">
        <v>8</v>
      </c>
      <c r="CD576" s="224">
        <v>93</v>
      </c>
      <c r="CE576" s="224">
        <v>41</v>
      </c>
      <c r="CF576" s="222">
        <f t="shared" ref="CF576:CF580" si="1339">SUM(CG576:CS576)</f>
        <v>4959</v>
      </c>
      <c r="CG576" s="224">
        <v>12</v>
      </c>
      <c r="CH576" s="224">
        <v>333</v>
      </c>
      <c r="CI576" s="224">
        <v>0</v>
      </c>
      <c r="CJ576" s="224">
        <v>563</v>
      </c>
      <c r="CK576" s="224">
        <v>2163</v>
      </c>
      <c r="CL576" s="224">
        <v>0</v>
      </c>
      <c r="CM576" s="224">
        <v>1616</v>
      </c>
      <c r="CN576" s="224">
        <v>0</v>
      </c>
      <c r="CO576" s="224">
        <v>0</v>
      </c>
      <c r="CP576" s="224">
        <v>0</v>
      </c>
      <c r="CQ576" s="224">
        <v>253</v>
      </c>
      <c r="CR576" s="224">
        <v>5</v>
      </c>
      <c r="CS576" s="224">
        <v>14</v>
      </c>
      <c r="CT576" s="222">
        <f t="shared" ref="CT576:CT580" si="1340">SUM(CU576:CY576)</f>
        <v>1996</v>
      </c>
      <c r="CU576" s="224">
        <v>1322</v>
      </c>
      <c r="CV576" s="224">
        <v>142</v>
      </c>
      <c r="CW576" s="224">
        <v>21</v>
      </c>
      <c r="CX576" s="224">
        <v>109</v>
      </c>
      <c r="CY576" s="224">
        <v>402</v>
      </c>
      <c r="CZ576" s="222">
        <f t="shared" ref="CZ576:CZ580" si="1341">SUM(DA576:DF576)</f>
        <v>14930</v>
      </c>
      <c r="DA576" s="224">
        <v>14</v>
      </c>
      <c r="DB576" s="224">
        <v>11</v>
      </c>
      <c r="DC576" s="224">
        <v>3267</v>
      </c>
      <c r="DD576" s="224">
        <v>7853</v>
      </c>
      <c r="DE576" s="224">
        <v>3235</v>
      </c>
      <c r="DF576" s="224">
        <v>550</v>
      </c>
      <c r="DG576" s="222">
        <f t="shared" ref="DG576:DG580" si="1342">AM576+BS576+B576+O576+X576+AC576+AJ576+BD576+CF576+AX576+BM576+CT576+CZ576</f>
        <v>96866</v>
      </c>
      <c r="DH576" s="226">
        <f t="shared" ref="DH576" si="1343">SUM(DI576:DK576)</f>
        <v>548</v>
      </c>
      <c r="DI576" s="294">
        <v>102</v>
      </c>
      <c r="DJ576" s="294">
        <v>133</v>
      </c>
      <c r="DK576" s="294">
        <v>313</v>
      </c>
      <c r="DL576" s="226">
        <f t="shared" ref="DL576:DL580" si="1344">SUM(DM576:DN576)</f>
        <v>747</v>
      </c>
      <c r="DM576" s="293">
        <v>747</v>
      </c>
      <c r="DN576" s="227">
        <v>0</v>
      </c>
      <c r="DO576" s="222">
        <f t="shared" ref="DO576" si="1345">DG576+DH576+DL576</f>
        <v>98161</v>
      </c>
      <c r="DP576" s="4"/>
      <c r="DQ576" s="4"/>
      <c r="DR576" s="4"/>
      <c r="DS576" s="4"/>
      <c r="DT576" s="4"/>
      <c r="DU576" s="4"/>
      <c r="DV576" s="4"/>
      <c r="DW576" s="4"/>
      <c r="DX576" s="4"/>
      <c r="DY576" s="4"/>
    </row>
    <row r="577" spans="1:134" s="121" customFormat="1" ht="16.5" customHeight="1" x14ac:dyDescent="0.15">
      <c r="A577" s="150" t="s">
        <v>148</v>
      </c>
      <c r="B577" s="222">
        <f t="shared" si="1310"/>
        <v>2528</v>
      </c>
      <c r="C577" s="224">
        <v>43</v>
      </c>
      <c r="D577" s="224">
        <v>22</v>
      </c>
      <c r="E577" s="224">
        <v>14</v>
      </c>
      <c r="F577" s="224">
        <v>0</v>
      </c>
      <c r="G577" s="224">
        <v>38</v>
      </c>
      <c r="H577" s="224">
        <v>309</v>
      </c>
      <c r="I577" s="224">
        <v>27</v>
      </c>
      <c r="J577" s="224">
        <v>0</v>
      </c>
      <c r="K577" s="224">
        <v>57</v>
      </c>
      <c r="L577" s="224">
        <v>1226</v>
      </c>
      <c r="M577" s="224">
        <v>74</v>
      </c>
      <c r="N577" s="224">
        <v>718</v>
      </c>
      <c r="O577" s="222">
        <f t="shared" si="1330"/>
        <v>260</v>
      </c>
      <c r="P577" s="224">
        <v>159</v>
      </c>
      <c r="Q577" s="224">
        <v>58</v>
      </c>
      <c r="R577" s="224">
        <v>15</v>
      </c>
      <c r="S577" s="224">
        <v>0</v>
      </c>
      <c r="T577" s="224">
        <v>0</v>
      </c>
      <c r="U577" s="224">
        <v>8</v>
      </c>
      <c r="V577" s="224">
        <v>9</v>
      </c>
      <c r="W577" s="224">
        <v>11</v>
      </c>
      <c r="X577" s="222">
        <f t="shared" si="1331"/>
        <v>156</v>
      </c>
      <c r="Y577" s="224">
        <v>64</v>
      </c>
      <c r="Z577" s="224">
        <v>47</v>
      </c>
      <c r="AA577" s="224">
        <v>0</v>
      </c>
      <c r="AB577" s="224">
        <v>45</v>
      </c>
      <c r="AC577" s="222">
        <f t="shared" si="1332"/>
        <v>252</v>
      </c>
      <c r="AD577" s="224">
        <v>35</v>
      </c>
      <c r="AE577" s="224">
        <v>108</v>
      </c>
      <c r="AF577" s="224">
        <v>2</v>
      </c>
      <c r="AG577" s="224">
        <v>24</v>
      </c>
      <c r="AH577" s="224">
        <v>14</v>
      </c>
      <c r="AI577" s="224">
        <v>69</v>
      </c>
      <c r="AJ577" s="222">
        <f t="shared" si="1333"/>
        <v>267</v>
      </c>
      <c r="AK577" s="224">
        <v>168</v>
      </c>
      <c r="AL577" s="224">
        <v>99</v>
      </c>
      <c r="AM577" s="222">
        <f t="shared" si="1334"/>
        <v>472</v>
      </c>
      <c r="AN577" s="224">
        <v>0</v>
      </c>
      <c r="AO577" s="224">
        <v>61</v>
      </c>
      <c r="AP577" s="224">
        <v>128</v>
      </c>
      <c r="AQ577" s="224">
        <v>2</v>
      </c>
      <c r="AR577" s="224">
        <v>14</v>
      </c>
      <c r="AS577" s="224">
        <v>0</v>
      </c>
      <c r="AT577" s="224">
        <v>116</v>
      </c>
      <c r="AU577" s="224">
        <v>82</v>
      </c>
      <c r="AV577" s="224">
        <v>69</v>
      </c>
      <c r="AW577" s="224">
        <v>0</v>
      </c>
      <c r="AX577" s="222">
        <f t="shared" si="1335"/>
        <v>914</v>
      </c>
      <c r="AY577" s="224">
        <v>37</v>
      </c>
      <c r="AZ577" s="224">
        <v>244</v>
      </c>
      <c r="BA577" s="224">
        <v>323</v>
      </c>
      <c r="BB577" s="224">
        <v>110</v>
      </c>
      <c r="BC577" s="224">
        <v>200</v>
      </c>
      <c r="BD577" s="222">
        <f t="shared" si="1336"/>
        <v>20756</v>
      </c>
      <c r="BE577" s="224">
        <v>4879</v>
      </c>
      <c r="BF577" s="224">
        <v>1335</v>
      </c>
      <c r="BG577" s="224">
        <v>1734</v>
      </c>
      <c r="BH577" s="224">
        <v>729</v>
      </c>
      <c r="BI577" s="224">
        <v>3057</v>
      </c>
      <c r="BJ577" s="224">
        <v>4993</v>
      </c>
      <c r="BK577" s="224">
        <v>2522</v>
      </c>
      <c r="BL577" s="224">
        <v>1507</v>
      </c>
      <c r="BM577" s="222">
        <f t="shared" si="1337"/>
        <v>279</v>
      </c>
      <c r="BN577" s="224">
        <v>139</v>
      </c>
      <c r="BO577" s="224">
        <v>44</v>
      </c>
      <c r="BP577" s="224">
        <v>1</v>
      </c>
      <c r="BQ577" s="224">
        <v>26</v>
      </c>
      <c r="BR577" s="224">
        <v>69</v>
      </c>
      <c r="BS577" s="222">
        <f t="shared" si="1338"/>
        <v>728</v>
      </c>
      <c r="BT577" s="225">
        <v>22</v>
      </c>
      <c r="BU577" s="224">
        <v>50</v>
      </c>
      <c r="BV577" s="224">
        <v>9</v>
      </c>
      <c r="BW577" s="224">
        <v>0</v>
      </c>
      <c r="BX577" s="224">
        <v>39</v>
      </c>
      <c r="BY577" s="224">
        <v>379</v>
      </c>
      <c r="BZ577" s="224">
        <v>41</v>
      </c>
      <c r="CA577" s="224">
        <v>15</v>
      </c>
      <c r="CB577" s="224">
        <v>98</v>
      </c>
      <c r="CC577" s="224">
        <v>4</v>
      </c>
      <c r="CD577" s="224">
        <v>51</v>
      </c>
      <c r="CE577" s="224">
        <v>20</v>
      </c>
      <c r="CF577" s="222">
        <f t="shared" si="1339"/>
        <v>1246</v>
      </c>
      <c r="CG577" s="224">
        <v>7</v>
      </c>
      <c r="CH577" s="224">
        <v>96</v>
      </c>
      <c r="CI577" s="224">
        <v>0</v>
      </c>
      <c r="CJ577" s="224">
        <v>145</v>
      </c>
      <c r="CK577" s="224">
        <v>553</v>
      </c>
      <c r="CL577" s="224">
        <v>0</v>
      </c>
      <c r="CM577" s="224">
        <v>326</v>
      </c>
      <c r="CN577" s="224">
        <v>0</v>
      </c>
      <c r="CO577" s="224">
        <v>0</v>
      </c>
      <c r="CP577" s="224">
        <v>0</v>
      </c>
      <c r="CQ577" s="224">
        <v>112</v>
      </c>
      <c r="CR577" s="224">
        <v>3</v>
      </c>
      <c r="CS577" s="224">
        <v>4</v>
      </c>
      <c r="CT577" s="222">
        <f t="shared" si="1340"/>
        <v>667</v>
      </c>
      <c r="CU577" s="224">
        <v>454</v>
      </c>
      <c r="CV577" s="224">
        <v>59</v>
      </c>
      <c r="CW577" s="224">
        <v>12</v>
      </c>
      <c r="CX577" s="224">
        <v>49</v>
      </c>
      <c r="CY577" s="224">
        <v>93</v>
      </c>
      <c r="CZ577" s="222">
        <f t="shared" si="1341"/>
        <v>4596</v>
      </c>
      <c r="DA577" s="224">
        <v>6</v>
      </c>
      <c r="DB577" s="224">
        <v>1</v>
      </c>
      <c r="DC577" s="224">
        <v>697</v>
      </c>
      <c r="DD577" s="224">
        <v>2767</v>
      </c>
      <c r="DE577" s="224">
        <v>960</v>
      </c>
      <c r="DF577" s="224">
        <v>165</v>
      </c>
      <c r="DG577" s="222">
        <f t="shared" si="1342"/>
        <v>33121</v>
      </c>
      <c r="DH577" s="226">
        <f t="shared" si="1324"/>
        <v>190</v>
      </c>
      <c r="DI577" s="294">
        <v>45</v>
      </c>
      <c r="DJ577" s="294">
        <v>62</v>
      </c>
      <c r="DK577" s="294">
        <v>83</v>
      </c>
      <c r="DL577" s="226">
        <f t="shared" si="1344"/>
        <v>229</v>
      </c>
      <c r="DM577" s="293">
        <v>229</v>
      </c>
      <c r="DN577" s="227">
        <v>0</v>
      </c>
      <c r="DO577" s="222">
        <f t="shared" si="1326"/>
        <v>33540</v>
      </c>
      <c r="DP577" s="4"/>
      <c r="DQ577" s="4"/>
      <c r="DR577" s="4"/>
      <c r="DS577" s="4"/>
      <c r="DT577" s="4"/>
      <c r="DU577" s="4"/>
      <c r="DV577" s="4"/>
      <c r="DW577" s="4"/>
      <c r="DX577" s="4"/>
      <c r="DY577" s="4"/>
    </row>
    <row r="578" spans="1:134" s="121" customFormat="1" ht="16.5" customHeight="1" x14ac:dyDescent="0.15">
      <c r="A578" s="150" t="s">
        <v>149</v>
      </c>
      <c r="B578" s="222">
        <f t="shared" si="1310"/>
        <v>3484</v>
      </c>
      <c r="C578" s="224">
        <v>91</v>
      </c>
      <c r="D578" s="224">
        <v>6</v>
      </c>
      <c r="E578" s="224">
        <v>1</v>
      </c>
      <c r="F578" s="224">
        <v>0</v>
      </c>
      <c r="G578" s="224">
        <v>25</v>
      </c>
      <c r="H578" s="224">
        <v>227</v>
      </c>
      <c r="I578" s="224">
        <v>21</v>
      </c>
      <c r="J578" s="224">
        <v>0</v>
      </c>
      <c r="K578" s="224">
        <v>85</v>
      </c>
      <c r="L578" s="224">
        <v>1566</v>
      </c>
      <c r="M578" s="224">
        <v>109</v>
      </c>
      <c r="N578" s="224">
        <v>1353</v>
      </c>
      <c r="O578" s="222">
        <f t="shared" si="1330"/>
        <v>175</v>
      </c>
      <c r="P578" s="224">
        <v>118</v>
      </c>
      <c r="Q578" s="224">
        <v>36</v>
      </c>
      <c r="R578" s="224">
        <v>8</v>
      </c>
      <c r="S578" s="224">
        <v>0</v>
      </c>
      <c r="T578" s="224">
        <v>0</v>
      </c>
      <c r="U578" s="224">
        <v>7</v>
      </c>
      <c r="V578" s="224">
        <v>5</v>
      </c>
      <c r="W578" s="224">
        <v>1</v>
      </c>
      <c r="X578" s="222">
        <f t="shared" si="1331"/>
        <v>180</v>
      </c>
      <c r="Y578" s="224">
        <v>42</v>
      </c>
      <c r="Z578" s="224">
        <v>62</v>
      </c>
      <c r="AA578" s="224">
        <v>2</v>
      </c>
      <c r="AB578" s="224">
        <v>74</v>
      </c>
      <c r="AC578" s="222">
        <f t="shared" si="1332"/>
        <v>349</v>
      </c>
      <c r="AD578" s="224">
        <v>21</v>
      </c>
      <c r="AE578" s="224">
        <v>94</v>
      </c>
      <c r="AF578" s="224">
        <v>3</v>
      </c>
      <c r="AG578" s="224">
        <v>75</v>
      </c>
      <c r="AH578" s="224">
        <v>35</v>
      </c>
      <c r="AI578" s="224">
        <v>121</v>
      </c>
      <c r="AJ578" s="222">
        <f t="shared" si="1333"/>
        <v>222</v>
      </c>
      <c r="AK578" s="224">
        <v>157</v>
      </c>
      <c r="AL578" s="224">
        <v>65</v>
      </c>
      <c r="AM578" s="222">
        <f t="shared" si="1334"/>
        <v>653</v>
      </c>
      <c r="AN578" s="224">
        <v>0</v>
      </c>
      <c r="AO578" s="224">
        <v>34</v>
      </c>
      <c r="AP578" s="224">
        <v>41</v>
      </c>
      <c r="AQ578" s="224">
        <v>0</v>
      </c>
      <c r="AR578" s="224">
        <v>26</v>
      </c>
      <c r="AS578" s="224">
        <v>0</v>
      </c>
      <c r="AT578" s="224">
        <v>70</v>
      </c>
      <c r="AU578" s="224">
        <v>452</v>
      </c>
      <c r="AV578" s="224">
        <v>30</v>
      </c>
      <c r="AW578" s="224">
        <v>0</v>
      </c>
      <c r="AX578" s="222">
        <f t="shared" si="1335"/>
        <v>1151</v>
      </c>
      <c r="AY578" s="224">
        <v>6</v>
      </c>
      <c r="AZ578" s="224">
        <v>582</v>
      </c>
      <c r="BA578" s="224">
        <v>327</v>
      </c>
      <c r="BB578" s="224">
        <v>153</v>
      </c>
      <c r="BC578" s="224">
        <v>83</v>
      </c>
      <c r="BD578" s="222">
        <f t="shared" si="1336"/>
        <v>35396</v>
      </c>
      <c r="BE578" s="224">
        <v>6317</v>
      </c>
      <c r="BF578" s="224">
        <v>2620</v>
      </c>
      <c r="BG578" s="224">
        <v>2687</v>
      </c>
      <c r="BH578" s="224">
        <v>3304</v>
      </c>
      <c r="BI578" s="224">
        <v>4627</v>
      </c>
      <c r="BJ578" s="224">
        <v>8007</v>
      </c>
      <c r="BK578" s="224">
        <v>4062</v>
      </c>
      <c r="BL578" s="224">
        <v>3772</v>
      </c>
      <c r="BM578" s="222">
        <f t="shared" si="1337"/>
        <v>365</v>
      </c>
      <c r="BN578" s="224">
        <v>122</v>
      </c>
      <c r="BO578" s="224">
        <v>104</v>
      </c>
      <c r="BP578" s="224">
        <v>15</v>
      </c>
      <c r="BQ578" s="224">
        <v>9</v>
      </c>
      <c r="BR578" s="224">
        <v>115</v>
      </c>
      <c r="BS578" s="222">
        <f t="shared" si="1338"/>
        <v>1571</v>
      </c>
      <c r="BT578" s="225">
        <v>7</v>
      </c>
      <c r="BU578" s="224">
        <v>107</v>
      </c>
      <c r="BV578" s="224">
        <v>9</v>
      </c>
      <c r="BW578" s="224">
        <v>0</v>
      </c>
      <c r="BX578" s="224">
        <v>12</v>
      </c>
      <c r="BY578" s="224">
        <v>1110</v>
      </c>
      <c r="BZ578" s="224">
        <v>21</v>
      </c>
      <c r="CA578" s="224">
        <v>5</v>
      </c>
      <c r="CB578" s="224">
        <v>263</v>
      </c>
      <c r="CC578" s="224">
        <v>2</v>
      </c>
      <c r="CD578" s="224">
        <v>25</v>
      </c>
      <c r="CE578" s="224">
        <v>10</v>
      </c>
      <c r="CF578" s="222">
        <f t="shared" si="1339"/>
        <v>3129</v>
      </c>
      <c r="CG578" s="224">
        <v>3</v>
      </c>
      <c r="CH578" s="224">
        <v>173</v>
      </c>
      <c r="CI578" s="224">
        <v>0</v>
      </c>
      <c r="CJ578" s="224">
        <v>285</v>
      </c>
      <c r="CK578" s="224">
        <v>1372</v>
      </c>
      <c r="CL578" s="224">
        <v>0</v>
      </c>
      <c r="CM578" s="224">
        <v>1178</v>
      </c>
      <c r="CN578" s="224">
        <v>0</v>
      </c>
      <c r="CO578" s="224">
        <v>0</v>
      </c>
      <c r="CP578" s="224">
        <v>0</v>
      </c>
      <c r="CQ578" s="224">
        <v>109</v>
      </c>
      <c r="CR578" s="224">
        <v>1</v>
      </c>
      <c r="CS578" s="224">
        <v>8</v>
      </c>
      <c r="CT578" s="222">
        <f t="shared" si="1340"/>
        <v>812</v>
      </c>
      <c r="CU578" s="224">
        <v>484</v>
      </c>
      <c r="CV578" s="224">
        <v>63</v>
      </c>
      <c r="CW578" s="224">
        <v>4</v>
      </c>
      <c r="CX578" s="224">
        <v>34</v>
      </c>
      <c r="CY578" s="224">
        <v>227</v>
      </c>
      <c r="CZ578" s="222">
        <f t="shared" si="1341"/>
        <v>9560</v>
      </c>
      <c r="DA578" s="224">
        <v>7</v>
      </c>
      <c r="DB578" s="224">
        <v>8</v>
      </c>
      <c r="DC578" s="224">
        <v>2473</v>
      </c>
      <c r="DD578" s="224">
        <v>4751</v>
      </c>
      <c r="DE578" s="224">
        <v>1971</v>
      </c>
      <c r="DF578" s="224">
        <v>350</v>
      </c>
      <c r="DG578" s="222">
        <f t="shared" si="1342"/>
        <v>57047</v>
      </c>
      <c r="DH578" s="226">
        <f t="shared" si="1324"/>
        <v>254</v>
      </c>
      <c r="DI578" s="294">
        <v>26</v>
      </c>
      <c r="DJ578" s="294">
        <v>38</v>
      </c>
      <c r="DK578" s="294">
        <v>190</v>
      </c>
      <c r="DL578" s="226">
        <f t="shared" si="1344"/>
        <v>268</v>
      </c>
      <c r="DM578" s="293">
        <v>268</v>
      </c>
      <c r="DN578" s="227">
        <v>0</v>
      </c>
      <c r="DO578" s="222">
        <f t="shared" si="1326"/>
        <v>57569</v>
      </c>
      <c r="DP578" s="4"/>
      <c r="DQ578" s="4"/>
      <c r="DR578" s="4"/>
      <c r="DS578" s="4"/>
      <c r="DT578" s="4"/>
      <c r="DU578" s="4"/>
      <c r="DV578" s="4"/>
      <c r="DW578" s="4"/>
      <c r="DX578" s="4"/>
      <c r="DY578" s="4"/>
    </row>
    <row r="579" spans="1:134" s="121" customFormat="1" ht="16.5" customHeight="1" x14ac:dyDescent="0.15">
      <c r="A579" s="150" t="s">
        <v>139</v>
      </c>
      <c r="B579" s="222">
        <f t="shared" si="1310"/>
        <v>473</v>
      </c>
      <c r="C579" s="224">
        <v>33</v>
      </c>
      <c r="D579" s="224">
        <v>2</v>
      </c>
      <c r="E579" s="224">
        <v>3</v>
      </c>
      <c r="F579" s="224">
        <v>0</v>
      </c>
      <c r="G579" s="224">
        <v>13</v>
      </c>
      <c r="H579" s="224">
        <v>78</v>
      </c>
      <c r="I579" s="224">
        <v>6</v>
      </c>
      <c r="J579" s="224">
        <v>1</v>
      </c>
      <c r="K579" s="224">
        <v>41</v>
      </c>
      <c r="L579" s="224">
        <v>167</v>
      </c>
      <c r="M579" s="224">
        <v>22</v>
      </c>
      <c r="N579" s="224">
        <v>107</v>
      </c>
      <c r="O579" s="222">
        <f t="shared" si="1330"/>
        <v>73</v>
      </c>
      <c r="P579" s="224">
        <v>40</v>
      </c>
      <c r="Q579" s="224">
        <v>15</v>
      </c>
      <c r="R579" s="224">
        <v>3</v>
      </c>
      <c r="S579" s="224">
        <v>0</v>
      </c>
      <c r="T579" s="224">
        <v>0</v>
      </c>
      <c r="U579" s="224">
        <v>7</v>
      </c>
      <c r="V579" s="224">
        <v>8</v>
      </c>
      <c r="W579" s="224">
        <v>0</v>
      </c>
      <c r="X579" s="222">
        <f t="shared" si="1331"/>
        <v>56</v>
      </c>
      <c r="Y579" s="224">
        <v>24</v>
      </c>
      <c r="Z579" s="224">
        <v>13</v>
      </c>
      <c r="AA579" s="224">
        <v>0</v>
      </c>
      <c r="AB579" s="224">
        <v>19</v>
      </c>
      <c r="AC579" s="222">
        <f t="shared" si="1332"/>
        <v>108</v>
      </c>
      <c r="AD579" s="224">
        <v>8</v>
      </c>
      <c r="AE579" s="224">
        <v>36</v>
      </c>
      <c r="AF579" s="224">
        <v>2</v>
      </c>
      <c r="AG579" s="224">
        <v>5</v>
      </c>
      <c r="AH579" s="224">
        <v>12</v>
      </c>
      <c r="AI579" s="224">
        <v>45</v>
      </c>
      <c r="AJ579" s="222">
        <f t="shared" si="1333"/>
        <v>20</v>
      </c>
      <c r="AK579" s="224">
        <v>10</v>
      </c>
      <c r="AL579" s="224">
        <v>10</v>
      </c>
      <c r="AM579" s="222">
        <f t="shared" si="1334"/>
        <v>152</v>
      </c>
      <c r="AN579" s="224">
        <v>0</v>
      </c>
      <c r="AO579" s="224">
        <v>28</v>
      </c>
      <c r="AP579" s="224">
        <v>16</v>
      </c>
      <c r="AQ579" s="224">
        <v>1</v>
      </c>
      <c r="AR579" s="224">
        <v>6</v>
      </c>
      <c r="AS579" s="224">
        <v>0</v>
      </c>
      <c r="AT579" s="224">
        <v>24</v>
      </c>
      <c r="AU579" s="224">
        <v>45</v>
      </c>
      <c r="AV579" s="224">
        <v>32</v>
      </c>
      <c r="AW579" s="224">
        <v>0</v>
      </c>
      <c r="AX579" s="222">
        <f t="shared" si="1335"/>
        <v>331</v>
      </c>
      <c r="AY579" s="224">
        <v>4</v>
      </c>
      <c r="AZ579" s="224">
        <v>123</v>
      </c>
      <c r="BA579" s="224">
        <v>102</v>
      </c>
      <c r="BB579" s="224">
        <v>46</v>
      </c>
      <c r="BC579" s="224">
        <v>56</v>
      </c>
      <c r="BD579" s="222">
        <f t="shared" si="1336"/>
        <v>1693</v>
      </c>
      <c r="BE579" s="224">
        <v>472</v>
      </c>
      <c r="BF579" s="224">
        <v>138</v>
      </c>
      <c r="BG579" s="224">
        <v>77</v>
      </c>
      <c r="BH579" s="224">
        <v>180</v>
      </c>
      <c r="BI579" s="224">
        <v>218</v>
      </c>
      <c r="BJ579" s="224">
        <v>335</v>
      </c>
      <c r="BK579" s="224">
        <v>121</v>
      </c>
      <c r="BL579" s="224">
        <v>152</v>
      </c>
      <c r="BM579" s="222">
        <f t="shared" si="1337"/>
        <v>146</v>
      </c>
      <c r="BN579" s="224">
        <v>48</v>
      </c>
      <c r="BO579" s="224">
        <v>35</v>
      </c>
      <c r="BP579" s="224">
        <v>3</v>
      </c>
      <c r="BQ579" s="224">
        <v>3</v>
      </c>
      <c r="BR579" s="224">
        <v>57</v>
      </c>
      <c r="BS579" s="222">
        <f t="shared" si="1338"/>
        <v>201</v>
      </c>
      <c r="BT579" s="225">
        <v>4</v>
      </c>
      <c r="BU579" s="224">
        <v>8</v>
      </c>
      <c r="BV579" s="224">
        <v>5</v>
      </c>
      <c r="BW579" s="224">
        <v>0</v>
      </c>
      <c r="BX579" s="224">
        <v>2</v>
      </c>
      <c r="BY579" s="224">
        <v>113</v>
      </c>
      <c r="BZ579" s="224">
        <v>12</v>
      </c>
      <c r="CA579" s="224">
        <v>6</v>
      </c>
      <c r="CB579" s="224">
        <v>27</v>
      </c>
      <c r="CC579" s="224">
        <v>1</v>
      </c>
      <c r="CD579" s="224">
        <v>12</v>
      </c>
      <c r="CE579" s="224">
        <v>11</v>
      </c>
      <c r="CF579" s="222">
        <f t="shared" si="1339"/>
        <v>514</v>
      </c>
      <c r="CG579" s="224">
        <v>2</v>
      </c>
      <c r="CH579" s="224">
        <v>64</v>
      </c>
      <c r="CI579" s="224">
        <v>0</v>
      </c>
      <c r="CJ579" s="224">
        <v>117</v>
      </c>
      <c r="CK579" s="224">
        <v>209</v>
      </c>
      <c r="CL579" s="224">
        <v>0</v>
      </c>
      <c r="CM579" s="224">
        <v>89</v>
      </c>
      <c r="CN579" s="224">
        <v>0</v>
      </c>
      <c r="CO579" s="224">
        <v>0</v>
      </c>
      <c r="CP579" s="224">
        <v>0</v>
      </c>
      <c r="CQ579" s="224">
        <v>30</v>
      </c>
      <c r="CR579" s="224">
        <v>1</v>
      </c>
      <c r="CS579" s="224">
        <v>2</v>
      </c>
      <c r="CT579" s="222">
        <f t="shared" si="1340"/>
        <v>447</v>
      </c>
      <c r="CU579" s="224">
        <v>329</v>
      </c>
      <c r="CV579" s="224">
        <v>19</v>
      </c>
      <c r="CW579" s="224">
        <v>5</v>
      </c>
      <c r="CX579" s="224">
        <v>14</v>
      </c>
      <c r="CY579" s="224">
        <v>80</v>
      </c>
      <c r="CZ579" s="222">
        <f t="shared" si="1341"/>
        <v>683</v>
      </c>
      <c r="DA579" s="224">
        <v>1</v>
      </c>
      <c r="DB579" s="224">
        <v>2</v>
      </c>
      <c r="DC579" s="224">
        <v>69</v>
      </c>
      <c r="DD579" s="224">
        <v>334</v>
      </c>
      <c r="DE579" s="224">
        <v>251</v>
      </c>
      <c r="DF579" s="224">
        <v>26</v>
      </c>
      <c r="DG579" s="222">
        <f t="shared" si="1342"/>
        <v>4897</v>
      </c>
      <c r="DH579" s="226">
        <f t="shared" si="1324"/>
        <v>70</v>
      </c>
      <c r="DI579" s="294">
        <v>5</v>
      </c>
      <c r="DJ579" s="294">
        <v>25</v>
      </c>
      <c r="DK579" s="294">
        <v>40</v>
      </c>
      <c r="DL579" s="226">
        <f t="shared" si="1344"/>
        <v>246</v>
      </c>
      <c r="DM579" s="293">
        <v>246</v>
      </c>
      <c r="DN579" s="227">
        <v>0</v>
      </c>
      <c r="DO579" s="222">
        <f t="shared" si="1326"/>
        <v>5213</v>
      </c>
      <c r="DP579" s="4"/>
      <c r="DQ579" s="4"/>
      <c r="DR579" s="4"/>
      <c r="DS579" s="4"/>
      <c r="DT579" s="4"/>
      <c r="DU579" s="4"/>
      <c r="DV579" s="4"/>
      <c r="DW579" s="4"/>
      <c r="DX579" s="4"/>
      <c r="DY579" s="4"/>
    </row>
    <row r="580" spans="1:134" s="121" customFormat="1" ht="16.5" customHeight="1" x14ac:dyDescent="0.15">
      <c r="A580" s="150" t="s">
        <v>150</v>
      </c>
      <c r="B580" s="222">
        <f t="shared" si="1310"/>
        <v>133</v>
      </c>
      <c r="C580" s="224">
        <v>5</v>
      </c>
      <c r="D580" s="224">
        <v>2</v>
      </c>
      <c r="E580" s="224">
        <v>0</v>
      </c>
      <c r="F580" s="224">
        <v>0</v>
      </c>
      <c r="G580" s="224">
        <v>14</v>
      </c>
      <c r="H580" s="224">
        <v>18</v>
      </c>
      <c r="I580" s="224">
        <v>1</v>
      </c>
      <c r="J580" s="224">
        <v>0</v>
      </c>
      <c r="K580" s="224">
        <v>24</v>
      </c>
      <c r="L580" s="224">
        <v>30</v>
      </c>
      <c r="M580" s="224">
        <v>22</v>
      </c>
      <c r="N580" s="224">
        <v>17</v>
      </c>
      <c r="O580" s="222">
        <f t="shared" si="1330"/>
        <v>33</v>
      </c>
      <c r="P580" s="224">
        <v>3</v>
      </c>
      <c r="Q580" s="224">
        <v>13</v>
      </c>
      <c r="R580" s="224">
        <v>5</v>
      </c>
      <c r="S580" s="224">
        <v>0</v>
      </c>
      <c r="T580" s="224">
        <v>0</v>
      </c>
      <c r="U580" s="224">
        <v>6</v>
      </c>
      <c r="V580" s="224">
        <v>0</v>
      </c>
      <c r="W580" s="224">
        <v>6</v>
      </c>
      <c r="X580" s="222">
        <f t="shared" si="1331"/>
        <v>29</v>
      </c>
      <c r="Y580" s="224">
        <v>3</v>
      </c>
      <c r="Z580" s="224">
        <v>17</v>
      </c>
      <c r="AA580" s="224">
        <v>0</v>
      </c>
      <c r="AB580" s="224">
        <v>9</v>
      </c>
      <c r="AC580" s="222">
        <f t="shared" si="1332"/>
        <v>45</v>
      </c>
      <c r="AD580" s="224">
        <v>8</v>
      </c>
      <c r="AE580" s="224">
        <v>15</v>
      </c>
      <c r="AF580" s="224">
        <v>1</v>
      </c>
      <c r="AG580" s="224">
        <v>6</v>
      </c>
      <c r="AH580" s="224">
        <v>8</v>
      </c>
      <c r="AI580" s="224">
        <v>7</v>
      </c>
      <c r="AJ580" s="222">
        <f t="shared" si="1333"/>
        <v>7</v>
      </c>
      <c r="AK580" s="224">
        <v>4</v>
      </c>
      <c r="AL580" s="224">
        <v>3</v>
      </c>
      <c r="AM580" s="222">
        <f t="shared" si="1334"/>
        <v>103</v>
      </c>
      <c r="AN580" s="224">
        <v>0</v>
      </c>
      <c r="AO580" s="224">
        <v>16</v>
      </c>
      <c r="AP580" s="224">
        <v>21</v>
      </c>
      <c r="AQ580" s="224">
        <v>1</v>
      </c>
      <c r="AR580" s="224">
        <v>3</v>
      </c>
      <c r="AS580" s="224">
        <v>0</v>
      </c>
      <c r="AT580" s="224">
        <v>26</v>
      </c>
      <c r="AU580" s="224">
        <v>20</v>
      </c>
      <c r="AV580" s="224">
        <v>16</v>
      </c>
      <c r="AW580" s="224">
        <v>0</v>
      </c>
      <c r="AX580" s="222">
        <f t="shared" si="1335"/>
        <v>87</v>
      </c>
      <c r="AY580" s="224">
        <v>1</v>
      </c>
      <c r="AZ580" s="224">
        <v>13</v>
      </c>
      <c r="BA580" s="224">
        <v>15</v>
      </c>
      <c r="BB580" s="224">
        <v>19</v>
      </c>
      <c r="BC580" s="224">
        <v>39</v>
      </c>
      <c r="BD580" s="222">
        <f t="shared" si="1336"/>
        <v>951</v>
      </c>
      <c r="BE580" s="224">
        <v>33</v>
      </c>
      <c r="BF580" s="224">
        <v>74</v>
      </c>
      <c r="BG580" s="224">
        <v>360</v>
      </c>
      <c r="BH580" s="224">
        <v>37</v>
      </c>
      <c r="BI580" s="224">
        <v>102</v>
      </c>
      <c r="BJ580" s="224">
        <v>18</v>
      </c>
      <c r="BK580" s="224">
        <v>17</v>
      </c>
      <c r="BL580" s="224">
        <v>310</v>
      </c>
      <c r="BM580" s="222">
        <f t="shared" si="1337"/>
        <v>87</v>
      </c>
      <c r="BN580" s="224">
        <v>48</v>
      </c>
      <c r="BO580" s="224">
        <v>17</v>
      </c>
      <c r="BP580" s="224">
        <v>3</v>
      </c>
      <c r="BQ580" s="224">
        <v>2</v>
      </c>
      <c r="BR580" s="224">
        <v>17</v>
      </c>
      <c r="BS580" s="222">
        <f t="shared" si="1338"/>
        <v>95</v>
      </c>
      <c r="BT580" s="225">
        <v>1</v>
      </c>
      <c r="BU580" s="224">
        <v>27</v>
      </c>
      <c r="BV580" s="224">
        <v>0</v>
      </c>
      <c r="BW580" s="224">
        <v>0</v>
      </c>
      <c r="BX580" s="224">
        <v>0</v>
      </c>
      <c r="BY580" s="224">
        <v>36</v>
      </c>
      <c r="BZ580" s="224">
        <v>3</v>
      </c>
      <c r="CA580" s="224">
        <v>1</v>
      </c>
      <c r="CB580" s="224">
        <v>21</v>
      </c>
      <c r="CC580" s="224">
        <v>1</v>
      </c>
      <c r="CD580" s="224">
        <v>5</v>
      </c>
      <c r="CE580" s="224">
        <v>0</v>
      </c>
      <c r="CF580" s="222">
        <f t="shared" si="1339"/>
        <v>70</v>
      </c>
      <c r="CG580" s="224">
        <v>0</v>
      </c>
      <c r="CH580" s="224">
        <v>0</v>
      </c>
      <c r="CI580" s="224">
        <v>0</v>
      </c>
      <c r="CJ580" s="224">
        <v>16</v>
      </c>
      <c r="CK580" s="224">
        <v>29</v>
      </c>
      <c r="CL580" s="224">
        <v>0</v>
      </c>
      <c r="CM580" s="224">
        <v>23</v>
      </c>
      <c r="CN580" s="224">
        <v>0</v>
      </c>
      <c r="CO580" s="224">
        <v>0</v>
      </c>
      <c r="CP580" s="224">
        <v>0</v>
      </c>
      <c r="CQ580" s="224">
        <v>2</v>
      </c>
      <c r="CR580" s="224">
        <v>0</v>
      </c>
      <c r="CS580" s="224">
        <v>0</v>
      </c>
      <c r="CT580" s="222">
        <f t="shared" si="1340"/>
        <v>70</v>
      </c>
      <c r="CU580" s="224">
        <v>55</v>
      </c>
      <c r="CV580" s="224">
        <v>1</v>
      </c>
      <c r="CW580" s="224">
        <v>0</v>
      </c>
      <c r="CX580" s="224">
        <v>12</v>
      </c>
      <c r="CY580" s="224">
        <v>2</v>
      </c>
      <c r="CZ580" s="222">
        <f t="shared" si="1341"/>
        <v>91</v>
      </c>
      <c r="DA580" s="224">
        <v>0</v>
      </c>
      <c r="DB580" s="224">
        <v>0</v>
      </c>
      <c r="DC580" s="224">
        <v>28</v>
      </c>
      <c r="DD580" s="224">
        <v>1</v>
      </c>
      <c r="DE580" s="224">
        <v>53</v>
      </c>
      <c r="DF580" s="224">
        <v>9</v>
      </c>
      <c r="DG580" s="222">
        <f t="shared" si="1342"/>
        <v>1801</v>
      </c>
      <c r="DH580" s="226">
        <f t="shared" si="1324"/>
        <v>34</v>
      </c>
      <c r="DI580" s="294">
        <v>26</v>
      </c>
      <c r="DJ580" s="294">
        <v>8</v>
      </c>
      <c r="DK580" s="294">
        <v>0</v>
      </c>
      <c r="DL580" s="226">
        <f t="shared" si="1344"/>
        <v>4</v>
      </c>
      <c r="DM580" s="293">
        <v>4</v>
      </c>
      <c r="DN580" s="227">
        <v>0</v>
      </c>
      <c r="DO580" s="222">
        <f t="shared" si="1326"/>
        <v>1839</v>
      </c>
      <c r="DP580" s="4"/>
      <c r="DQ580" s="4"/>
      <c r="DR580" s="4"/>
      <c r="DS580" s="4"/>
      <c r="DT580" s="4"/>
      <c r="DU580" s="4"/>
      <c r="DV580" s="4"/>
      <c r="DW580" s="4"/>
      <c r="DX580" s="4"/>
      <c r="DY580" s="4"/>
    </row>
    <row r="581" spans="1:134" s="4" customFormat="1" ht="16.5" customHeight="1" x14ac:dyDescent="0.15">
      <c r="A581" s="80" t="s">
        <v>371</v>
      </c>
      <c r="B581" s="222">
        <f t="shared" ref="B581:B587" si="1346">SUM(C581:N581)</f>
        <v>1467</v>
      </c>
      <c r="C581" s="224">
        <v>5</v>
      </c>
      <c r="D581" s="224">
        <v>0</v>
      </c>
      <c r="E581" s="224">
        <v>0</v>
      </c>
      <c r="F581" s="224">
        <v>0</v>
      </c>
      <c r="G581" s="224">
        <v>9</v>
      </c>
      <c r="H581" s="224">
        <v>325</v>
      </c>
      <c r="I581" s="224">
        <v>0</v>
      </c>
      <c r="J581" s="224">
        <v>0</v>
      </c>
      <c r="K581" s="224">
        <v>8</v>
      </c>
      <c r="L581" s="224">
        <v>981</v>
      </c>
      <c r="M581" s="224">
        <v>11</v>
      </c>
      <c r="N581" s="224">
        <v>128</v>
      </c>
      <c r="O581" s="222">
        <f t="shared" ref="O581:O587" si="1347">SUM(P581:W581)</f>
        <v>14</v>
      </c>
      <c r="P581" s="224">
        <v>1</v>
      </c>
      <c r="Q581" s="224">
        <v>4</v>
      </c>
      <c r="R581" s="224">
        <v>0</v>
      </c>
      <c r="S581" s="224">
        <v>0</v>
      </c>
      <c r="T581" s="224">
        <v>0</v>
      </c>
      <c r="U581" s="224">
        <v>5</v>
      </c>
      <c r="V581" s="224">
        <v>0</v>
      </c>
      <c r="W581" s="224">
        <v>4</v>
      </c>
      <c r="X581" s="222">
        <f t="shared" ref="X581:X587" si="1348">SUM(Y581:AB581)</f>
        <v>103</v>
      </c>
      <c r="Y581" s="224">
        <v>94</v>
      </c>
      <c r="Z581" s="224">
        <v>6</v>
      </c>
      <c r="AA581" s="224">
        <v>0</v>
      </c>
      <c r="AB581" s="224">
        <v>3</v>
      </c>
      <c r="AC581" s="222">
        <f t="shared" ref="AC581:AC587" si="1349">SUM(AD581:AI581)</f>
        <v>96</v>
      </c>
      <c r="AD581" s="224">
        <v>0</v>
      </c>
      <c r="AE581" s="224">
        <v>12</v>
      </c>
      <c r="AF581" s="224">
        <v>4</v>
      </c>
      <c r="AG581" s="224">
        <v>7</v>
      </c>
      <c r="AH581" s="224">
        <v>2</v>
      </c>
      <c r="AI581" s="224">
        <v>71</v>
      </c>
      <c r="AJ581" s="222">
        <f t="shared" ref="AJ581:AJ587" si="1350">SUM(AK581:AL581)</f>
        <v>2</v>
      </c>
      <c r="AK581" s="224">
        <v>1</v>
      </c>
      <c r="AL581" s="224">
        <v>1</v>
      </c>
      <c r="AM581" s="222">
        <f t="shared" ref="AM581:AM587" si="1351">SUM(AN581:AW581)</f>
        <v>94</v>
      </c>
      <c r="AN581" s="224">
        <v>0</v>
      </c>
      <c r="AO581" s="224">
        <v>3</v>
      </c>
      <c r="AP581" s="224">
        <v>3</v>
      </c>
      <c r="AQ581" s="224">
        <v>0</v>
      </c>
      <c r="AR581" s="224">
        <v>4</v>
      </c>
      <c r="AS581" s="224">
        <v>0</v>
      </c>
      <c r="AT581" s="224">
        <v>1</v>
      </c>
      <c r="AU581" s="224">
        <v>59</v>
      </c>
      <c r="AV581" s="224">
        <v>24</v>
      </c>
      <c r="AW581" s="224">
        <v>0</v>
      </c>
      <c r="AX581" s="222">
        <f t="shared" ref="AX581:AX587" si="1352">SUM(AY581:BC581)</f>
        <v>287</v>
      </c>
      <c r="AY581" s="224">
        <v>1</v>
      </c>
      <c r="AZ581" s="224">
        <v>215</v>
      </c>
      <c r="BA581" s="224">
        <v>33</v>
      </c>
      <c r="BB581" s="224">
        <v>2</v>
      </c>
      <c r="BC581" s="224">
        <v>36</v>
      </c>
      <c r="BD581" s="222">
        <f t="shared" ref="BD581:BD587" si="1353">SUM(BE581:BL581)</f>
        <v>5793</v>
      </c>
      <c r="BE581" s="224">
        <v>1135</v>
      </c>
      <c r="BF581" s="224">
        <v>322</v>
      </c>
      <c r="BG581" s="224">
        <v>448</v>
      </c>
      <c r="BH581" s="224">
        <v>285</v>
      </c>
      <c r="BI581" s="224">
        <v>821</v>
      </c>
      <c r="BJ581" s="224">
        <v>1326</v>
      </c>
      <c r="BK581" s="224">
        <v>454</v>
      </c>
      <c r="BL581" s="224">
        <v>1002</v>
      </c>
      <c r="BM581" s="222">
        <f t="shared" ref="BM581:BM587" si="1354">SUM(BN581:BR581)</f>
        <v>39</v>
      </c>
      <c r="BN581" s="224">
        <v>13</v>
      </c>
      <c r="BO581" s="224">
        <v>7</v>
      </c>
      <c r="BP581" s="224">
        <v>0</v>
      </c>
      <c r="BQ581" s="224">
        <v>0</v>
      </c>
      <c r="BR581" s="224">
        <v>19</v>
      </c>
      <c r="BS581" s="222">
        <f t="shared" ref="BS581:BS587" si="1355">SUM(BT581:CE581)</f>
        <v>165</v>
      </c>
      <c r="BT581" s="225">
        <v>1</v>
      </c>
      <c r="BU581" s="224">
        <v>24</v>
      </c>
      <c r="BV581" s="224">
        <v>0</v>
      </c>
      <c r="BW581" s="224">
        <v>0</v>
      </c>
      <c r="BX581" s="224">
        <v>0</v>
      </c>
      <c r="BY581" s="224">
        <v>98</v>
      </c>
      <c r="BZ581" s="224">
        <v>0</v>
      </c>
      <c r="CA581" s="224">
        <v>0</v>
      </c>
      <c r="CB581" s="224">
        <v>6</v>
      </c>
      <c r="CC581" s="224">
        <v>0</v>
      </c>
      <c r="CD581" s="224">
        <v>2</v>
      </c>
      <c r="CE581" s="224">
        <v>34</v>
      </c>
      <c r="CF581" s="222">
        <f t="shared" ref="CF581:CF587" si="1356">SUM(CG581:CS581)</f>
        <v>664</v>
      </c>
      <c r="CG581" s="224">
        <v>0</v>
      </c>
      <c r="CH581" s="224">
        <v>0</v>
      </c>
      <c r="CI581" s="224">
        <v>0</v>
      </c>
      <c r="CJ581" s="224">
        <v>128</v>
      </c>
      <c r="CK581" s="224">
        <v>458</v>
      </c>
      <c r="CL581" s="224">
        <v>0</v>
      </c>
      <c r="CM581" s="224">
        <v>76</v>
      </c>
      <c r="CN581" s="224">
        <v>0</v>
      </c>
      <c r="CO581" s="224">
        <v>0</v>
      </c>
      <c r="CP581" s="224">
        <v>0</v>
      </c>
      <c r="CQ581" s="224">
        <v>2</v>
      </c>
      <c r="CR581" s="224">
        <v>0</v>
      </c>
      <c r="CS581" s="224">
        <v>0</v>
      </c>
      <c r="CT581" s="222">
        <f t="shared" ref="CT581:CT587" si="1357">SUM(CU581:CY581)</f>
        <v>203</v>
      </c>
      <c r="CU581" s="224">
        <v>147</v>
      </c>
      <c r="CV581" s="224">
        <v>34</v>
      </c>
      <c r="CW581" s="224">
        <v>0</v>
      </c>
      <c r="CX581" s="224">
        <v>20</v>
      </c>
      <c r="CY581" s="224">
        <v>2</v>
      </c>
      <c r="CZ581" s="222">
        <f t="shared" ref="CZ581:CZ587" si="1358">SUM(DA581:DF581)</f>
        <v>946</v>
      </c>
      <c r="DA581" s="224">
        <v>0</v>
      </c>
      <c r="DB581" s="224">
        <v>5</v>
      </c>
      <c r="DC581" s="224">
        <v>78</v>
      </c>
      <c r="DD581" s="224">
        <v>824</v>
      </c>
      <c r="DE581" s="224">
        <v>38</v>
      </c>
      <c r="DF581" s="224">
        <v>1</v>
      </c>
      <c r="DG581" s="222">
        <f t="shared" ref="DG581:DG593" si="1359">AM581+BS581+B581+O581+X581+AC581+AJ581+BD581+CF581+AX581+BM581+CT581+CZ581</f>
        <v>9873</v>
      </c>
      <c r="DH581" s="226">
        <f t="shared" ref="DH581:DH587" si="1360">SUM(DI581:DK581)</f>
        <v>0</v>
      </c>
      <c r="DI581" s="294">
        <v>0</v>
      </c>
      <c r="DJ581" s="294">
        <v>0</v>
      </c>
      <c r="DK581" s="294">
        <v>0</v>
      </c>
      <c r="DL581" s="226">
        <f t="shared" ref="DL581:DL587" si="1361">SUM(DM581:DN581)</f>
        <v>3</v>
      </c>
      <c r="DM581" s="293">
        <v>3</v>
      </c>
      <c r="DN581" s="227">
        <v>0</v>
      </c>
      <c r="DO581" s="222">
        <f t="shared" ref="DO581:DO587" si="1362">DG581+DH581+DL581</f>
        <v>9876</v>
      </c>
      <c r="DZ581" s="121"/>
      <c r="EA581" s="121"/>
      <c r="EB581" s="121"/>
    </row>
    <row r="582" spans="1:134" s="121" customFormat="1" ht="16.5" customHeight="1" x14ac:dyDescent="0.15">
      <c r="A582" s="149" t="s">
        <v>146</v>
      </c>
      <c r="B582" s="222">
        <f>B581-B583</f>
        <v>7</v>
      </c>
      <c r="C582" s="224">
        <f t="shared" ref="C582:BN582" si="1363">C581-C583</f>
        <v>0</v>
      </c>
      <c r="D582" s="224">
        <f t="shared" si="1363"/>
        <v>0</v>
      </c>
      <c r="E582" s="224">
        <f t="shared" si="1363"/>
        <v>0</v>
      </c>
      <c r="F582" s="224">
        <f t="shared" si="1363"/>
        <v>0</v>
      </c>
      <c r="G582" s="224">
        <f t="shared" si="1363"/>
        <v>0</v>
      </c>
      <c r="H582" s="224">
        <f t="shared" si="1363"/>
        <v>3</v>
      </c>
      <c r="I582" s="224">
        <f t="shared" si="1363"/>
        <v>0</v>
      </c>
      <c r="J582" s="224">
        <f t="shared" si="1363"/>
        <v>0</v>
      </c>
      <c r="K582" s="224">
        <f t="shared" si="1363"/>
        <v>0</v>
      </c>
      <c r="L582" s="224">
        <f t="shared" si="1363"/>
        <v>2</v>
      </c>
      <c r="M582" s="224">
        <f t="shared" si="1363"/>
        <v>0</v>
      </c>
      <c r="N582" s="224">
        <f t="shared" si="1363"/>
        <v>2</v>
      </c>
      <c r="O582" s="222">
        <f t="shared" si="1363"/>
        <v>0</v>
      </c>
      <c r="P582" s="224">
        <f t="shared" si="1363"/>
        <v>0</v>
      </c>
      <c r="Q582" s="224">
        <f t="shared" si="1363"/>
        <v>0</v>
      </c>
      <c r="R582" s="224">
        <f t="shared" si="1363"/>
        <v>0</v>
      </c>
      <c r="S582" s="224">
        <f t="shared" si="1363"/>
        <v>0</v>
      </c>
      <c r="T582" s="224">
        <f t="shared" si="1363"/>
        <v>0</v>
      </c>
      <c r="U582" s="224">
        <f t="shared" si="1363"/>
        <v>0</v>
      </c>
      <c r="V582" s="224">
        <f t="shared" si="1363"/>
        <v>0</v>
      </c>
      <c r="W582" s="224">
        <f t="shared" si="1363"/>
        <v>0</v>
      </c>
      <c r="X582" s="222">
        <f t="shared" si="1363"/>
        <v>0</v>
      </c>
      <c r="Y582" s="224">
        <f t="shared" si="1363"/>
        <v>0</v>
      </c>
      <c r="Z582" s="224">
        <f t="shared" si="1363"/>
        <v>0</v>
      </c>
      <c r="AA582" s="224">
        <f t="shared" si="1363"/>
        <v>0</v>
      </c>
      <c r="AB582" s="224">
        <f t="shared" si="1363"/>
        <v>0</v>
      </c>
      <c r="AC582" s="222">
        <f t="shared" si="1363"/>
        <v>0</v>
      </c>
      <c r="AD582" s="224">
        <f t="shared" si="1363"/>
        <v>0</v>
      </c>
      <c r="AE582" s="224">
        <f t="shared" si="1363"/>
        <v>0</v>
      </c>
      <c r="AF582" s="224">
        <f t="shared" si="1363"/>
        <v>0</v>
      </c>
      <c r="AG582" s="224">
        <f t="shared" si="1363"/>
        <v>0</v>
      </c>
      <c r="AH582" s="224">
        <f t="shared" si="1363"/>
        <v>0</v>
      </c>
      <c r="AI582" s="224">
        <f t="shared" si="1363"/>
        <v>0</v>
      </c>
      <c r="AJ582" s="222">
        <f t="shared" si="1363"/>
        <v>0</v>
      </c>
      <c r="AK582" s="224">
        <f t="shared" si="1363"/>
        <v>0</v>
      </c>
      <c r="AL582" s="224">
        <f t="shared" si="1363"/>
        <v>0</v>
      </c>
      <c r="AM582" s="222">
        <f t="shared" si="1363"/>
        <v>1</v>
      </c>
      <c r="AN582" s="224">
        <f t="shared" si="1363"/>
        <v>0</v>
      </c>
      <c r="AO582" s="224">
        <f t="shared" si="1363"/>
        <v>0</v>
      </c>
      <c r="AP582" s="224">
        <f t="shared" si="1363"/>
        <v>0</v>
      </c>
      <c r="AQ582" s="224">
        <f t="shared" si="1363"/>
        <v>0</v>
      </c>
      <c r="AR582" s="224">
        <f t="shared" si="1363"/>
        <v>0</v>
      </c>
      <c r="AS582" s="224">
        <f t="shared" si="1363"/>
        <v>0</v>
      </c>
      <c r="AT582" s="224">
        <f t="shared" si="1363"/>
        <v>1</v>
      </c>
      <c r="AU582" s="224">
        <f t="shared" si="1363"/>
        <v>0</v>
      </c>
      <c r="AV582" s="224">
        <f t="shared" si="1363"/>
        <v>0</v>
      </c>
      <c r="AW582" s="224">
        <f t="shared" si="1363"/>
        <v>0</v>
      </c>
      <c r="AX582" s="222">
        <f t="shared" si="1363"/>
        <v>0</v>
      </c>
      <c r="AY582" s="224">
        <f t="shared" si="1363"/>
        <v>0</v>
      </c>
      <c r="AZ582" s="224">
        <f t="shared" si="1363"/>
        <v>0</v>
      </c>
      <c r="BA582" s="224">
        <f t="shared" si="1363"/>
        <v>0</v>
      </c>
      <c r="BB582" s="224">
        <f t="shared" si="1363"/>
        <v>0</v>
      </c>
      <c r="BC582" s="224">
        <f t="shared" si="1363"/>
        <v>0</v>
      </c>
      <c r="BD582" s="222">
        <f t="shared" si="1363"/>
        <v>9</v>
      </c>
      <c r="BE582" s="224">
        <f t="shared" si="1363"/>
        <v>1</v>
      </c>
      <c r="BF582" s="224">
        <f t="shared" si="1363"/>
        <v>0</v>
      </c>
      <c r="BG582" s="224">
        <f t="shared" si="1363"/>
        <v>2</v>
      </c>
      <c r="BH582" s="224">
        <f t="shared" si="1363"/>
        <v>0</v>
      </c>
      <c r="BI582" s="224">
        <f t="shared" si="1363"/>
        <v>0</v>
      </c>
      <c r="BJ582" s="224">
        <f t="shared" si="1363"/>
        <v>0</v>
      </c>
      <c r="BK582" s="224">
        <f t="shared" si="1363"/>
        <v>1</v>
      </c>
      <c r="BL582" s="224">
        <f t="shared" si="1363"/>
        <v>5</v>
      </c>
      <c r="BM582" s="222">
        <f t="shared" si="1363"/>
        <v>0</v>
      </c>
      <c r="BN582" s="224">
        <f t="shared" si="1363"/>
        <v>0</v>
      </c>
      <c r="BO582" s="224">
        <f t="shared" ref="BO582:DO582" si="1364">BO581-BO583</f>
        <v>0</v>
      </c>
      <c r="BP582" s="224">
        <f t="shared" si="1364"/>
        <v>0</v>
      </c>
      <c r="BQ582" s="224">
        <f t="shared" si="1364"/>
        <v>0</v>
      </c>
      <c r="BR582" s="224">
        <f t="shared" si="1364"/>
        <v>0</v>
      </c>
      <c r="BS582" s="222">
        <f t="shared" si="1364"/>
        <v>0</v>
      </c>
      <c r="BT582" s="225">
        <f t="shared" si="1364"/>
        <v>0</v>
      </c>
      <c r="BU582" s="224">
        <f t="shared" si="1364"/>
        <v>0</v>
      </c>
      <c r="BV582" s="224">
        <f t="shared" si="1364"/>
        <v>0</v>
      </c>
      <c r="BW582" s="224">
        <f t="shared" si="1364"/>
        <v>0</v>
      </c>
      <c r="BX582" s="224">
        <f t="shared" si="1364"/>
        <v>0</v>
      </c>
      <c r="BY582" s="224">
        <f t="shared" si="1364"/>
        <v>0</v>
      </c>
      <c r="BZ582" s="224">
        <f t="shared" si="1364"/>
        <v>0</v>
      </c>
      <c r="CA582" s="224">
        <f t="shared" si="1364"/>
        <v>0</v>
      </c>
      <c r="CB582" s="224">
        <f t="shared" si="1364"/>
        <v>0</v>
      </c>
      <c r="CC582" s="224">
        <f t="shared" si="1364"/>
        <v>0</v>
      </c>
      <c r="CD582" s="224">
        <f t="shared" si="1364"/>
        <v>0</v>
      </c>
      <c r="CE582" s="224">
        <f t="shared" si="1364"/>
        <v>0</v>
      </c>
      <c r="CF582" s="222">
        <f t="shared" si="1364"/>
        <v>5</v>
      </c>
      <c r="CG582" s="224">
        <f t="shared" si="1364"/>
        <v>0</v>
      </c>
      <c r="CH582" s="224">
        <f t="shared" si="1364"/>
        <v>0</v>
      </c>
      <c r="CI582" s="224">
        <f t="shared" si="1364"/>
        <v>0</v>
      </c>
      <c r="CJ582" s="224">
        <f t="shared" si="1364"/>
        <v>0</v>
      </c>
      <c r="CK582" s="224">
        <f t="shared" si="1364"/>
        <v>3</v>
      </c>
      <c r="CL582" s="224">
        <f t="shared" si="1364"/>
        <v>0</v>
      </c>
      <c r="CM582" s="224">
        <f t="shared" si="1364"/>
        <v>2</v>
      </c>
      <c r="CN582" s="224">
        <f t="shared" si="1364"/>
        <v>0</v>
      </c>
      <c r="CO582" s="224">
        <f t="shared" si="1364"/>
        <v>0</v>
      </c>
      <c r="CP582" s="224">
        <f t="shared" si="1364"/>
        <v>0</v>
      </c>
      <c r="CQ582" s="224">
        <f t="shared" si="1364"/>
        <v>0</v>
      </c>
      <c r="CR582" s="224">
        <f t="shared" si="1364"/>
        <v>0</v>
      </c>
      <c r="CS582" s="224">
        <f t="shared" si="1364"/>
        <v>0</v>
      </c>
      <c r="CT582" s="222">
        <f t="shared" si="1364"/>
        <v>2</v>
      </c>
      <c r="CU582" s="224">
        <f t="shared" si="1364"/>
        <v>2</v>
      </c>
      <c r="CV582" s="224">
        <f t="shared" si="1364"/>
        <v>0</v>
      </c>
      <c r="CW582" s="224">
        <f t="shared" si="1364"/>
        <v>0</v>
      </c>
      <c r="CX582" s="224">
        <f t="shared" si="1364"/>
        <v>0</v>
      </c>
      <c r="CY582" s="224">
        <f t="shared" si="1364"/>
        <v>0</v>
      </c>
      <c r="CZ582" s="222">
        <f t="shared" si="1364"/>
        <v>1</v>
      </c>
      <c r="DA582" s="224">
        <f t="shared" si="1364"/>
        <v>0</v>
      </c>
      <c r="DB582" s="224">
        <f t="shared" si="1364"/>
        <v>0</v>
      </c>
      <c r="DC582" s="224">
        <f t="shared" si="1364"/>
        <v>1</v>
      </c>
      <c r="DD582" s="224">
        <f t="shared" si="1364"/>
        <v>0</v>
      </c>
      <c r="DE582" s="224">
        <f t="shared" si="1364"/>
        <v>0</v>
      </c>
      <c r="DF582" s="224">
        <f t="shared" si="1364"/>
        <v>0</v>
      </c>
      <c r="DG582" s="222">
        <f t="shared" si="1364"/>
        <v>25</v>
      </c>
      <c r="DH582" s="226">
        <f t="shared" si="1364"/>
        <v>0</v>
      </c>
      <c r="DI582" s="294">
        <f t="shared" si="1364"/>
        <v>0</v>
      </c>
      <c r="DJ582" s="294">
        <f t="shared" si="1364"/>
        <v>0</v>
      </c>
      <c r="DK582" s="294">
        <f t="shared" si="1364"/>
        <v>0</v>
      </c>
      <c r="DL582" s="226">
        <f t="shared" si="1364"/>
        <v>0</v>
      </c>
      <c r="DM582" s="293">
        <f t="shared" si="1364"/>
        <v>0</v>
      </c>
      <c r="DN582" s="227">
        <f t="shared" si="1364"/>
        <v>0</v>
      </c>
      <c r="DO582" s="222">
        <f t="shared" si="1364"/>
        <v>25</v>
      </c>
      <c r="DP582" s="4"/>
      <c r="DQ582" s="4"/>
      <c r="DR582" s="4"/>
      <c r="DS582" s="4"/>
      <c r="DT582" s="4"/>
      <c r="DU582" s="4"/>
      <c r="DV582" s="4"/>
      <c r="DW582" s="4"/>
      <c r="DX582" s="4"/>
      <c r="DY582" s="4"/>
      <c r="EC582" s="4"/>
      <c r="ED582" s="4"/>
    </row>
    <row r="583" spans="1:134" s="121" customFormat="1" ht="16.5" customHeight="1" x14ac:dyDescent="0.15">
      <c r="A583" s="149" t="s">
        <v>151</v>
      </c>
      <c r="B583" s="222">
        <f t="shared" si="1346"/>
        <v>1460</v>
      </c>
      <c r="C583" s="224">
        <v>5</v>
      </c>
      <c r="D583" s="224">
        <v>0</v>
      </c>
      <c r="E583" s="224">
        <v>0</v>
      </c>
      <c r="F583" s="224">
        <v>0</v>
      </c>
      <c r="G583" s="224">
        <v>9</v>
      </c>
      <c r="H583" s="224">
        <v>322</v>
      </c>
      <c r="I583" s="224">
        <v>0</v>
      </c>
      <c r="J583" s="224">
        <v>0</v>
      </c>
      <c r="K583" s="224">
        <v>8</v>
      </c>
      <c r="L583" s="224">
        <v>979</v>
      </c>
      <c r="M583" s="224">
        <v>11</v>
      </c>
      <c r="N583" s="224">
        <v>126</v>
      </c>
      <c r="O583" s="222">
        <f t="shared" si="1347"/>
        <v>14</v>
      </c>
      <c r="P583" s="224">
        <v>1</v>
      </c>
      <c r="Q583" s="224">
        <v>4</v>
      </c>
      <c r="R583" s="224">
        <v>0</v>
      </c>
      <c r="S583" s="224">
        <v>0</v>
      </c>
      <c r="T583" s="224">
        <v>0</v>
      </c>
      <c r="U583" s="224">
        <v>5</v>
      </c>
      <c r="V583" s="224">
        <v>0</v>
      </c>
      <c r="W583" s="224">
        <v>4</v>
      </c>
      <c r="X583" s="222">
        <f t="shared" si="1348"/>
        <v>103</v>
      </c>
      <c r="Y583" s="224">
        <v>94</v>
      </c>
      <c r="Z583" s="224">
        <v>6</v>
      </c>
      <c r="AA583" s="224">
        <v>0</v>
      </c>
      <c r="AB583" s="224">
        <v>3</v>
      </c>
      <c r="AC583" s="222">
        <f t="shared" si="1349"/>
        <v>96</v>
      </c>
      <c r="AD583" s="224">
        <v>0</v>
      </c>
      <c r="AE583" s="224">
        <v>12</v>
      </c>
      <c r="AF583" s="224">
        <v>4</v>
      </c>
      <c r="AG583" s="224">
        <v>7</v>
      </c>
      <c r="AH583" s="224">
        <v>2</v>
      </c>
      <c r="AI583" s="224">
        <v>71</v>
      </c>
      <c r="AJ583" s="222">
        <f t="shared" si="1350"/>
        <v>2</v>
      </c>
      <c r="AK583" s="224">
        <v>1</v>
      </c>
      <c r="AL583" s="224">
        <v>1</v>
      </c>
      <c r="AM583" s="222">
        <f t="shared" si="1351"/>
        <v>93</v>
      </c>
      <c r="AN583" s="224">
        <v>0</v>
      </c>
      <c r="AO583" s="224">
        <v>3</v>
      </c>
      <c r="AP583" s="224">
        <v>3</v>
      </c>
      <c r="AQ583" s="224">
        <v>0</v>
      </c>
      <c r="AR583" s="224">
        <v>4</v>
      </c>
      <c r="AS583" s="224">
        <v>0</v>
      </c>
      <c r="AT583" s="224">
        <v>0</v>
      </c>
      <c r="AU583" s="224">
        <v>59</v>
      </c>
      <c r="AV583" s="224">
        <v>24</v>
      </c>
      <c r="AW583" s="224">
        <v>0</v>
      </c>
      <c r="AX583" s="222">
        <f t="shared" si="1352"/>
        <v>287</v>
      </c>
      <c r="AY583" s="224">
        <v>1</v>
      </c>
      <c r="AZ583" s="224">
        <v>215</v>
      </c>
      <c r="BA583" s="224">
        <v>33</v>
      </c>
      <c r="BB583" s="224">
        <v>2</v>
      </c>
      <c r="BC583" s="224">
        <v>36</v>
      </c>
      <c r="BD583" s="222">
        <f t="shared" si="1353"/>
        <v>5784</v>
      </c>
      <c r="BE583" s="224">
        <v>1134</v>
      </c>
      <c r="BF583" s="224">
        <v>322</v>
      </c>
      <c r="BG583" s="224">
        <v>446</v>
      </c>
      <c r="BH583" s="224">
        <v>285</v>
      </c>
      <c r="BI583" s="224">
        <v>821</v>
      </c>
      <c r="BJ583" s="224">
        <v>1326</v>
      </c>
      <c r="BK583" s="224">
        <v>453</v>
      </c>
      <c r="BL583" s="224">
        <v>997</v>
      </c>
      <c r="BM583" s="222">
        <f t="shared" si="1354"/>
        <v>39</v>
      </c>
      <c r="BN583" s="224">
        <v>13</v>
      </c>
      <c r="BO583" s="224">
        <v>7</v>
      </c>
      <c r="BP583" s="224">
        <v>0</v>
      </c>
      <c r="BQ583" s="224">
        <v>0</v>
      </c>
      <c r="BR583" s="224">
        <v>19</v>
      </c>
      <c r="BS583" s="222">
        <f t="shared" si="1355"/>
        <v>165</v>
      </c>
      <c r="BT583" s="225">
        <v>1</v>
      </c>
      <c r="BU583" s="224">
        <v>24</v>
      </c>
      <c r="BV583" s="224">
        <v>0</v>
      </c>
      <c r="BW583" s="224">
        <v>0</v>
      </c>
      <c r="BX583" s="224">
        <v>0</v>
      </c>
      <c r="BY583" s="224">
        <v>98</v>
      </c>
      <c r="BZ583" s="224">
        <v>0</v>
      </c>
      <c r="CA583" s="224">
        <v>0</v>
      </c>
      <c r="CB583" s="224">
        <v>6</v>
      </c>
      <c r="CC583" s="224">
        <v>0</v>
      </c>
      <c r="CD583" s="224">
        <v>2</v>
      </c>
      <c r="CE583" s="224">
        <v>34</v>
      </c>
      <c r="CF583" s="222">
        <f t="shared" si="1356"/>
        <v>659</v>
      </c>
      <c r="CG583" s="224">
        <v>0</v>
      </c>
      <c r="CH583" s="224">
        <v>0</v>
      </c>
      <c r="CI583" s="224">
        <v>0</v>
      </c>
      <c r="CJ583" s="224">
        <v>128</v>
      </c>
      <c r="CK583" s="224">
        <v>455</v>
      </c>
      <c r="CL583" s="224">
        <v>0</v>
      </c>
      <c r="CM583" s="224">
        <v>74</v>
      </c>
      <c r="CN583" s="224">
        <v>0</v>
      </c>
      <c r="CO583" s="224">
        <v>0</v>
      </c>
      <c r="CP583" s="224">
        <v>0</v>
      </c>
      <c r="CQ583" s="224">
        <v>2</v>
      </c>
      <c r="CR583" s="224">
        <v>0</v>
      </c>
      <c r="CS583" s="224">
        <v>0</v>
      </c>
      <c r="CT583" s="222">
        <f t="shared" si="1357"/>
        <v>201</v>
      </c>
      <c r="CU583" s="224">
        <v>145</v>
      </c>
      <c r="CV583" s="224">
        <v>34</v>
      </c>
      <c r="CW583" s="224">
        <v>0</v>
      </c>
      <c r="CX583" s="224">
        <v>20</v>
      </c>
      <c r="CY583" s="224">
        <v>2</v>
      </c>
      <c r="CZ583" s="222">
        <f t="shared" si="1358"/>
        <v>945</v>
      </c>
      <c r="DA583" s="224">
        <v>0</v>
      </c>
      <c r="DB583" s="224">
        <v>5</v>
      </c>
      <c r="DC583" s="224">
        <v>77</v>
      </c>
      <c r="DD583" s="224">
        <v>824</v>
      </c>
      <c r="DE583" s="224">
        <v>38</v>
      </c>
      <c r="DF583" s="224">
        <v>1</v>
      </c>
      <c r="DG583" s="222">
        <f t="shared" si="1359"/>
        <v>9848</v>
      </c>
      <c r="DH583" s="226">
        <f t="shared" si="1360"/>
        <v>0</v>
      </c>
      <c r="DI583" s="294">
        <v>0</v>
      </c>
      <c r="DJ583" s="294">
        <v>0</v>
      </c>
      <c r="DK583" s="294">
        <v>0</v>
      </c>
      <c r="DL583" s="226">
        <f t="shared" si="1361"/>
        <v>3</v>
      </c>
      <c r="DM583" s="293">
        <v>3</v>
      </c>
      <c r="DN583" s="227">
        <v>0</v>
      </c>
      <c r="DO583" s="222">
        <f t="shared" si="1362"/>
        <v>9851</v>
      </c>
      <c r="DP583" s="4"/>
      <c r="DQ583" s="4"/>
      <c r="DR583" s="4"/>
      <c r="DS583" s="4"/>
      <c r="DT583" s="4"/>
      <c r="DU583" s="4"/>
      <c r="DV583" s="4"/>
      <c r="DW583" s="4"/>
      <c r="DX583" s="4"/>
      <c r="DY583" s="4"/>
    </row>
    <row r="584" spans="1:134" s="121" customFormat="1" ht="16.5" customHeight="1" x14ac:dyDescent="0.15">
      <c r="A584" s="150" t="s">
        <v>152</v>
      </c>
      <c r="B584" s="222">
        <f t="shared" si="1346"/>
        <v>858</v>
      </c>
      <c r="C584" s="224">
        <v>2</v>
      </c>
      <c r="D584" s="224">
        <v>0</v>
      </c>
      <c r="E584" s="224">
        <v>0</v>
      </c>
      <c r="F584" s="224">
        <v>0</v>
      </c>
      <c r="G584" s="224">
        <v>7</v>
      </c>
      <c r="H584" s="224">
        <v>142</v>
      </c>
      <c r="I584" s="224">
        <v>0</v>
      </c>
      <c r="J584" s="224">
        <v>0</v>
      </c>
      <c r="K584" s="224">
        <v>1</v>
      </c>
      <c r="L584" s="224">
        <v>613</v>
      </c>
      <c r="M584" s="224">
        <v>6</v>
      </c>
      <c r="N584" s="224">
        <v>87</v>
      </c>
      <c r="O584" s="222">
        <f t="shared" si="1347"/>
        <v>9</v>
      </c>
      <c r="P584" s="224">
        <v>1</v>
      </c>
      <c r="Q584" s="224">
        <v>1</v>
      </c>
      <c r="R584" s="224">
        <v>0</v>
      </c>
      <c r="S584" s="224">
        <v>0</v>
      </c>
      <c r="T584" s="224">
        <v>0</v>
      </c>
      <c r="U584" s="224">
        <v>3</v>
      </c>
      <c r="V584" s="224">
        <v>0</v>
      </c>
      <c r="W584" s="224">
        <v>4</v>
      </c>
      <c r="X584" s="222">
        <f t="shared" si="1348"/>
        <v>75</v>
      </c>
      <c r="Y584" s="224">
        <v>69</v>
      </c>
      <c r="Z584" s="224">
        <v>3</v>
      </c>
      <c r="AA584" s="224">
        <v>0</v>
      </c>
      <c r="AB584" s="224">
        <v>3</v>
      </c>
      <c r="AC584" s="222">
        <f t="shared" si="1349"/>
        <v>51</v>
      </c>
      <c r="AD584" s="224">
        <v>0</v>
      </c>
      <c r="AE584" s="224">
        <v>8</v>
      </c>
      <c r="AF584" s="224">
        <v>3</v>
      </c>
      <c r="AG584" s="224">
        <v>2</v>
      </c>
      <c r="AH584" s="224">
        <v>0</v>
      </c>
      <c r="AI584" s="224">
        <v>38</v>
      </c>
      <c r="AJ584" s="222">
        <f t="shared" si="1350"/>
        <v>1</v>
      </c>
      <c r="AK584" s="224">
        <v>1</v>
      </c>
      <c r="AL584" s="224">
        <v>0</v>
      </c>
      <c r="AM584" s="222">
        <f t="shared" si="1351"/>
        <v>35</v>
      </c>
      <c r="AN584" s="224">
        <v>0</v>
      </c>
      <c r="AO584" s="224">
        <v>1</v>
      </c>
      <c r="AP584" s="224">
        <v>1</v>
      </c>
      <c r="AQ584" s="224">
        <v>0</v>
      </c>
      <c r="AR584" s="224">
        <v>1</v>
      </c>
      <c r="AS584" s="224">
        <v>0</v>
      </c>
      <c r="AT584" s="224">
        <v>0</v>
      </c>
      <c r="AU584" s="224">
        <v>18</v>
      </c>
      <c r="AV584" s="224">
        <v>14</v>
      </c>
      <c r="AW584" s="224">
        <v>0</v>
      </c>
      <c r="AX584" s="222">
        <f t="shared" si="1352"/>
        <v>166</v>
      </c>
      <c r="AY584" s="224">
        <v>1</v>
      </c>
      <c r="AZ584" s="224">
        <v>121</v>
      </c>
      <c r="BA584" s="224">
        <v>20</v>
      </c>
      <c r="BB584" s="224">
        <v>0</v>
      </c>
      <c r="BC584" s="224">
        <v>24</v>
      </c>
      <c r="BD584" s="222">
        <f t="shared" si="1353"/>
        <v>3455</v>
      </c>
      <c r="BE584" s="224">
        <v>647</v>
      </c>
      <c r="BF584" s="224">
        <v>170</v>
      </c>
      <c r="BG584" s="224">
        <v>365</v>
      </c>
      <c r="BH584" s="224">
        <v>98</v>
      </c>
      <c r="BI584" s="224">
        <v>420</v>
      </c>
      <c r="BJ584" s="224">
        <v>962</v>
      </c>
      <c r="BK584" s="224">
        <v>189</v>
      </c>
      <c r="BL584" s="224">
        <v>604</v>
      </c>
      <c r="BM584" s="222">
        <f t="shared" si="1354"/>
        <v>19</v>
      </c>
      <c r="BN584" s="224">
        <v>10</v>
      </c>
      <c r="BO584" s="224">
        <v>2</v>
      </c>
      <c r="BP584" s="224">
        <v>0</v>
      </c>
      <c r="BQ584" s="224">
        <v>0</v>
      </c>
      <c r="BR584" s="224">
        <v>7</v>
      </c>
      <c r="BS584" s="222">
        <f t="shared" si="1355"/>
        <v>71</v>
      </c>
      <c r="BT584" s="225">
        <v>1</v>
      </c>
      <c r="BU584" s="224">
        <v>16</v>
      </c>
      <c r="BV584" s="224">
        <v>0</v>
      </c>
      <c r="BW584" s="224">
        <v>0</v>
      </c>
      <c r="BX584" s="224">
        <v>0</v>
      </c>
      <c r="BY584" s="224">
        <v>46</v>
      </c>
      <c r="BZ584" s="224">
        <v>0</v>
      </c>
      <c r="CA584" s="224">
        <v>0</v>
      </c>
      <c r="CB584" s="224">
        <v>4</v>
      </c>
      <c r="CC584" s="224">
        <v>0</v>
      </c>
      <c r="CD584" s="224">
        <v>1</v>
      </c>
      <c r="CE584" s="224">
        <v>3</v>
      </c>
      <c r="CF584" s="222">
        <f t="shared" si="1356"/>
        <v>366</v>
      </c>
      <c r="CG584" s="224">
        <v>0</v>
      </c>
      <c r="CH584" s="224">
        <v>0</v>
      </c>
      <c r="CI584" s="224">
        <v>0</v>
      </c>
      <c r="CJ584" s="224">
        <v>85</v>
      </c>
      <c r="CK584" s="224">
        <v>241</v>
      </c>
      <c r="CL584" s="224">
        <v>0</v>
      </c>
      <c r="CM584" s="224">
        <v>40</v>
      </c>
      <c r="CN584" s="224">
        <v>0</v>
      </c>
      <c r="CO584" s="224">
        <v>0</v>
      </c>
      <c r="CP584" s="224">
        <v>0</v>
      </c>
      <c r="CQ584" s="224">
        <v>0</v>
      </c>
      <c r="CR584" s="224">
        <v>0</v>
      </c>
      <c r="CS584" s="224">
        <v>0</v>
      </c>
      <c r="CT584" s="222">
        <f t="shared" si="1357"/>
        <v>102</v>
      </c>
      <c r="CU584" s="224">
        <v>64</v>
      </c>
      <c r="CV584" s="224">
        <v>22</v>
      </c>
      <c r="CW584" s="224">
        <v>0</v>
      </c>
      <c r="CX584" s="224">
        <v>14</v>
      </c>
      <c r="CY584" s="224">
        <v>2</v>
      </c>
      <c r="CZ584" s="222">
        <f t="shared" si="1358"/>
        <v>627</v>
      </c>
      <c r="DA584" s="224">
        <v>0</v>
      </c>
      <c r="DB584" s="224">
        <v>0</v>
      </c>
      <c r="DC584" s="224">
        <v>54</v>
      </c>
      <c r="DD584" s="224">
        <v>550</v>
      </c>
      <c r="DE584" s="224">
        <v>22</v>
      </c>
      <c r="DF584" s="224">
        <v>1</v>
      </c>
      <c r="DG584" s="222">
        <f t="shared" si="1359"/>
        <v>5835</v>
      </c>
      <c r="DH584" s="226">
        <f t="shared" si="1360"/>
        <v>0</v>
      </c>
      <c r="DI584" s="294">
        <v>0</v>
      </c>
      <c r="DJ584" s="294">
        <v>0</v>
      </c>
      <c r="DK584" s="294">
        <v>0</v>
      </c>
      <c r="DL584" s="226">
        <f t="shared" si="1361"/>
        <v>0</v>
      </c>
      <c r="DM584" s="293">
        <v>0</v>
      </c>
      <c r="DN584" s="227">
        <v>0</v>
      </c>
      <c r="DO584" s="222">
        <f t="shared" si="1362"/>
        <v>5835</v>
      </c>
      <c r="DP584" s="4"/>
      <c r="DQ584" s="4"/>
      <c r="DR584" s="4"/>
      <c r="DS584" s="4"/>
      <c r="DT584" s="4"/>
      <c r="DU584" s="4"/>
      <c r="DV584" s="4"/>
      <c r="DW584" s="4"/>
      <c r="DX584" s="4"/>
      <c r="DY584" s="4"/>
    </row>
    <row r="585" spans="1:134" s="121" customFormat="1" ht="16.5" customHeight="1" x14ac:dyDescent="0.15">
      <c r="A585" s="150" t="s">
        <v>149</v>
      </c>
      <c r="B585" s="222">
        <f t="shared" si="1346"/>
        <v>456</v>
      </c>
      <c r="C585" s="224">
        <v>2</v>
      </c>
      <c r="D585" s="224">
        <v>0</v>
      </c>
      <c r="E585" s="224">
        <v>0</v>
      </c>
      <c r="F585" s="224">
        <v>0</v>
      </c>
      <c r="G585" s="224">
        <v>2</v>
      </c>
      <c r="H585" s="224">
        <v>111</v>
      </c>
      <c r="I585" s="224">
        <v>0</v>
      </c>
      <c r="J585" s="224">
        <v>0</v>
      </c>
      <c r="K585" s="224">
        <v>4</v>
      </c>
      <c r="L585" s="224">
        <v>301</v>
      </c>
      <c r="M585" s="224">
        <v>4</v>
      </c>
      <c r="N585" s="224">
        <v>32</v>
      </c>
      <c r="O585" s="222">
        <f t="shared" si="1347"/>
        <v>2</v>
      </c>
      <c r="P585" s="224">
        <v>0</v>
      </c>
      <c r="Q585" s="224">
        <v>1</v>
      </c>
      <c r="R585" s="224">
        <v>0</v>
      </c>
      <c r="S585" s="224">
        <v>0</v>
      </c>
      <c r="T585" s="224">
        <v>0</v>
      </c>
      <c r="U585" s="224">
        <v>1</v>
      </c>
      <c r="V585" s="224">
        <v>0</v>
      </c>
      <c r="W585" s="224">
        <v>0</v>
      </c>
      <c r="X585" s="222">
        <f t="shared" si="1348"/>
        <v>15</v>
      </c>
      <c r="Y585" s="224">
        <v>12</v>
      </c>
      <c r="Z585" s="224">
        <v>3</v>
      </c>
      <c r="AA585" s="224">
        <v>0</v>
      </c>
      <c r="AB585" s="224">
        <v>0</v>
      </c>
      <c r="AC585" s="222">
        <f t="shared" si="1349"/>
        <v>28</v>
      </c>
      <c r="AD585" s="224">
        <v>0</v>
      </c>
      <c r="AE585" s="224">
        <v>3</v>
      </c>
      <c r="AF585" s="224">
        <v>0</v>
      </c>
      <c r="AG585" s="224">
        <v>2</v>
      </c>
      <c r="AH585" s="224">
        <v>1</v>
      </c>
      <c r="AI585" s="224">
        <v>22</v>
      </c>
      <c r="AJ585" s="222">
        <f t="shared" si="1350"/>
        <v>0</v>
      </c>
      <c r="AK585" s="224">
        <v>0</v>
      </c>
      <c r="AL585" s="224">
        <v>0</v>
      </c>
      <c r="AM585" s="222">
        <f t="shared" si="1351"/>
        <v>46</v>
      </c>
      <c r="AN585" s="224">
        <v>0</v>
      </c>
      <c r="AO585" s="224">
        <v>1</v>
      </c>
      <c r="AP585" s="224">
        <v>1</v>
      </c>
      <c r="AQ585" s="224">
        <v>0</v>
      </c>
      <c r="AR585" s="224">
        <v>3</v>
      </c>
      <c r="AS585" s="224">
        <v>0</v>
      </c>
      <c r="AT585" s="224">
        <v>0</v>
      </c>
      <c r="AU585" s="224">
        <v>36</v>
      </c>
      <c r="AV585" s="224">
        <v>5</v>
      </c>
      <c r="AW585" s="224">
        <v>0</v>
      </c>
      <c r="AX585" s="222">
        <f t="shared" si="1352"/>
        <v>53</v>
      </c>
      <c r="AY585" s="224">
        <v>0</v>
      </c>
      <c r="AZ585" s="224">
        <v>30</v>
      </c>
      <c r="BA585" s="224">
        <v>11</v>
      </c>
      <c r="BB585" s="224">
        <v>1</v>
      </c>
      <c r="BC585" s="224">
        <v>11</v>
      </c>
      <c r="BD585" s="222">
        <f t="shared" si="1353"/>
        <v>2110</v>
      </c>
      <c r="BE585" s="224">
        <v>465</v>
      </c>
      <c r="BF585" s="224">
        <v>127</v>
      </c>
      <c r="BG585" s="224">
        <v>62</v>
      </c>
      <c r="BH585" s="224">
        <v>162</v>
      </c>
      <c r="BI585" s="224">
        <v>375</v>
      </c>
      <c r="BJ585" s="224">
        <v>362</v>
      </c>
      <c r="BK585" s="224">
        <v>249</v>
      </c>
      <c r="BL585" s="224">
        <v>308</v>
      </c>
      <c r="BM585" s="222">
        <f t="shared" si="1354"/>
        <v>16</v>
      </c>
      <c r="BN585" s="224">
        <v>3</v>
      </c>
      <c r="BO585" s="224">
        <v>4</v>
      </c>
      <c r="BP585" s="224">
        <v>0</v>
      </c>
      <c r="BQ585" s="224">
        <v>0</v>
      </c>
      <c r="BR585" s="224">
        <v>9</v>
      </c>
      <c r="BS585" s="222">
        <f t="shared" si="1355"/>
        <v>88</v>
      </c>
      <c r="BT585" s="225">
        <v>0</v>
      </c>
      <c r="BU585" s="224">
        <v>7</v>
      </c>
      <c r="BV585" s="224">
        <v>0</v>
      </c>
      <c r="BW585" s="224">
        <v>0</v>
      </c>
      <c r="BX585" s="224">
        <v>0</v>
      </c>
      <c r="BY585" s="224">
        <v>52</v>
      </c>
      <c r="BZ585" s="224">
        <v>0</v>
      </c>
      <c r="CA585" s="224">
        <v>0</v>
      </c>
      <c r="CB585" s="224">
        <v>1</v>
      </c>
      <c r="CC585" s="224">
        <v>0</v>
      </c>
      <c r="CD585" s="224">
        <v>1</v>
      </c>
      <c r="CE585" s="224">
        <v>27</v>
      </c>
      <c r="CF585" s="222">
        <f t="shared" si="1356"/>
        <v>220</v>
      </c>
      <c r="CG585" s="224">
        <v>0</v>
      </c>
      <c r="CH585" s="224">
        <v>0</v>
      </c>
      <c r="CI585" s="224">
        <v>0</v>
      </c>
      <c r="CJ585" s="224">
        <v>27</v>
      </c>
      <c r="CK585" s="224">
        <v>161</v>
      </c>
      <c r="CL585" s="224">
        <v>0</v>
      </c>
      <c r="CM585" s="224">
        <v>31</v>
      </c>
      <c r="CN585" s="224">
        <v>0</v>
      </c>
      <c r="CO585" s="224">
        <v>0</v>
      </c>
      <c r="CP585" s="224">
        <v>0</v>
      </c>
      <c r="CQ585" s="224">
        <v>1</v>
      </c>
      <c r="CR585" s="224">
        <v>0</v>
      </c>
      <c r="CS585" s="224">
        <v>0</v>
      </c>
      <c r="CT585" s="222">
        <f t="shared" si="1357"/>
        <v>90</v>
      </c>
      <c r="CU585" s="224">
        <v>76</v>
      </c>
      <c r="CV585" s="224">
        <v>9</v>
      </c>
      <c r="CW585" s="224">
        <v>0</v>
      </c>
      <c r="CX585" s="224">
        <v>5</v>
      </c>
      <c r="CY585" s="224">
        <v>0</v>
      </c>
      <c r="CZ585" s="222">
        <f t="shared" si="1358"/>
        <v>253</v>
      </c>
      <c r="DA585" s="224">
        <v>0</v>
      </c>
      <c r="DB585" s="224">
        <v>5</v>
      </c>
      <c r="DC585" s="224">
        <v>16</v>
      </c>
      <c r="DD585" s="224">
        <v>223</v>
      </c>
      <c r="DE585" s="224">
        <v>9</v>
      </c>
      <c r="DF585" s="224">
        <v>0</v>
      </c>
      <c r="DG585" s="222">
        <f t="shared" si="1359"/>
        <v>3377</v>
      </c>
      <c r="DH585" s="226">
        <f t="shared" si="1360"/>
        <v>0</v>
      </c>
      <c r="DI585" s="294">
        <v>0</v>
      </c>
      <c r="DJ585" s="294">
        <v>0</v>
      </c>
      <c r="DK585" s="294">
        <v>0</v>
      </c>
      <c r="DL585" s="226">
        <f t="shared" si="1361"/>
        <v>1</v>
      </c>
      <c r="DM585" s="293">
        <v>1</v>
      </c>
      <c r="DN585" s="227">
        <v>0</v>
      </c>
      <c r="DO585" s="222">
        <f t="shared" si="1362"/>
        <v>3378</v>
      </c>
      <c r="DP585" s="4"/>
      <c r="DQ585" s="4"/>
      <c r="DR585" s="4"/>
      <c r="DS585" s="4"/>
      <c r="DT585" s="4"/>
      <c r="DU585" s="4"/>
      <c r="DV585" s="4"/>
      <c r="DW585" s="4"/>
      <c r="DX585" s="4"/>
      <c r="DY585" s="4"/>
    </row>
    <row r="586" spans="1:134" s="121" customFormat="1" ht="16.5" customHeight="1" x14ac:dyDescent="0.15">
      <c r="A586" s="150" t="s">
        <v>139</v>
      </c>
      <c r="B586" s="222">
        <f t="shared" si="1346"/>
        <v>122</v>
      </c>
      <c r="C586" s="224">
        <v>1</v>
      </c>
      <c r="D586" s="224">
        <v>0</v>
      </c>
      <c r="E586" s="224">
        <v>0</v>
      </c>
      <c r="F586" s="224">
        <v>0</v>
      </c>
      <c r="G586" s="224">
        <v>0</v>
      </c>
      <c r="H586" s="224">
        <v>61</v>
      </c>
      <c r="I586" s="224">
        <v>0</v>
      </c>
      <c r="J586" s="224">
        <v>0</v>
      </c>
      <c r="K586" s="224">
        <v>2</v>
      </c>
      <c r="L586" s="224">
        <v>52</v>
      </c>
      <c r="M586" s="224">
        <v>1</v>
      </c>
      <c r="N586" s="224">
        <v>5</v>
      </c>
      <c r="O586" s="222">
        <f t="shared" si="1347"/>
        <v>3</v>
      </c>
      <c r="P586" s="224">
        <v>0</v>
      </c>
      <c r="Q586" s="224">
        <v>2</v>
      </c>
      <c r="R586" s="224">
        <v>0</v>
      </c>
      <c r="S586" s="224">
        <v>0</v>
      </c>
      <c r="T586" s="224">
        <v>0</v>
      </c>
      <c r="U586" s="224">
        <v>1</v>
      </c>
      <c r="V586" s="224">
        <v>0</v>
      </c>
      <c r="W586" s="224">
        <v>0</v>
      </c>
      <c r="X586" s="222">
        <f t="shared" si="1348"/>
        <v>10</v>
      </c>
      <c r="Y586" s="224">
        <v>10</v>
      </c>
      <c r="Z586" s="224">
        <v>0</v>
      </c>
      <c r="AA586" s="224">
        <v>0</v>
      </c>
      <c r="AB586" s="224">
        <v>0</v>
      </c>
      <c r="AC586" s="222">
        <f t="shared" si="1349"/>
        <v>14</v>
      </c>
      <c r="AD586" s="224">
        <v>0</v>
      </c>
      <c r="AE586" s="224">
        <v>1</v>
      </c>
      <c r="AF586" s="224">
        <v>1</v>
      </c>
      <c r="AG586" s="224">
        <v>3</v>
      </c>
      <c r="AH586" s="224">
        <v>1</v>
      </c>
      <c r="AI586" s="224">
        <v>8</v>
      </c>
      <c r="AJ586" s="222">
        <f t="shared" si="1350"/>
        <v>1</v>
      </c>
      <c r="AK586" s="224">
        <v>0</v>
      </c>
      <c r="AL586" s="224">
        <v>1</v>
      </c>
      <c r="AM586" s="222">
        <f t="shared" si="1351"/>
        <v>10</v>
      </c>
      <c r="AN586" s="224">
        <v>0</v>
      </c>
      <c r="AO586" s="224">
        <v>1</v>
      </c>
      <c r="AP586" s="224">
        <v>1</v>
      </c>
      <c r="AQ586" s="224">
        <v>0</v>
      </c>
      <c r="AR586" s="224">
        <v>0</v>
      </c>
      <c r="AS586" s="224">
        <v>0</v>
      </c>
      <c r="AT586" s="224">
        <v>0</v>
      </c>
      <c r="AU586" s="224">
        <v>4</v>
      </c>
      <c r="AV586" s="224">
        <v>4</v>
      </c>
      <c r="AW586" s="224">
        <v>0</v>
      </c>
      <c r="AX586" s="222">
        <f t="shared" si="1352"/>
        <v>68</v>
      </c>
      <c r="AY586" s="224">
        <v>0</v>
      </c>
      <c r="AZ586" s="224">
        <v>64</v>
      </c>
      <c r="BA586" s="224">
        <v>2</v>
      </c>
      <c r="BB586" s="224">
        <v>1</v>
      </c>
      <c r="BC586" s="224">
        <v>1</v>
      </c>
      <c r="BD586" s="222">
        <f t="shared" si="1353"/>
        <v>151</v>
      </c>
      <c r="BE586" s="224">
        <v>18</v>
      </c>
      <c r="BF586" s="224">
        <v>18</v>
      </c>
      <c r="BG586" s="224">
        <v>16</v>
      </c>
      <c r="BH586" s="224">
        <v>19</v>
      </c>
      <c r="BI586" s="224">
        <v>13</v>
      </c>
      <c r="BJ586" s="224">
        <v>2</v>
      </c>
      <c r="BK586" s="224">
        <v>15</v>
      </c>
      <c r="BL586" s="224">
        <v>50</v>
      </c>
      <c r="BM586" s="222">
        <f t="shared" si="1354"/>
        <v>3</v>
      </c>
      <c r="BN586" s="224">
        <v>0</v>
      </c>
      <c r="BO586" s="224">
        <v>0</v>
      </c>
      <c r="BP586" s="224">
        <v>0</v>
      </c>
      <c r="BQ586" s="224">
        <v>0</v>
      </c>
      <c r="BR586" s="224">
        <v>3</v>
      </c>
      <c r="BS586" s="222">
        <f t="shared" si="1355"/>
        <v>6</v>
      </c>
      <c r="BT586" s="225">
        <v>0</v>
      </c>
      <c r="BU586" s="224">
        <v>1</v>
      </c>
      <c r="BV586" s="224">
        <v>0</v>
      </c>
      <c r="BW586" s="224">
        <v>0</v>
      </c>
      <c r="BX586" s="224">
        <v>0</v>
      </c>
      <c r="BY586" s="224">
        <v>0</v>
      </c>
      <c r="BZ586" s="224">
        <v>0</v>
      </c>
      <c r="CA586" s="224">
        <v>0</v>
      </c>
      <c r="CB586" s="224">
        <v>1</v>
      </c>
      <c r="CC586" s="224">
        <v>0</v>
      </c>
      <c r="CD586" s="224">
        <v>0</v>
      </c>
      <c r="CE586" s="224">
        <v>4</v>
      </c>
      <c r="CF586" s="222">
        <f t="shared" si="1356"/>
        <v>72</v>
      </c>
      <c r="CG586" s="224">
        <v>0</v>
      </c>
      <c r="CH586" s="224">
        <v>0</v>
      </c>
      <c r="CI586" s="224">
        <v>0</v>
      </c>
      <c r="CJ586" s="224">
        <v>16</v>
      </c>
      <c r="CK586" s="224">
        <v>53</v>
      </c>
      <c r="CL586" s="224">
        <v>0</v>
      </c>
      <c r="CM586" s="224">
        <v>3</v>
      </c>
      <c r="CN586" s="224">
        <v>0</v>
      </c>
      <c r="CO586" s="224">
        <v>0</v>
      </c>
      <c r="CP586" s="224">
        <v>0</v>
      </c>
      <c r="CQ586" s="224">
        <v>0</v>
      </c>
      <c r="CR586" s="224">
        <v>0</v>
      </c>
      <c r="CS586" s="224">
        <v>0</v>
      </c>
      <c r="CT586" s="222">
        <f t="shared" si="1357"/>
        <v>8</v>
      </c>
      <c r="CU586" s="224">
        <v>5</v>
      </c>
      <c r="CV586" s="224">
        <v>2</v>
      </c>
      <c r="CW586" s="224">
        <v>0</v>
      </c>
      <c r="CX586" s="224">
        <v>1</v>
      </c>
      <c r="CY586" s="224">
        <v>0</v>
      </c>
      <c r="CZ586" s="222">
        <f t="shared" si="1358"/>
        <v>63</v>
      </c>
      <c r="DA586" s="224">
        <v>0</v>
      </c>
      <c r="DB586" s="224">
        <v>0</v>
      </c>
      <c r="DC586" s="224">
        <v>7</v>
      </c>
      <c r="DD586" s="224">
        <v>50</v>
      </c>
      <c r="DE586" s="224">
        <v>6</v>
      </c>
      <c r="DF586" s="224">
        <v>0</v>
      </c>
      <c r="DG586" s="222">
        <f t="shared" si="1359"/>
        <v>531</v>
      </c>
      <c r="DH586" s="226">
        <f t="shared" si="1360"/>
        <v>0</v>
      </c>
      <c r="DI586" s="294">
        <v>0</v>
      </c>
      <c r="DJ586" s="294">
        <v>0</v>
      </c>
      <c r="DK586" s="294">
        <v>0</v>
      </c>
      <c r="DL586" s="226">
        <f t="shared" si="1361"/>
        <v>0</v>
      </c>
      <c r="DM586" s="293">
        <v>0</v>
      </c>
      <c r="DN586" s="227">
        <v>0</v>
      </c>
      <c r="DO586" s="222">
        <f t="shared" si="1362"/>
        <v>531</v>
      </c>
      <c r="DP586" s="4"/>
      <c r="DQ586" s="4"/>
      <c r="DR586" s="4"/>
      <c r="DS586" s="4"/>
      <c r="DT586" s="4"/>
      <c r="DU586" s="4"/>
      <c r="DV586" s="4"/>
      <c r="DW586" s="4"/>
      <c r="DX586" s="4"/>
      <c r="DY586" s="4"/>
    </row>
    <row r="587" spans="1:134" s="121" customFormat="1" ht="16.5" customHeight="1" x14ac:dyDescent="0.15">
      <c r="A587" s="475" t="s">
        <v>153</v>
      </c>
      <c r="B587" s="222">
        <f t="shared" si="1346"/>
        <v>133</v>
      </c>
      <c r="C587" s="224">
        <v>5</v>
      </c>
      <c r="D587" s="224">
        <v>2</v>
      </c>
      <c r="E587" s="224">
        <v>0</v>
      </c>
      <c r="F587" s="224">
        <v>0</v>
      </c>
      <c r="G587" s="224">
        <v>14</v>
      </c>
      <c r="H587" s="224">
        <v>18</v>
      </c>
      <c r="I587" s="224">
        <v>1</v>
      </c>
      <c r="J587" s="224">
        <v>0</v>
      </c>
      <c r="K587" s="224">
        <v>24</v>
      </c>
      <c r="L587" s="224">
        <v>30</v>
      </c>
      <c r="M587" s="224">
        <v>22</v>
      </c>
      <c r="N587" s="224">
        <v>17</v>
      </c>
      <c r="O587" s="222">
        <f t="shared" si="1347"/>
        <v>33</v>
      </c>
      <c r="P587" s="224">
        <v>3</v>
      </c>
      <c r="Q587" s="224">
        <v>13</v>
      </c>
      <c r="R587" s="224">
        <v>5</v>
      </c>
      <c r="S587" s="224">
        <v>0</v>
      </c>
      <c r="T587" s="224">
        <v>0</v>
      </c>
      <c r="U587" s="224">
        <v>6</v>
      </c>
      <c r="V587" s="224">
        <v>0</v>
      </c>
      <c r="W587" s="224">
        <v>6</v>
      </c>
      <c r="X587" s="222">
        <f t="shared" si="1348"/>
        <v>29</v>
      </c>
      <c r="Y587" s="224">
        <v>3</v>
      </c>
      <c r="Z587" s="224">
        <v>17</v>
      </c>
      <c r="AA587" s="224">
        <v>0</v>
      </c>
      <c r="AB587" s="224">
        <v>9</v>
      </c>
      <c r="AC587" s="222">
        <f t="shared" si="1349"/>
        <v>45</v>
      </c>
      <c r="AD587" s="224">
        <v>8</v>
      </c>
      <c r="AE587" s="224">
        <v>15</v>
      </c>
      <c r="AF587" s="224">
        <v>1</v>
      </c>
      <c r="AG587" s="224">
        <v>6</v>
      </c>
      <c r="AH587" s="224">
        <v>8</v>
      </c>
      <c r="AI587" s="224">
        <v>7</v>
      </c>
      <c r="AJ587" s="222">
        <f t="shared" si="1350"/>
        <v>7</v>
      </c>
      <c r="AK587" s="224">
        <v>4</v>
      </c>
      <c r="AL587" s="224">
        <v>3</v>
      </c>
      <c r="AM587" s="222">
        <f t="shared" si="1351"/>
        <v>103</v>
      </c>
      <c r="AN587" s="224">
        <v>0</v>
      </c>
      <c r="AO587" s="224">
        <v>16</v>
      </c>
      <c r="AP587" s="224">
        <v>21</v>
      </c>
      <c r="AQ587" s="224">
        <v>1</v>
      </c>
      <c r="AR587" s="224">
        <v>3</v>
      </c>
      <c r="AS587" s="224">
        <v>0</v>
      </c>
      <c r="AT587" s="224">
        <v>26</v>
      </c>
      <c r="AU587" s="224">
        <v>20</v>
      </c>
      <c r="AV587" s="224">
        <v>16</v>
      </c>
      <c r="AW587" s="224">
        <v>0</v>
      </c>
      <c r="AX587" s="222">
        <f t="shared" si="1352"/>
        <v>87</v>
      </c>
      <c r="AY587" s="224">
        <v>1</v>
      </c>
      <c r="AZ587" s="224">
        <v>13</v>
      </c>
      <c r="BA587" s="224">
        <v>15</v>
      </c>
      <c r="BB587" s="224">
        <v>19</v>
      </c>
      <c r="BC587" s="224">
        <v>39</v>
      </c>
      <c r="BD587" s="222">
        <f t="shared" si="1353"/>
        <v>951</v>
      </c>
      <c r="BE587" s="224">
        <v>33</v>
      </c>
      <c r="BF587" s="224">
        <v>74</v>
      </c>
      <c r="BG587" s="224">
        <v>360</v>
      </c>
      <c r="BH587" s="224">
        <v>37</v>
      </c>
      <c r="BI587" s="224">
        <v>102</v>
      </c>
      <c r="BJ587" s="224">
        <v>18</v>
      </c>
      <c r="BK587" s="224">
        <v>17</v>
      </c>
      <c r="BL587" s="224">
        <v>310</v>
      </c>
      <c r="BM587" s="222">
        <f t="shared" si="1354"/>
        <v>87</v>
      </c>
      <c r="BN587" s="224">
        <v>48</v>
      </c>
      <c r="BO587" s="224">
        <v>17</v>
      </c>
      <c r="BP587" s="224">
        <v>3</v>
      </c>
      <c r="BQ587" s="224">
        <v>2</v>
      </c>
      <c r="BR587" s="224">
        <v>17</v>
      </c>
      <c r="BS587" s="222">
        <f t="shared" si="1355"/>
        <v>95</v>
      </c>
      <c r="BT587" s="225">
        <v>1</v>
      </c>
      <c r="BU587" s="224">
        <v>27</v>
      </c>
      <c r="BV587" s="224">
        <v>0</v>
      </c>
      <c r="BW587" s="224">
        <v>0</v>
      </c>
      <c r="BX587" s="224">
        <v>0</v>
      </c>
      <c r="BY587" s="224">
        <v>36</v>
      </c>
      <c r="BZ587" s="224">
        <v>3</v>
      </c>
      <c r="CA587" s="224">
        <v>1</v>
      </c>
      <c r="CB587" s="224">
        <v>21</v>
      </c>
      <c r="CC587" s="224">
        <v>1</v>
      </c>
      <c r="CD587" s="224">
        <v>5</v>
      </c>
      <c r="CE587" s="224">
        <v>0</v>
      </c>
      <c r="CF587" s="222">
        <f t="shared" si="1356"/>
        <v>70</v>
      </c>
      <c r="CG587" s="224">
        <v>0</v>
      </c>
      <c r="CH587" s="224">
        <v>0</v>
      </c>
      <c r="CI587" s="224">
        <v>0</v>
      </c>
      <c r="CJ587" s="224">
        <v>16</v>
      </c>
      <c r="CK587" s="224">
        <v>29</v>
      </c>
      <c r="CL587" s="224">
        <v>0</v>
      </c>
      <c r="CM587" s="224">
        <v>23</v>
      </c>
      <c r="CN587" s="224">
        <v>0</v>
      </c>
      <c r="CO587" s="224">
        <v>0</v>
      </c>
      <c r="CP587" s="224">
        <v>0</v>
      </c>
      <c r="CQ587" s="224">
        <v>2</v>
      </c>
      <c r="CR587" s="224">
        <v>0</v>
      </c>
      <c r="CS587" s="224">
        <v>0</v>
      </c>
      <c r="CT587" s="222">
        <f t="shared" si="1357"/>
        <v>70</v>
      </c>
      <c r="CU587" s="224">
        <v>55</v>
      </c>
      <c r="CV587" s="224">
        <v>1</v>
      </c>
      <c r="CW587" s="224">
        <v>0</v>
      </c>
      <c r="CX587" s="224">
        <v>12</v>
      </c>
      <c r="CY587" s="224">
        <v>2</v>
      </c>
      <c r="CZ587" s="222">
        <f t="shared" si="1358"/>
        <v>91</v>
      </c>
      <c r="DA587" s="224">
        <v>0</v>
      </c>
      <c r="DB587" s="224">
        <v>0</v>
      </c>
      <c r="DC587" s="224">
        <v>28</v>
      </c>
      <c r="DD587" s="224">
        <v>1</v>
      </c>
      <c r="DE587" s="224">
        <v>53</v>
      </c>
      <c r="DF587" s="224">
        <v>9</v>
      </c>
      <c r="DG587" s="222">
        <f t="shared" si="1359"/>
        <v>1801</v>
      </c>
      <c r="DH587" s="226">
        <f t="shared" si="1360"/>
        <v>34</v>
      </c>
      <c r="DI587" s="294">
        <v>26</v>
      </c>
      <c r="DJ587" s="294">
        <v>8</v>
      </c>
      <c r="DK587" s="294">
        <v>0</v>
      </c>
      <c r="DL587" s="226">
        <f t="shared" si="1361"/>
        <v>4</v>
      </c>
      <c r="DM587" s="293">
        <v>4</v>
      </c>
      <c r="DN587" s="227">
        <v>0</v>
      </c>
      <c r="DO587" s="222">
        <f t="shared" si="1362"/>
        <v>1839</v>
      </c>
      <c r="DP587" s="4"/>
      <c r="DQ587" s="4"/>
      <c r="DR587" s="4"/>
      <c r="DS587" s="4"/>
      <c r="DT587" s="4"/>
      <c r="DU587" s="4"/>
      <c r="DV587" s="4"/>
      <c r="DW587" s="4"/>
      <c r="DX587" s="4"/>
      <c r="DY587" s="4"/>
    </row>
    <row r="588" spans="1:134" s="4" customFormat="1" ht="16.5" customHeight="1" x14ac:dyDescent="0.15">
      <c r="A588" s="80" t="s">
        <v>701</v>
      </c>
      <c r="B588" s="222">
        <f>B574+B581</f>
        <v>8411</v>
      </c>
      <c r="C588" s="224">
        <f t="shared" ref="C588:BN592" si="1365">C574+C581</f>
        <v>178</v>
      </c>
      <c r="D588" s="224">
        <f t="shared" si="1365"/>
        <v>37</v>
      </c>
      <c r="E588" s="224">
        <f t="shared" si="1365"/>
        <v>18</v>
      </c>
      <c r="F588" s="224">
        <f t="shared" si="1365"/>
        <v>1</v>
      </c>
      <c r="G588" s="224">
        <f t="shared" si="1365"/>
        <v>99</v>
      </c>
      <c r="H588" s="224">
        <f t="shared" si="1365"/>
        <v>989</v>
      </c>
      <c r="I588" s="224">
        <f t="shared" si="1365"/>
        <v>56</v>
      </c>
      <c r="J588" s="224">
        <f t="shared" si="1365"/>
        <v>1</v>
      </c>
      <c r="K588" s="224">
        <f t="shared" si="1365"/>
        <v>215</v>
      </c>
      <c r="L588" s="224">
        <f t="shared" si="1365"/>
        <v>4251</v>
      </c>
      <c r="M588" s="224">
        <f t="shared" si="1365"/>
        <v>238</v>
      </c>
      <c r="N588" s="224">
        <f t="shared" si="1365"/>
        <v>2328</v>
      </c>
      <c r="O588" s="222">
        <f t="shared" si="1365"/>
        <v>578</v>
      </c>
      <c r="P588" s="224">
        <f t="shared" si="1365"/>
        <v>340</v>
      </c>
      <c r="Q588" s="224">
        <f t="shared" si="1365"/>
        <v>126</v>
      </c>
      <c r="R588" s="224">
        <f t="shared" si="1365"/>
        <v>31</v>
      </c>
      <c r="S588" s="224">
        <f t="shared" si="1365"/>
        <v>0</v>
      </c>
      <c r="T588" s="224">
        <f t="shared" si="1365"/>
        <v>0</v>
      </c>
      <c r="U588" s="224">
        <f t="shared" si="1365"/>
        <v>36</v>
      </c>
      <c r="V588" s="224">
        <f t="shared" si="1365"/>
        <v>23</v>
      </c>
      <c r="W588" s="224">
        <f t="shared" si="1365"/>
        <v>22</v>
      </c>
      <c r="X588" s="222">
        <f t="shared" si="1365"/>
        <v>545</v>
      </c>
      <c r="Y588" s="224">
        <f t="shared" si="1365"/>
        <v>227</v>
      </c>
      <c r="Z588" s="224">
        <f t="shared" si="1365"/>
        <v>147</v>
      </c>
      <c r="AA588" s="224">
        <f t="shared" si="1365"/>
        <v>2</v>
      </c>
      <c r="AB588" s="224">
        <f t="shared" si="1365"/>
        <v>169</v>
      </c>
      <c r="AC588" s="222">
        <f t="shared" si="1365"/>
        <v>852</v>
      </c>
      <c r="AD588" s="224">
        <f t="shared" si="1365"/>
        <v>72</v>
      </c>
      <c r="AE588" s="224">
        <f t="shared" si="1365"/>
        <v>265</v>
      </c>
      <c r="AF588" s="224">
        <f t="shared" si="1365"/>
        <v>12</v>
      </c>
      <c r="AG588" s="224">
        <f t="shared" si="1365"/>
        <v>118</v>
      </c>
      <c r="AH588" s="224">
        <f t="shared" si="1365"/>
        <v>72</v>
      </c>
      <c r="AI588" s="224">
        <f t="shared" si="1365"/>
        <v>313</v>
      </c>
      <c r="AJ588" s="222">
        <f t="shared" si="1365"/>
        <v>526</v>
      </c>
      <c r="AK588" s="224">
        <f t="shared" si="1365"/>
        <v>343</v>
      </c>
      <c r="AL588" s="224">
        <f t="shared" si="1365"/>
        <v>183</v>
      </c>
      <c r="AM588" s="222">
        <f t="shared" si="1365"/>
        <v>1475</v>
      </c>
      <c r="AN588" s="224">
        <f t="shared" si="1365"/>
        <v>1</v>
      </c>
      <c r="AO588" s="224">
        <f t="shared" si="1365"/>
        <v>142</v>
      </c>
      <c r="AP588" s="224">
        <f t="shared" si="1365"/>
        <v>209</v>
      </c>
      <c r="AQ588" s="224">
        <f t="shared" si="1365"/>
        <v>4</v>
      </c>
      <c r="AR588" s="224">
        <f t="shared" si="1365"/>
        <v>53</v>
      </c>
      <c r="AS588" s="224">
        <f t="shared" si="1365"/>
        <v>0</v>
      </c>
      <c r="AT588" s="224">
        <f t="shared" si="1365"/>
        <v>237</v>
      </c>
      <c r="AU588" s="224">
        <f t="shared" si="1365"/>
        <v>658</v>
      </c>
      <c r="AV588" s="224">
        <f t="shared" si="1365"/>
        <v>171</v>
      </c>
      <c r="AW588" s="224">
        <f t="shared" si="1365"/>
        <v>0</v>
      </c>
      <c r="AX588" s="222">
        <f t="shared" si="1365"/>
        <v>2833</v>
      </c>
      <c r="AY588" s="224">
        <f t="shared" si="1365"/>
        <v>49</v>
      </c>
      <c r="AZ588" s="224">
        <f t="shared" si="1365"/>
        <v>1179</v>
      </c>
      <c r="BA588" s="224">
        <f t="shared" si="1365"/>
        <v>859</v>
      </c>
      <c r="BB588" s="224">
        <f t="shared" si="1365"/>
        <v>330</v>
      </c>
      <c r="BC588" s="224">
        <f t="shared" si="1365"/>
        <v>416</v>
      </c>
      <c r="BD588" s="222">
        <f t="shared" si="1365"/>
        <v>64672</v>
      </c>
      <c r="BE588" s="224">
        <f t="shared" si="1365"/>
        <v>12855</v>
      </c>
      <c r="BF588" s="224">
        <f t="shared" si="1365"/>
        <v>4494</v>
      </c>
      <c r="BG588" s="224">
        <f t="shared" si="1365"/>
        <v>5316</v>
      </c>
      <c r="BH588" s="224">
        <f t="shared" si="1365"/>
        <v>4544</v>
      </c>
      <c r="BI588" s="224">
        <f t="shared" si="1365"/>
        <v>8826</v>
      </c>
      <c r="BJ588" s="224">
        <f t="shared" si="1365"/>
        <v>14695</v>
      </c>
      <c r="BK588" s="224">
        <f t="shared" si="1365"/>
        <v>7186</v>
      </c>
      <c r="BL588" s="224">
        <f t="shared" si="1365"/>
        <v>6756</v>
      </c>
      <c r="BM588" s="222">
        <f t="shared" si="1365"/>
        <v>943</v>
      </c>
      <c r="BN588" s="224">
        <f t="shared" si="1365"/>
        <v>370</v>
      </c>
      <c r="BO588" s="224">
        <f t="shared" ref="BO588:DK593" si="1366">BO574+BO581</f>
        <v>212</v>
      </c>
      <c r="BP588" s="224">
        <f t="shared" si="1366"/>
        <v>29</v>
      </c>
      <c r="BQ588" s="224">
        <f t="shared" si="1366"/>
        <v>40</v>
      </c>
      <c r="BR588" s="224">
        <f t="shared" si="1366"/>
        <v>292</v>
      </c>
      <c r="BS588" s="222">
        <f t="shared" si="1366"/>
        <v>2793</v>
      </c>
      <c r="BT588" s="225">
        <f t="shared" si="1366"/>
        <v>35</v>
      </c>
      <c r="BU588" s="224">
        <f t="shared" si="1366"/>
        <v>217</v>
      </c>
      <c r="BV588" s="224">
        <f t="shared" si="1366"/>
        <v>23</v>
      </c>
      <c r="BW588" s="224">
        <f t="shared" si="1366"/>
        <v>0</v>
      </c>
      <c r="BX588" s="224">
        <f t="shared" si="1366"/>
        <v>55</v>
      </c>
      <c r="BY588" s="224">
        <f t="shared" si="1366"/>
        <v>1736</v>
      </c>
      <c r="BZ588" s="224">
        <f t="shared" si="1366"/>
        <v>101</v>
      </c>
      <c r="CA588" s="224">
        <f t="shared" si="1366"/>
        <v>28</v>
      </c>
      <c r="CB588" s="224">
        <f t="shared" si="1366"/>
        <v>417</v>
      </c>
      <c r="CC588" s="224">
        <f t="shared" si="1366"/>
        <v>9</v>
      </c>
      <c r="CD588" s="224">
        <f t="shared" si="1366"/>
        <v>96</v>
      </c>
      <c r="CE588" s="224">
        <f t="shared" si="1366"/>
        <v>76</v>
      </c>
      <c r="CF588" s="222">
        <f t="shared" si="1366"/>
        <v>5696</v>
      </c>
      <c r="CG588" s="224">
        <f t="shared" si="1366"/>
        <v>17</v>
      </c>
      <c r="CH588" s="224">
        <f t="shared" si="1366"/>
        <v>335</v>
      </c>
      <c r="CI588" s="224">
        <f t="shared" si="1366"/>
        <v>3</v>
      </c>
      <c r="CJ588" s="224">
        <f t="shared" si="1366"/>
        <v>692</v>
      </c>
      <c r="CK588" s="224">
        <f t="shared" si="1366"/>
        <v>2644</v>
      </c>
      <c r="CL588" s="224">
        <f t="shared" si="1366"/>
        <v>0</v>
      </c>
      <c r="CM588" s="224">
        <f t="shared" si="1366"/>
        <v>1697</v>
      </c>
      <c r="CN588" s="224">
        <f t="shared" si="1366"/>
        <v>0</v>
      </c>
      <c r="CO588" s="224">
        <f t="shared" si="1366"/>
        <v>0</v>
      </c>
      <c r="CP588" s="224">
        <f t="shared" si="1366"/>
        <v>15</v>
      </c>
      <c r="CQ588" s="224">
        <f t="shared" si="1366"/>
        <v>273</v>
      </c>
      <c r="CR588" s="224">
        <f t="shared" si="1366"/>
        <v>5</v>
      </c>
      <c r="CS588" s="224">
        <f t="shared" si="1366"/>
        <v>15</v>
      </c>
      <c r="CT588" s="222">
        <f t="shared" si="1366"/>
        <v>2468</v>
      </c>
      <c r="CU588" s="224">
        <f t="shared" si="1366"/>
        <v>1735</v>
      </c>
      <c r="CV588" s="224">
        <f t="shared" si="1366"/>
        <v>176</v>
      </c>
      <c r="CW588" s="224">
        <f t="shared" si="1366"/>
        <v>21</v>
      </c>
      <c r="CX588" s="224">
        <f t="shared" si="1366"/>
        <v>129</v>
      </c>
      <c r="CY588" s="224">
        <f t="shared" si="1366"/>
        <v>407</v>
      </c>
      <c r="CZ588" s="222">
        <f t="shared" si="1366"/>
        <v>16207</v>
      </c>
      <c r="DA588" s="224">
        <f t="shared" si="1366"/>
        <v>14</v>
      </c>
      <c r="DB588" s="224">
        <f t="shared" si="1366"/>
        <v>17</v>
      </c>
      <c r="DC588" s="224">
        <f t="shared" si="1366"/>
        <v>3345</v>
      </c>
      <c r="DD588" s="224">
        <f t="shared" si="1366"/>
        <v>8996</v>
      </c>
      <c r="DE588" s="224">
        <f t="shared" si="1366"/>
        <v>3280</v>
      </c>
      <c r="DF588" s="224">
        <f t="shared" si="1366"/>
        <v>555</v>
      </c>
      <c r="DG588" s="222">
        <f t="shared" si="1359"/>
        <v>107999</v>
      </c>
      <c r="DH588" s="226">
        <f t="shared" si="1366"/>
        <v>589</v>
      </c>
      <c r="DI588" s="294">
        <f t="shared" si="1366"/>
        <v>115</v>
      </c>
      <c r="DJ588" s="294">
        <f t="shared" si="1366"/>
        <v>147</v>
      </c>
      <c r="DK588" s="294">
        <f t="shared" si="1366"/>
        <v>327</v>
      </c>
      <c r="DL588" s="226" t="s">
        <v>696</v>
      </c>
      <c r="DM588" s="293">
        <f t="shared" ref="DM588:DM593" si="1367">DM574+DM581</f>
        <v>1083</v>
      </c>
      <c r="DN588" s="227" t="s">
        <v>696</v>
      </c>
      <c r="DO588" s="222">
        <f t="shared" ref="DO588:DO593" si="1368">DO574+DO581</f>
        <v>109671</v>
      </c>
    </row>
    <row r="589" spans="1:134" s="121" customFormat="1" ht="16.5" customHeight="1" x14ac:dyDescent="0.15">
      <c r="A589" s="476" t="s">
        <v>146</v>
      </c>
      <c r="B589" s="222">
        <f t="shared" ref="B589:Q593" si="1369">B575+B582</f>
        <v>333</v>
      </c>
      <c r="C589" s="224">
        <f t="shared" si="1369"/>
        <v>1</v>
      </c>
      <c r="D589" s="224">
        <f t="shared" si="1369"/>
        <v>5</v>
      </c>
      <c r="E589" s="224">
        <f t="shared" si="1369"/>
        <v>0</v>
      </c>
      <c r="F589" s="224">
        <f t="shared" si="1369"/>
        <v>1</v>
      </c>
      <c r="G589" s="224">
        <f t="shared" si="1369"/>
        <v>0</v>
      </c>
      <c r="H589" s="224">
        <f t="shared" si="1369"/>
        <v>35</v>
      </c>
      <c r="I589" s="224">
        <f t="shared" si="1369"/>
        <v>1</v>
      </c>
      <c r="J589" s="224">
        <f t="shared" si="1369"/>
        <v>0</v>
      </c>
      <c r="K589" s="224">
        <f t="shared" si="1369"/>
        <v>0</v>
      </c>
      <c r="L589" s="224">
        <f t="shared" si="1369"/>
        <v>283</v>
      </c>
      <c r="M589" s="224">
        <f t="shared" si="1369"/>
        <v>0</v>
      </c>
      <c r="N589" s="224">
        <f t="shared" si="1369"/>
        <v>7</v>
      </c>
      <c r="O589" s="222">
        <f t="shared" si="1369"/>
        <v>23</v>
      </c>
      <c r="P589" s="224">
        <f t="shared" si="1369"/>
        <v>19</v>
      </c>
      <c r="Q589" s="224">
        <f t="shared" si="1369"/>
        <v>0</v>
      </c>
      <c r="R589" s="224">
        <f t="shared" si="1365"/>
        <v>0</v>
      </c>
      <c r="S589" s="224">
        <f t="shared" si="1365"/>
        <v>0</v>
      </c>
      <c r="T589" s="224">
        <f t="shared" si="1365"/>
        <v>0</v>
      </c>
      <c r="U589" s="224">
        <f t="shared" si="1365"/>
        <v>3</v>
      </c>
      <c r="V589" s="224">
        <f t="shared" si="1365"/>
        <v>1</v>
      </c>
      <c r="W589" s="224">
        <f t="shared" si="1365"/>
        <v>0</v>
      </c>
      <c r="X589" s="222">
        <f t="shared" si="1365"/>
        <v>21</v>
      </c>
      <c r="Y589" s="224">
        <f t="shared" si="1365"/>
        <v>0</v>
      </c>
      <c r="Z589" s="224">
        <f t="shared" si="1365"/>
        <v>2</v>
      </c>
      <c r="AA589" s="224">
        <f t="shared" si="1365"/>
        <v>0</v>
      </c>
      <c r="AB589" s="224">
        <f t="shared" si="1365"/>
        <v>19</v>
      </c>
      <c r="AC589" s="222">
        <f t="shared" si="1365"/>
        <v>2</v>
      </c>
      <c r="AD589" s="224">
        <f t="shared" si="1365"/>
        <v>0</v>
      </c>
      <c r="AE589" s="224">
        <f t="shared" si="1365"/>
        <v>0</v>
      </c>
      <c r="AF589" s="224">
        <f t="shared" si="1365"/>
        <v>0</v>
      </c>
      <c r="AG589" s="224">
        <f t="shared" si="1365"/>
        <v>1</v>
      </c>
      <c r="AH589" s="224">
        <f t="shared" si="1365"/>
        <v>1</v>
      </c>
      <c r="AI589" s="224">
        <f t="shared" si="1365"/>
        <v>0</v>
      </c>
      <c r="AJ589" s="222">
        <f t="shared" si="1365"/>
        <v>8</v>
      </c>
      <c r="AK589" s="224">
        <f t="shared" si="1365"/>
        <v>3</v>
      </c>
      <c r="AL589" s="224">
        <f t="shared" si="1365"/>
        <v>5</v>
      </c>
      <c r="AM589" s="222">
        <f t="shared" si="1365"/>
        <v>2</v>
      </c>
      <c r="AN589" s="224">
        <f t="shared" si="1365"/>
        <v>1</v>
      </c>
      <c r="AO589" s="224">
        <f t="shared" si="1365"/>
        <v>0</v>
      </c>
      <c r="AP589" s="224">
        <f t="shared" si="1365"/>
        <v>0</v>
      </c>
      <c r="AQ589" s="224">
        <f t="shared" si="1365"/>
        <v>0</v>
      </c>
      <c r="AR589" s="224">
        <f t="shared" si="1365"/>
        <v>0</v>
      </c>
      <c r="AS589" s="224">
        <f t="shared" si="1365"/>
        <v>0</v>
      </c>
      <c r="AT589" s="224">
        <f t="shared" si="1365"/>
        <v>1</v>
      </c>
      <c r="AU589" s="224">
        <f t="shared" si="1365"/>
        <v>0</v>
      </c>
      <c r="AV589" s="224">
        <f t="shared" si="1365"/>
        <v>0</v>
      </c>
      <c r="AW589" s="224">
        <f t="shared" si="1365"/>
        <v>0</v>
      </c>
      <c r="AX589" s="222">
        <f t="shared" si="1365"/>
        <v>63</v>
      </c>
      <c r="AY589" s="224">
        <f t="shared" si="1365"/>
        <v>0</v>
      </c>
      <c r="AZ589" s="224">
        <f t="shared" si="1365"/>
        <v>2</v>
      </c>
      <c r="BA589" s="224">
        <f t="shared" si="1365"/>
        <v>59</v>
      </c>
      <c r="BB589" s="224">
        <f t="shared" si="1365"/>
        <v>0</v>
      </c>
      <c r="BC589" s="224">
        <f t="shared" si="1365"/>
        <v>2</v>
      </c>
      <c r="BD589" s="222">
        <f t="shared" si="1365"/>
        <v>92</v>
      </c>
      <c r="BE589" s="224">
        <f t="shared" si="1365"/>
        <v>20</v>
      </c>
      <c r="BF589" s="224">
        <f t="shared" si="1365"/>
        <v>5</v>
      </c>
      <c r="BG589" s="224">
        <f t="shared" si="1365"/>
        <v>12</v>
      </c>
      <c r="BH589" s="224">
        <f t="shared" si="1365"/>
        <v>9</v>
      </c>
      <c r="BI589" s="224">
        <f t="shared" si="1365"/>
        <v>1</v>
      </c>
      <c r="BJ589" s="224">
        <f t="shared" si="1365"/>
        <v>16</v>
      </c>
      <c r="BK589" s="224">
        <f t="shared" si="1365"/>
        <v>11</v>
      </c>
      <c r="BL589" s="224">
        <f t="shared" si="1365"/>
        <v>18</v>
      </c>
      <c r="BM589" s="222">
        <f t="shared" si="1365"/>
        <v>27</v>
      </c>
      <c r="BN589" s="224">
        <f t="shared" si="1365"/>
        <v>0</v>
      </c>
      <c r="BO589" s="224">
        <f t="shared" si="1366"/>
        <v>5</v>
      </c>
      <c r="BP589" s="224">
        <f t="shared" si="1366"/>
        <v>7</v>
      </c>
      <c r="BQ589" s="224">
        <f t="shared" si="1366"/>
        <v>0</v>
      </c>
      <c r="BR589" s="224">
        <f t="shared" si="1366"/>
        <v>15</v>
      </c>
      <c r="BS589" s="222">
        <f t="shared" si="1366"/>
        <v>33</v>
      </c>
      <c r="BT589" s="225">
        <f t="shared" si="1366"/>
        <v>0</v>
      </c>
      <c r="BU589" s="224">
        <f t="shared" si="1366"/>
        <v>1</v>
      </c>
      <c r="BV589" s="224">
        <f t="shared" si="1366"/>
        <v>0</v>
      </c>
      <c r="BW589" s="224">
        <f t="shared" si="1366"/>
        <v>0</v>
      </c>
      <c r="BX589" s="224">
        <f t="shared" si="1366"/>
        <v>2</v>
      </c>
      <c r="BY589" s="224">
        <f t="shared" si="1366"/>
        <v>0</v>
      </c>
      <c r="BZ589" s="224">
        <f t="shared" si="1366"/>
        <v>24</v>
      </c>
      <c r="CA589" s="224">
        <f t="shared" si="1366"/>
        <v>1</v>
      </c>
      <c r="CB589" s="224">
        <f t="shared" si="1366"/>
        <v>2</v>
      </c>
      <c r="CC589" s="224">
        <f t="shared" si="1366"/>
        <v>1</v>
      </c>
      <c r="CD589" s="224">
        <f t="shared" si="1366"/>
        <v>1</v>
      </c>
      <c r="CE589" s="224">
        <f t="shared" si="1366"/>
        <v>1</v>
      </c>
      <c r="CF589" s="222">
        <f t="shared" si="1366"/>
        <v>78</v>
      </c>
      <c r="CG589" s="224">
        <f t="shared" si="1366"/>
        <v>5</v>
      </c>
      <c r="CH589" s="224">
        <f t="shared" si="1366"/>
        <v>2</v>
      </c>
      <c r="CI589" s="224">
        <f t="shared" si="1366"/>
        <v>3</v>
      </c>
      <c r="CJ589" s="224">
        <f t="shared" si="1366"/>
        <v>1</v>
      </c>
      <c r="CK589" s="224">
        <f t="shared" si="1366"/>
        <v>26</v>
      </c>
      <c r="CL589" s="224">
        <f t="shared" si="1366"/>
        <v>0</v>
      </c>
      <c r="CM589" s="224">
        <f t="shared" si="1366"/>
        <v>7</v>
      </c>
      <c r="CN589" s="224">
        <f t="shared" si="1366"/>
        <v>0</v>
      </c>
      <c r="CO589" s="224">
        <f t="shared" si="1366"/>
        <v>0</v>
      </c>
      <c r="CP589" s="224">
        <f t="shared" si="1366"/>
        <v>15</v>
      </c>
      <c r="CQ589" s="224">
        <f t="shared" si="1366"/>
        <v>18</v>
      </c>
      <c r="CR589" s="224">
        <f t="shared" si="1366"/>
        <v>0</v>
      </c>
      <c r="CS589" s="224">
        <f t="shared" si="1366"/>
        <v>1</v>
      </c>
      <c r="CT589" s="222">
        <f t="shared" si="1366"/>
        <v>271</v>
      </c>
      <c r="CU589" s="224">
        <f t="shared" si="1366"/>
        <v>268</v>
      </c>
      <c r="CV589" s="224">
        <f t="shared" si="1366"/>
        <v>0</v>
      </c>
      <c r="CW589" s="224">
        <f t="shared" si="1366"/>
        <v>0</v>
      </c>
      <c r="CX589" s="224">
        <f t="shared" si="1366"/>
        <v>0</v>
      </c>
      <c r="CY589" s="224">
        <f t="shared" si="1366"/>
        <v>3</v>
      </c>
      <c r="CZ589" s="222">
        <f t="shared" si="1366"/>
        <v>332</v>
      </c>
      <c r="DA589" s="224">
        <f t="shared" si="1366"/>
        <v>0</v>
      </c>
      <c r="DB589" s="224">
        <f t="shared" si="1366"/>
        <v>1</v>
      </c>
      <c r="DC589" s="224">
        <f t="shared" si="1366"/>
        <v>1</v>
      </c>
      <c r="DD589" s="224">
        <f t="shared" si="1366"/>
        <v>319</v>
      </c>
      <c r="DE589" s="224">
        <f t="shared" si="1366"/>
        <v>7</v>
      </c>
      <c r="DF589" s="224">
        <f t="shared" si="1366"/>
        <v>4</v>
      </c>
      <c r="DG589" s="222">
        <f t="shared" si="1359"/>
        <v>1285</v>
      </c>
      <c r="DH589" s="226">
        <f t="shared" si="1366"/>
        <v>41</v>
      </c>
      <c r="DI589" s="294">
        <f t="shared" si="1366"/>
        <v>13</v>
      </c>
      <c r="DJ589" s="294">
        <f t="shared" si="1366"/>
        <v>14</v>
      </c>
      <c r="DK589" s="294">
        <f t="shared" si="1366"/>
        <v>14</v>
      </c>
      <c r="DL589" s="226" t="s">
        <v>696</v>
      </c>
      <c r="DM589" s="293">
        <f t="shared" si="1367"/>
        <v>333</v>
      </c>
      <c r="DN589" s="227" t="s">
        <v>696</v>
      </c>
      <c r="DO589" s="222">
        <f t="shared" si="1368"/>
        <v>1659</v>
      </c>
    </row>
    <row r="590" spans="1:134" s="121" customFormat="1" ht="16.5" customHeight="1" x14ac:dyDescent="0.15">
      <c r="A590" s="476" t="s">
        <v>154</v>
      </c>
      <c r="B590" s="222">
        <f t="shared" si="1369"/>
        <v>8078</v>
      </c>
      <c r="C590" s="224">
        <f t="shared" si="1369"/>
        <v>177</v>
      </c>
      <c r="D590" s="224">
        <f t="shared" si="1369"/>
        <v>32</v>
      </c>
      <c r="E590" s="224">
        <f t="shared" si="1369"/>
        <v>18</v>
      </c>
      <c r="F590" s="224">
        <f t="shared" si="1369"/>
        <v>0</v>
      </c>
      <c r="G590" s="224">
        <f t="shared" si="1369"/>
        <v>99</v>
      </c>
      <c r="H590" s="224">
        <f t="shared" si="1369"/>
        <v>954</v>
      </c>
      <c r="I590" s="224">
        <f t="shared" si="1369"/>
        <v>55</v>
      </c>
      <c r="J590" s="224">
        <f t="shared" si="1369"/>
        <v>1</v>
      </c>
      <c r="K590" s="224">
        <f t="shared" si="1369"/>
        <v>215</v>
      </c>
      <c r="L590" s="224">
        <f t="shared" si="1369"/>
        <v>3968</v>
      </c>
      <c r="M590" s="224">
        <f t="shared" si="1369"/>
        <v>238</v>
      </c>
      <c r="N590" s="224">
        <f t="shared" si="1369"/>
        <v>2321</v>
      </c>
      <c r="O590" s="222">
        <f t="shared" si="1369"/>
        <v>555</v>
      </c>
      <c r="P590" s="224">
        <f t="shared" si="1369"/>
        <v>321</v>
      </c>
      <c r="Q590" s="224">
        <f t="shared" si="1369"/>
        <v>126</v>
      </c>
      <c r="R590" s="224">
        <f t="shared" si="1365"/>
        <v>31</v>
      </c>
      <c r="S590" s="224">
        <f t="shared" si="1365"/>
        <v>0</v>
      </c>
      <c r="T590" s="224">
        <f t="shared" si="1365"/>
        <v>0</v>
      </c>
      <c r="U590" s="224">
        <f t="shared" si="1365"/>
        <v>33</v>
      </c>
      <c r="V590" s="224">
        <f t="shared" si="1365"/>
        <v>22</v>
      </c>
      <c r="W590" s="224">
        <f t="shared" si="1365"/>
        <v>22</v>
      </c>
      <c r="X590" s="222">
        <f t="shared" si="1365"/>
        <v>524</v>
      </c>
      <c r="Y590" s="224">
        <f t="shared" si="1365"/>
        <v>227</v>
      </c>
      <c r="Z590" s="224">
        <f t="shared" si="1365"/>
        <v>145</v>
      </c>
      <c r="AA590" s="224">
        <f t="shared" si="1365"/>
        <v>2</v>
      </c>
      <c r="AB590" s="224">
        <f t="shared" si="1365"/>
        <v>150</v>
      </c>
      <c r="AC590" s="222">
        <f t="shared" si="1365"/>
        <v>850</v>
      </c>
      <c r="AD590" s="224">
        <f t="shared" si="1365"/>
        <v>72</v>
      </c>
      <c r="AE590" s="224">
        <f t="shared" si="1365"/>
        <v>265</v>
      </c>
      <c r="AF590" s="224">
        <f t="shared" si="1365"/>
        <v>12</v>
      </c>
      <c r="AG590" s="224">
        <f t="shared" si="1365"/>
        <v>117</v>
      </c>
      <c r="AH590" s="224">
        <f t="shared" si="1365"/>
        <v>71</v>
      </c>
      <c r="AI590" s="224">
        <f t="shared" si="1365"/>
        <v>313</v>
      </c>
      <c r="AJ590" s="222">
        <f t="shared" si="1365"/>
        <v>518</v>
      </c>
      <c r="AK590" s="224">
        <f t="shared" si="1365"/>
        <v>340</v>
      </c>
      <c r="AL590" s="224">
        <f t="shared" si="1365"/>
        <v>178</v>
      </c>
      <c r="AM590" s="222">
        <f t="shared" si="1365"/>
        <v>1473</v>
      </c>
      <c r="AN590" s="224">
        <f t="shared" si="1365"/>
        <v>0</v>
      </c>
      <c r="AO590" s="224">
        <f t="shared" si="1365"/>
        <v>142</v>
      </c>
      <c r="AP590" s="224">
        <f t="shared" si="1365"/>
        <v>209</v>
      </c>
      <c r="AQ590" s="224">
        <f t="shared" si="1365"/>
        <v>4</v>
      </c>
      <c r="AR590" s="224">
        <f t="shared" si="1365"/>
        <v>53</v>
      </c>
      <c r="AS590" s="224">
        <f t="shared" si="1365"/>
        <v>0</v>
      </c>
      <c r="AT590" s="224">
        <f t="shared" si="1365"/>
        <v>236</v>
      </c>
      <c r="AU590" s="224">
        <f t="shared" si="1365"/>
        <v>658</v>
      </c>
      <c r="AV590" s="224">
        <f t="shared" si="1365"/>
        <v>171</v>
      </c>
      <c r="AW590" s="224">
        <f t="shared" si="1365"/>
        <v>0</v>
      </c>
      <c r="AX590" s="222">
        <f t="shared" si="1365"/>
        <v>2770</v>
      </c>
      <c r="AY590" s="224">
        <f t="shared" si="1365"/>
        <v>49</v>
      </c>
      <c r="AZ590" s="224">
        <f t="shared" si="1365"/>
        <v>1177</v>
      </c>
      <c r="BA590" s="224">
        <f t="shared" si="1365"/>
        <v>800</v>
      </c>
      <c r="BB590" s="224">
        <f t="shared" si="1365"/>
        <v>330</v>
      </c>
      <c r="BC590" s="224">
        <f t="shared" si="1365"/>
        <v>414</v>
      </c>
      <c r="BD590" s="222">
        <f t="shared" si="1365"/>
        <v>64580</v>
      </c>
      <c r="BE590" s="224">
        <f t="shared" si="1365"/>
        <v>12835</v>
      </c>
      <c r="BF590" s="224">
        <f t="shared" si="1365"/>
        <v>4489</v>
      </c>
      <c r="BG590" s="224">
        <f t="shared" si="1365"/>
        <v>5304</v>
      </c>
      <c r="BH590" s="224">
        <f t="shared" si="1365"/>
        <v>4535</v>
      </c>
      <c r="BI590" s="224">
        <f t="shared" si="1365"/>
        <v>8825</v>
      </c>
      <c r="BJ590" s="224">
        <f t="shared" si="1365"/>
        <v>14679</v>
      </c>
      <c r="BK590" s="224">
        <f t="shared" si="1365"/>
        <v>7175</v>
      </c>
      <c r="BL590" s="224">
        <f t="shared" si="1365"/>
        <v>6738</v>
      </c>
      <c r="BM590" s="222">
        <f t="shared" si="1365"/>
        <v>916</v>
      </c>
      <c r="BN590" s="224">
        <f t="shared" si="1365"/>
        <v>370</v>
      </c>
      <c r="BO590" s="224">
        <f t="shared" si="1366"/>
        <v>207</v>
      </c>
      <c r="BP590" s="224">
        <f t="shared" si="1366"/>
        <v>22</v>
      </c>
      <c r="BQ590" s="224">
        <f t="shared" si="1366"/>
        <v>40</v>
      </c>
      <c r="BR590" s="224">
        <f t="shared" si="1366"/>
        <v>277</v>
      </c>
      <c r="BS590" s="222">
        <f t="shared" si="1366"/>
        <v>2760</v>
      </c>
      <c r="BT590" s="225">
        <f t="shared" si="1366"/>
        <v>35</v>
      </c>
      <c r="BU590" s="224">
        <f t="shared" si="1366"/>
        <v>216</v>
      </c>
      <c r="BV590" s="224">
        <f t="shared" si="1366"/>
        <v>23</v>
      </c>
      <c r="BW590" s="224">
        <f t="shared" si="1366"/>
        <v>0</v>
      </c>
      <c r="BX590" s="224">
        <f t="shared" si="1366"/>
        <v>53</v>
      </c>
      <c r="BY590" s="224">
        <f t="shared" si="1366"/>
        <v>1736</v>
      </c>
      <c r="BZ590" s="224">
        <f t="shared" si="1366"/>
        <v>77</v>
      </c>
      <c r="CA590" s="224">
        <f t="shared" si="1366"/>
        <v>27</v>
      </c>
      <c r="CB590" s="224">
        <f t="shared" si="1366"/>
        <v>415</v>
      </c>
      <c r="CC590" s="224">
        <f t="shared" si="1366"/>
        <v>8</v>
      </c>
      <c r="CD590" s="224">
        <f t="shared" si="1366"/>
        <v>95</v>
      </c>
      <c r="CE590" s="224">
        <f t="shared" si="1366"/>
        <v>75</v>
      </c>
      <c r="CF590" s="222">
        <f t="shared" si="1366"/>
        <v>5618</v>
      </c>
      <c r="CG590" s="224">
        <f t="shared" si="1366"/>
        <v>12</v>
      </c>
      <c r="CH590" s="224">
        <f t="shared" si="1366"/>
        <v>333</v>
      </c>
      <c r="CI590" s="224">
        <f t="shared" si="1366"/>
        <v>0</v>
      </c>
      <c r="CJ590" s="224">
        <f t="shared" si="1366"/>
        <v>691</v>
      </c>
      <c r="CK590" s="224">
        <f t="shared" si="1366"/>
        <v>2618</v>
      </c>
      <c r="CL590" s="224">
        <f t="shared" si="1366"/>
        <v>0</v>
      </c>
      <c r="CM590" s="224">
        <f t="shared" si="1366"/>
        <v>1690</v>
      </c>
      <c r="CN590" s="224">
        <f t="shared" si="1366"/>
        <v>0</v>
      </c>
      <c r="CO590" s="224">
        <f t="shared" si="1366"/>
        <v>0</v>
      </c>
      <c r="CP590" s="224">
        <f t="shared" si="1366"/>
        <v>0</v>
      </c>
      <c r="CQ590" s="224">
        <f t="shared" si="1366"/>
        <v>255</v>
      </c>
      <c r="CR590" s="224">
        <f t="shared" si="1366"/>
        <v>5</v>
      </c>
      <c r="CS590" s="224">
        <f t="shared" si="1366"/>
        <v>14</v>
      </c>
      <c r="CT590" s="222">
        <f t="shared" si="1366"/>
        <v>2197</v>
      </c>
      <c r="CU590" s="224">
        <f t="shared" si="1366"/>
        <v>1467</v>
      </c>
      <c r="CV590" s="224">
        <f t="shared" si="1366"/>
        <v>176</v>
      </c>
      <c r="CW590" s="224">
        <f t="shared" si="1366"/>
        <v>21</v>
      </c>
      <c r="CX590" s="224">
        <f t="shared" si="1366"/>
        <v>129</v>
      </c>
      <c r="CY590" s="224">
        <f t="shared" si="1366"/>
        <v>404</v>
      </c>
      <c r="CZ590" s="222">
        <f t="shared" si="1366"/>
        <v>15875</v>
      </c>
      <c r="DA590" s="224">
        <f t="shared" si="1366"/>
        <v>14</v>
      </c>
      <c r="DB590" s="224">
        <f t="shared" si="1366"/>
        <v>16</v>
      </c>
      <c r="DC590" s="224">
        <f t="shared" si="1366"/>
        <v>3344</v>
      </c>
      <c r="DD590" s="224">
        <f t="shared" si="1366"/>
        <v>8677</v>
      </c>
      <c r="DE590" s="224">
        <f t="shared" si="1366"/>
        <v>3273</v>
      </c>
      <c r="DF590" s="224">
        <f t="shared" si="1366"/>
        <v>551</v>
      </c>
      <c r="DG590" s="222">
        <f t="shared" si="1359"/>
        <v>106714</v>
      </c>
      <c r="DH590" s="226">
        <f t="shared" si="1366"/>
        <v>548</v>
      </c>
      <c r="DI590" s="294">
        <f t="shared" si="1366"/>
        <v>102</v>
      </c>
      <c r="DJ590" s="294">
        <f t="shared" si="1366"/>
        <v>133</v>
      </c>
      <c r="DK590" s="294">
        <f t="shared" si="1366"/>
        <v>313</v>
      </c>
      <c r="DL590" s="226" t="s">
        <v>696</v>
      </c>
      <c r="DM590" s="293">
        <f t="shared" si="1367"/>
        <v>750</v>
      </c>
      <c r="DN590" s="227" t="s">
        <v>696</v>
      </c>
      <c r="DO590" s="222">
        <f t="shared" si="1368"/>
        <v>108012</v>
      </c>
    </row>
    <row r="591" spans="1:134" s="121" customFormat="1" ht="16.5" customHeight="1" x14ac:dyDescent="0.15">
      <c r="A591" s="475" t="s">
        <v>702</v>
      </c>
      <c r="B591" s="222">
        <f>SUM(C591:N591)</f>
        <v>3519</v>
      </c>
      <c r="C591" s="224">
        <v>50</v>
      </c>
      <c r="D591" s="224">
        <v>24</v>
      </c>
      <c r="E591" s="224">
        <v>14</v>
      </c>
      <c r="F591" s="224">
        <v>0</v>
      </c>
      <c r="G591" s="224">
        <v>59</v>
      </c>
      <c r="H591" s="224">
        <v>469</v>
      </c>
      <c r="I591" s="224">
        <v>28</v>
      </c>
      <c r="J591" s="224">
        <v>0</v>
      </c>
      <c r="K591" s="224">
        <v>82</v>
      </c>
      <c r="L591" s="224">
        <v>1869</v>
      </c>
      <c r="M591" s="224">
        <v>102</v>
      </c>
      <c r="N591" s="224">
        <v>822</v>
      </c>
      <c r="O591" s="222">
        <f t="shared" ref="O591" si="1370">SUM(P591:W591)</f>
        <v>302</v>
      </c>
      <c r="P591" s="224">
        <v>163</v>
      </c>
      <c r="Q591" s="224">
        <v>72</v>
      </c>
      <c r="R591" s="224">
        <v>20</v>
      </c>
      <c r="S591" s="224">
        <v>0</v>
      </c>
      <c r="T591" s="224">
        <v>0</v>
      </c>
      <c r="U591" s="224">
        <v>17</v>
      </c>
      <c r="V591" s="224">
        <v>9</v>
      </c>
      <c r="W591" s="224">
        <v>21</v>
      </c>
      <c r="X591" s="222">
        <f t="shared" ref="X591" si="1371">SUM(Y591:AB591)</f>
        <v>260</v>
      </c>
      <c r="Y591" s="224">
        <v>136</v>
      </c>
      <c r="Z591" s="224">
        <v>67</v>
      </c>
      <c r="AA591" s="224">
        <v>0</v>
      </c>
      <c r="AB591" s="224">
        <v>57</v>
      </c>
      <c r="AC591" s="222">
        <f t="shared" ref="AC591" si="1372">SUM(AD591:AI591)</f>
        <v>348</v>
      </c>
      <c r="AD591" s="224">
        <v>43</v>
      </c>
      <c r="AE591" s="224">
        <v>131</v>
      </c>
      <c r="AF591" s="224">
        <v>6</v>
      </c>
      <c r="AG591" s="224">
        <v>32</v>
      </c>
      <c r="AH591" s="224">
        <v>22</v>
      </c>
      <c r="AI591" s="224">
        <v>114</v>
      </c>
      <c r="AJ591" s="222">
        <f>AK591+AL591</f>
        <v>275</v>
      </c>
      <c r="AK591" s="224">
        <v>173</v>
      </c>
      <c r="AL591" s="224">
        <v>102</v>
      </c>
      <c r="AM591" s="222">
        <f t="shared" ref="AM591" si="1373">SUM(AN591:AW591)</f>
        <v>610</v>
      </c>
      <c r="AN591" s="224">
        <v>0</v>
      </c>
      <c r="AO591" s="224">
        <v>78</v>
      </c>
      <c r="AP591" s="224">
        <v>150</v>
      </c>
      <c r="AQ591" s="224">
        <v>3</v>
      </c>
      <c r="AR591" s="224">
        <v>18</v>
      </c>
      <c r="AS591" s="224">
        <v>0</v>
      </c>
      <c r="AT591" s="224">
        <v>142</v>
      </c>
      <c r="AU591" s="224">
        <v>120</v>
      </c>
      <c r="AV591" s="224">
        <v>99</v>
      </c>
      <c r="AW591" s="224">
        <v>0</v>
      </c>
      <c r="AX591" s="222">
        <f t="shared" ref="AX591" si="1374">SUM(AY591:BC591)</f>
        <v>1167</v>
      </c>
      <c r="AY591" s="224">
        <v>39</v>
      </c>
      <c r="AZ591" s="224">
        <v>378</v>
      </c>
      <c r="BA591" s="224">
        <v>358</v>
      </c>
      <c r="BB591" s="224">
        <v>129</v>
      </c>
      <c r="BC591" s="224">
        <v>263</v>
      </c>
      <c r="BD591" s="222">
        <f t="shared" ref="BD591" si="1375">SUM(BE591:BL591)</f>
        <v>25162</v>
      </c>
      <c r="BE591" s="224">
        <v>5559</v>
      </c>
      <c r="BF591" s="224">
        <v>1579</v>
      </c>
      <c r="BG591" s="224">
        <v>2459</v>
      </c>
      <c r="BH591" s="224">
        <v>864</v>
      </c>
      <c r="BI591" s="224">
        <v>3579</v>
      </c>
      <c r="BJ591" s="224">
        <v>5973</v>
      </c>
      <c r="BK591" s="224">
        <v>2728</v>
      </c>
      <c r="BL591" s="224">
        <v>2421</v>
      </c>
      <c r="BM591" s="222">
        <f t="shared" ref="BM591" si="1376">SUM(BN591:BR591)</f>
        <v>385</v>
      </c>
      <c r="BN591" s="224">
        <v>197</v>
      </c>
      <c r="BO591" s="224">
        <v>63</v>
      </c>
      <c r="BP591" s="224">
        <v>4</v>
      </c>
      <c r="BQ591" s="224">
        <v>28</v>
      </c>
      <c r="BR591" s="224">
        <v>93</v>
      </c>
      <c r="BS591" s="222">
        <f t="shared" ref="BS591" si="1377">SUM(BT591:CE591)</f>
        <v>894</v>
      </c>
      <c r="BT591" s="225">
        <v>24</v>
      </c>
      <c r="BU591" s="224">
        <v>93</v>
      </c>
      <c r="BV591" s="224">
        <v>9</v>
      </c>
      <c r="BW591" s="224">
        <v>0</v>
      </c>
      <c r="BX591" s="224">
        <v>39</v>
      </c>
      <c r="BY591" s="224">
        <v>461</v>
      </c>
      <c r="BZ591" s="224">
        <v>44</v>
      </c>
      <c r="CA591" s="224">
        <v>16</v>
      </c>
      <c r="CB591" s="224">
        <v>123</v>
      </c>
      <c r="CC591" s="224">
        <v>5</v>
      </c>
      <c r="CD591" s="224">
        <v>57</v>
      </c>
      <c r="CE591" s="224">
        <v>23</v>
      </c>
      <c r="CF591" s="222">
        <f t="shared" ref="CF591" si="1378">SUM(CG591:CS591)</f>
        <v>1682</v>
      </c>
      <c r="CG591" s="224">
        <v>7</v>
      </c>
      <c r="CH591" s="224">
        <v>96</v>
      </c>
      <c r="CI591" s="224">
        <v>0</v>
      </c>
      <c r="CJ591" s="224">
        <v>246</v>
      </c>
      <c r="CK591" s="224">
        <v>823</v>
      </c>
      <c r="CL591" s="224">
        <v>0</v>
      </c>
      <c r="CM591" s="224">
        <v>389</v>
      </c>
      <c r="CN591" s="224">
        <v>0</v>
      </c>
      <c r="CO591" s="224">
        <v>0</v>
      </c>
      <c r="CP591" s="224">
        <v>0</v>
      </c>
      <c r="CQ591" s="224">
        <v>114</v>
      </c>
      <c r="CR591" s="224">
        <v>3</v>
      </c>
      <c r="CS591" s="224">
        <v>4</v>
      </c>
      <c r="CT591" s="222">
        <f t="shared" ref="CT591" si="1379">SUM(CU591:CY591)</f>
        <v>839</v>
      </c>
      <c r="CU591" s="224">
        <v>573</v>
      </c>
      <c r="CV591" s="224">
        <v>82</v>
      </c>
      <c r="CW591" s="224">
        <v>12</v>
      </c>
      <c r="CX591" s="224">
        <v>75</v>
      </c>
      <c r="CY591" s="224">
        <v>97</v>
      </c>
      <c r="CZ591" s="222">
        <f t="shared" ref="CZ591" si="1380">SUM(DA591:DF591)</f>
        <v>5314</v>
      </c>
      <c r="DA591" s="224">
        <v>6</v>
      </c>
      <c r="DB591" s="224">
        <v>1</v>
      </c>
      <c r="DC591" s="224">
        <v>779</v>
      </c>
      <c r="DD591" s="224">
        <v>3318</v>
      </c>
      <c r="DE591" s="224">
        <v>1035</v>
      </c>
      <c r="DF591" s="224">
        <v>175</v>
      </c>
      <c r="DG591" s="252">
        <f t="shared" si="1359"/>
        <v>40757</v>
      </c>
      <c r="DH591" s="222">
        <f t="shared" ref="DH591" si="1381">SUM(DI591:DK591)</f>
        <v>224</v>
      </c>
      <c r="DI591" s="294">
        <v>71</v>
      </c>
      <c r="DJ591" s="294">
        <v>70</v>
      </c>
      <c r="DK591" s="294">
        <v>83</v>
      </c>
      <c r="DL591" s="226" t="s">
        <v>696</v>
      </c>
      <c r="DM591" s="293">
        <v>233</v>
      </c>
      <c r="DN591" s="227" t="s">
        <v>696</v>
      </c>
      <c r="DO591" s="222">
        <f>DG591+DH591+DM591</f>
        <v>41214</v>
      </c>
    </row>
    <row r="592" spans="1:134" s="121" customFormat="1" ht="16.5" customHeight="1" x14ac:dyDescent="0.15">
      <c r="A592" s="475" t="s">
        <v>149</v>
      </c>
      <c r="B592" s="222">
        <f t="shared" si="1369"/>
        <v>3940</v>
      </c>
      <c r="C592" s="224">
        <f t="shared" si="1365"/>
        <v>93</v>
      </c>
      <c r="D592" s="224">
        <f t="shared" si="1365"/>
        <v>6</v>
      </c>
      <c r="E592" s="224">
        <f t="shared" si="1365"/>
        <v>1</v>
      </c>
      <c r="F592" s="224">
        <f t="shared" si="1365"/>
        <v>0</v>
      </c>
      <c r="G592" s="224">
        <f t="shared" si="1365"/>
        <v>27</v>
      </c>
      <c r="H592" s="224">
        <f t="shared" si="1365"/>
        <v>338</v>
      </c>
      <c r="I592" s="224">
        <f t="shared" si="1365"/>
        <v>21</v>
      </c>
      <c r="J592" s="224">
        <f t="shared" si="1365"/>
        <v>0</v>
      </c>
      <c r="K592" s="224">
        <f t="shared" si="1365"/>
        <v>89</v>
      </c>
      <c r="L592" s="224">
        <f t="shared" si="1365"/>
        <v>1867</v>
      </c>
      <c r="M592" s="224">
        <f t="shared" si="1365"/>
        <v>113</v>
      </c>
      <c r="N592" s="224">
        <f t="shared" si="1365"/>
        <v>1385</v>
      </c>
      <c r="O592" s="222">
        <f t="shared" si="1365"/>
        <v>177</v>
      </c>
      <c r="P592" s="224">
        <f t="shared" si="1365"/>
        <v>118</v>
      </c>
      <c r="Q592" s="224">
        <f t="shared" si="1365"/>
        <v>37</v>
      </c>
      <c r="R592" s="224">
        <f t="shared" si="1365"/>
        <v>8</v>
      </c>
      <c r="S592" s="224">
        <f t="shared" si="1365"/>
        <v>0</v>
      </c>
      <c r="T592" s="224">
        <f t="shared" si="1365"/>
        <v>0</v>
      </c>
      <c r="U592" s="224">
        <f t="shared" si="1365"/>
        <v>8</v>
      </c>
      <c r="V592" s="224">
        <f t="shared" si="1365"/>
        <v>5</v>
      </c>
      <c r="W592" s="224">
        <f t="shared" si="1365"/>
        <v>1</v>
      </c>
      <c r="X592" s="222">
        <f t="shared" si="1365"/>
        <v>195</v>
      </c>
      <c r="Y592" s="224">
        <f t="shared" si="1365"/>
        <v>54</v>
      </c>
      <c r="Z592" s="224">
        <f t="shared" si="1365"/>
        <v>65</v>
      </c>
      <c r="AA592" s="224">
        <f t="shared" si="1365"/>
        <v>2</v>
      </c>
      <c r="AB592" s="224">
        <f t="shared" si="1365"/>
        <v>74</v>
      </c>
      <c r="AC592" s="222">
        <f t="shared" si="1365"/>
        <v>377</v>
      </c>
      <c r="AD592" s="224">
        <f t="shared" si="1365"/>
        <v>21</v>
      </c>
      <c r="AE592" s="224">
        <f t="shared" si="1365"/>
        <v>97</v>
      </c>
      <c r="AF592" s="224">
        <f t="shared" ref="AF592:CQ593" si="1382">AF578+AF585</f>
        <v>3</v>
      </c>
      <c r="AG592" s="224">
        <f t="shared" si="1382"/>
        <v>77</v>
      </c>
      <c r="AH592" s="224">
        <f t="shared" si="1382"/>
        <v>36</v>
      </c>
      <c r="AI592" s="224">
        <f t="shared" si="1382"/>
        <v>143</v>
      </c>
      <c r="AJ592" s="222">
        <f t="shared" si="1382"/>
        <v>222</v>
      </c>
      <c r="AK592" s="224">
        <f t="shared" si="1382"/>
        <v>157</v>
      </c>
      <c r="AL592" s="224">
        <f t="shared" si="1382"/>
        <v>65</v>
      </c>
      <c r="AM592" s="222">
        <f t="shared" si="1382"/>
        <v>699</v>
      </c>
      <c r="AN592" s="224">
        <f t="shared" si="1382"/>
        <v>0</v>
      </c>
      <c r="AO592" s="224">
        <f t="shared" si="1382"/>
        <v>35</v>
      </c>
      <c r="AP592" s="224">
        <f t="shared" si="1382"/>
        <v>42</v>
      </c>
      <c r="AQ592" s="224">
        <f t="shared" si="1382"/>
        <v>0</v>
      </c>
      <c r="AR592" s="224">
        <f t="shared" si="1382"/>
        <v>29</v>
      </c>
      <c r="AS592" s="224">
        <f t="shared" si="1382"/>
        <v>0</v>
      </c>
      <c r="AT592" s="224">
        <f t="shared" si="1382"/>
        <v>70</v>
      </c>
      <c r="AU592" s="224">
        <f t="shared" si="1382"/>
        <v>488</v>
      </c>
      <c r="AV592" s="224">
        <f t="shared" si="1382"/>
        <v>35</v>
      </c>
      <c r="AW592" s="224">
        <f t="shared" si="1382"/>
        <v>0</v>
      </c>
      <c r="AX592" s="222">
        <f t="shared" si="1382"/>
        <v>1204</v>
      </c>
      <c r="AY592" s="224">
        <f t="shared" si="1382"/>
        <v>6</v>
      </c>
      <c r="AZ592" s="224">
        <f t="shared" si="1382"/>
        <v>612</v>
      </c>
      <c r="BA592" s="224">
        <f t="shared" si="1382"/>
        <v>338</v>
      </c>
      <c r="BB592" s="224">
        <f t="shared" si="1382"/>
        <v>154</v>
      </c>
      <c r="BC592" s="224">
        <f t="shared" si="1382"/>
        <v>94</v>
      </c>
      <c r="BD592" s="222">
        <f t="shared" si="1382"/>
        <v>37506</v>
      </c>
      <c r="BE592" s="224">
        <f t="shared" si="1382"/>
        <v>6782</v>
      </c>
      <c r="BF592" s="224">
        <f t="shared" si="1382"/>
        <v>2747</v>
      </c>
      <c r="BG592" s="224">
        <f t="shared" si="1382"/>
        <v>2749</v>
      </c>
      <c r="BH592" s="224">
        <f t="shared" si="1382"/>
        <v>3466</v>
      </c>
      <c r="BI592" s="224">
        <f t="shared" si="1382"/>
        <v>5002</v>
      </c>
      <c r="BJ592" s="224">
        <f t="shared" si="1382"/>
        <v>8369</v>
      </c>
      <c r="BK592" s="224">
        <f t="shared" si="1382"/>
        <v>4311</v>
      </c>
      <c r="BL592" s="224">
        <f t="shared" si="1382"/>
        <v>4080</v>
      </c>
      <c r="BM592" s="222">
        <f t="shared" si="1382"/>
        <v>381</v>
      </c>
      <c r="BN592" s="224">
        <f t="shared" si="1382"/>
        <v>125</v>
      </c>
      <c r="BO592" s="224">
        <f t="shared" si="1366"/>
        <v>108</v>
      </c>
      <c r="BP592" s="224">
        <f t="shared" si="1366"/>
        <v>15</v>
      </c>
      <c r="BQ592" s="224">
        <f t="shared" si="1366"/>
        <v>9</v>
      </c>
      <c r="BR592" s="224">
        <f t="shared" si="1366"/>
        <v>124</v>
      </c>
      <c r="BS592" s="222">
        <f t="shared" si="1366"/>
        <v>1659</v>
      </c>
      <c r="BT592" s="225">
        <f t="shared" si="1366"/>
        <v>7</v>
      </c>
      <c r="BU592" s="224">
        <f t="shared" si="1366"/>
        <v>114</v>
      </c>
      <c r="BV592" s="224">
        <f t="shared" si="1366"/>
        <v>9</v>
      </c>
      <c r="BW592" s="224">
        <f t="shared" si="1366"/>
        <v>0</v>
      </c>
      <c r="BX592" s="224">
        <f t="shared" si="1366"/>
        <v>12</v>
      </c>
      <c r="BY592" s="224">
        <f t="shared" si="1366"/>
        <v>1162</v>
      </c>
      <c r="BZ592" s="224">
        <f t="shared" si="1366"/>
        <v>21</v>
      </c>
      <c r="CA592" s="224">
        <f t="shared" si="1366"/>
        <v>5</v>
      </c>
      <c r="CB592" s="224">
        <f t="shared" si="1366"/>
        <v>264</v>
      </c>
      <c r="CC592" s="224">
        <f t="shared" si="1366"/>
        <v>2</v>
      </c>
      <c r="CD592" s="224">
        <f t="shared" si="1366"/>
        <v>26</v>
      </c>
      <c r="CE592" s="224">
        <f t="shared" si="1366"/>
        <v>37</v>
      </c>
      <c r="CF592" s="222">
        <f t="shared" si="1366"/>
        <v>3349</v>
      </c>
      <c r="CG592" s="224">
        <f t="shared" si="1366"/>
        <v>3</v>
      </c>
      <c r="CH592" s="224">
        <f t="shared" si="1366"/>
        <v>173</v>
      </c>
      <c r="CI592" s="224">
        <f t="shared" si="1366"/>
        <v>0</v>
      </c>
      <c r="CJ592" s="224">
        <f t="shared" si="1366"/>
        <v>312</v>
      </c>
      <c r="CK592" s="224">
        <f t="shared" si="1366"/>
        <v>1533</v>
      </c>
      <c r="CL592" s="224">
        <f t="shared" si="1366"/>
        <v>0</v>
      </c>
      <c r="CM592" s="224">
        <f t="shared" si="1366"/>
        <v>1209</v>
      </c>
      <c r="CN592" s="224">
        <f t="shared" si="1366"/>
        <v>0</v>
      </c>
      <c r="CO592" s="224">
        <f t="shared" si="1366"/>
        <v>0</v>
      </c>
      <c r="CP592" s="224">
        <f t="shared" si="1366"/>
        <v>0</v>
      </c>
      <c r="CQ592" s="224">
        <f t="shared" si="1366"/>
        <v>110</v>
      </c>
      <c r="CR592" s="224">
        <f t="shared" si="1366"/>
        <v>1</v>
      </c>
      <c r="CS592" s="224">
        <f t="shared" si="1366"/>
        <v>8</v>
      </c>
      <c r="CT592" s="222">
        <f t="shared" si="1366"/>
        <v>902</v>
      </c>
      <c r="CU592" s="224">
        <f t="shared" si="1366"/>
        <v>560</v>
      </c>
      <c r="CV592" s="224">
        <f t="shared" si="1366"/>
        <v>72</v>
      </c>
      <c r="CW592" s="224">
        <f t="shared" si="1366"/>
        <v>4</v>
      </c>
      <c r="CX592" s="224">
        <f t="shared" si="1366"/>
        <v>39</v>
      </c>
      <c r="CY592" s="224">
        <f t="shared" si="1366"/>
        <v>227</v>
      </c>
      <c r="CZ592" s="222">
        <f t="shared" si="1366"/>
        <v>9813</v>
      </c>
      <c r="DA592" s="224">
        <f t="shared" si="1366"/>
        <v>7</v>
      </c>
      <c r="DB592" s="224">
        <f t="shared" si="1366"/>
        <v>13</v>
      </c>
      <c r="DC592" s="224">
        <f t="shared" si="1366"/>
        <v>2489</v>
      </c>
      <c r="DD592" s="224">
        <f t="shared" si="1366"/>
        <v>4974</v>
      </c>
      <c r="DE592" s="224">
        <f t="shared" si="1366"/>
        <v>1980</v>
      </c>
      <c r="DF592" s="224">
        <f t="shared" si="1366"/>
        <v>350</v>
      </c>
      <c r="DG592" s="222">
        <f t="shared" si="1359"/>
        <v>60424</v>
      </c>
      <c r="DH592" s="226">
        <f t="shared" si="1366"/>
        <v>254</v>
      </c>
      <c r="DI592" s="294">
        <f t="shared" si="1366"/>
        <v>26</v>
      </c>
      <c r="DJ592" s="294">
        <f t="shared" si="1366"/>
        <v>38</v>
      </c>
      <c r="DK592" s="294">
        <f t="shared" si="1366"/>
        <v>190</v>
      </c>
      <c r="DL592" s="226" t="s">
        <v>696</v>
      </c>
      <c r="DM592" s="293">
        <f t="shared" si="1367"/>
        <v>269</v>
      </c>
      <c r="DN592" s="227" t="s">
        <v>696</v>
      </c>
      <c r="DO592" s="222">
        <f t="shared" si="1368"/>
        <v>60947</v>
      </c>
    </row>
    <row r="593" spans="1:130" s="121" customFormat="1" ht="16.5" customHeight="1" x14ac:dyDescent="0.15">
      <c r="A593" s="477" t="s">
        <v>139</v>
      </c>
      <c r="B593" s="223">
        <f t="shared" si="1369"/>
        <v>595</v>
      </c>
      <c r="C593" s="229">
        <f t="shared" si="1369"/>
        <v>34</v>
      </c>
      <c r="D593" s="229">
        <f t="shared" si="1369"/>
        <v>2</v>
      </c>
      <c r="E593" s="229">
        <f t="shared" si="1369"/>
        <v>3</v>
      </c>
      <c r="F593" s="229">
        <f t="shared" si="1369"/>
        <v>0</v>
      </c>
      <c r="G593" s="229">
        <f t="shared" si="1369"/>
        <v>13</v>
      </c>
      <c r="H593" s="229">
        <f t="shared" si="1369"/>
        <v>139</v>
      </c>
      <c r="I593" s="229">
        <f t="shared" si="1369"/>
        <v>6</v>
      </c>
      <c r="J593" s="229">
        <f t="shared" si="1369"/>
        <v>1</v>
      </c>
      <c r="K593" s="229">
        <f t="shared" si="1369"/>
        <v>43</v>
      </c>
      <c r="L593" s="229">
        <f t="shared" si="1369"/>
        <v>219</v>
      </c>
      <c r="M593" s="229">
        <f t="shared" si="1369"/>
        <v>23</v>
      </c>
      <c r="N593" s="229">
        <f t="shared" si="1369"/>
        <v>112</v>
      </c>
      <c r="O593" s="223">
        <f t="shared" si="1369"/>
        <v>76</v>
      </c>
      <c r="P593" s="229">
        <f t="shared" si="1369"/>
        <v>40</v>
      </c>
      <c r="Q593" s="229">
        <f t="shared" si="1369"/>
        <v>17</v>
      </c>
      <c r="R593" s="229">
        <f t="shared" ref="R593:BM593" si="1383">R579+R586</f>
        <v>3</v>
      </c>
      <c r="S593" s="229">
        <f t="shared" si="1383"/>
        <v>0</v>
      </c>
      <c r="T593" s="229">
        <f t="shared" si="1383"/>
        <v>0</v>
      </c>
      <c r="U593" s="229">
        <f t="shared" si="1383"/>
        <v>8</v>
      </c>
      <c r="V593" s="229">
        <f t="shared" si="1383"/>
        <v>8</v>
      </c>
      <c r="W593" s="229">
        <f t="shared" si="1383"/>
        <v>0</v>
      </c>
      <c r="X593" s="223">
        <f t="shared" si="1383"/>
        <v>66</v>
      </c>
      <c r="Y593" s="229">
        <f t="shared" si="1383"/>
        <v>34</v>
      </c>
      <c r="Z593" s="229">
        <f t="shared" si="1383"/>
        <v>13</v>
      </c>
      <c r="AA593" s="229">
        <f t="shared" si="1383"/>
        <v>0</v>
      </c>
      <c r="AB593" s="229">
        <f t="shared" si="1383"/>
        <v>19</v>
      </c>
      <c r="AC593" s="223">
        <f t="shared" si="1383"/>
        <v>122</v>
      </c>
      <c r="AD593" s="229">
        <f t="shared" si="1383"/>
        <v>8</v>
      </c>
      <c r="AE593" s="229">
        <f t="shared" si="1383"/>
        <v>37</v>
      </c>
      <c r="AF593" s="229">
        <f t="shared" si="1383"/>
        <v>3</v>
      </c>
      <c r="AG593" s="229">
        <f t="shared" si="1383"/>
        <v>8</v>
      </c>
      <c r="AH593" s="229">
        <f t="shared" si="1383"/>
        <v>13</v>
      </c>
      <c r="AI593" s="229">
        <f t="shared" si="1383"/>
        <v>53</v>
      </c>
      <c r="AJ593" s="223">
        <f t="shared" si="1383"/>
        <v>21</v>
      </c>
      <c r="AK593" s="229">
        <f t="shared" si="1383"/>
        <v>10</v>
      </c>
      <c r="AL593" s="229">
        <f t="shared" si="1383"/>
        <v>11</v>
      </c>
      <c r="AM593" s="223">
        <f t="shared" si="1383"/>
        <v>162</v>
      </c>
      <c r="AN593" s="229">
        <f t="shared" si="1383"/>
        <v>0</v>
      </c>
      <c r="AO593" s="229">
        <f t="shared" si="1383"/>
        <v>29</v>
      </c>
      <c r="AP593" s="229">
        <f t="shared" si="1383"/>
        <v>17</v>
      </c>
      <c r="AQ593" s="229">
        <f t="shared" si="1383"/>
        <v>1</v>
      </c>
      <c r="AR593" s="229">
        <f t="shared" si="1383"/>
        <v>6</v>
      </c>
      <c r="AS593" s="229">
        <f t="shared" si="1383"/>
        <v>0</v>
      </c>
      <c r="AT593" s="229">
        <f t="shared" si="1383"/>
        <v>24</v>
      </c>
      <c r="AU593" s="229">
        <f t="shared" si="1383"/>
        <v>49</v>
      </c>
      <c r="AV593" s="229">
        <f t="shared" si="1383"/>
        <v>36</v>
      </c>
      <c r="AW593" s="229">
        <f t="shared" si="1383"/>
        <v>0</v>
      </c>
      <c r="AX593" s="223">
        <f t="shared" si="1383"/>
        <v>399</v>
      </c>
      <c r="AY593" s="229">
        <f t="shared" si="1383"/>
        <v>4</v>
      </c>
      <c r="AZ593" s="229">
        <f t="shared" si="1383"/>
        <v>187</v>
      </c>
      <c r="BA593" s="229">
        <f t="shared" si="1383"/>
        <v>104</v>
      </c>
      <c r="BB593" s="229">
        <f t="shared" si="1383"/>
        <v>47</v>
      </c>
      <c r="BC593" s="229">
        <f t="shared" si="1383"/>
        <v>57</v>
      </c>
      <c r="BD593" s="223">
        <f t="shared" si="1383"/>
        <v>1844</v>
      </c>
      <c r="BE593" s="229">
        <f t="shared" si="1383"/>
        <v>490</v>
      </c>
      <c r="BF593" s="229">
        <f t="shared" si="1383"/>
        <v>156</v>
      </c>
      <c r="BG593" s="229">
        <f t="shared" si="1383"/>
        <v>93</v>
      </c>
      <c r="BH593" s="229">
        <f t="shared" si="1383"/>
        <v>199</v>
      </c>
      <c r="BI593" s="229">
        <f t="shared" si="1383"/>
        <v>231</v>
      </c>
      <c r="BJ593" s="229">
        <f t="shared" si="1383"/>
        <v>337</v>
      </c>
      <c r="BK593" s="229">
        <f t="shared" si="1383"/>
        <v>136</v>
      </c>
      <c r="BL593" s="229">
        <f t="shared" si="1383"/>
        <v>202</v>
      </c>
      <c r="BM593" s="223">
        <f t="shared" si="1383"/>
        <v>149</v>
      </c>
      <c r="BN593" s="229">
        <f t="shared" si="1382"/>
        <v>48</v>
      </c>
      <c r="BO593" s="229">
        <f t="shared" si="1382"/>
        <v>35</v>
      </c>
      <c r="BP593" s="229">
        <f t="shared" si="1382"/>
        <v>3</v>
      </c>
      <c r="BQ593" s="229">
        <f t="shared" si="1382"/>
        <v>3</v>
      </c>
      <c r="BR593" s="229">
        <f t="shared" si="1382"/>
        <v>60</v>
      </c>
      <c r="BS593" s="223">
        <f t="shared" si="1382"/>
        <v>207</v>
      </c>
      <c r="BT593" s="230">
        <f t="shared" si="1382"/>
        <v>4</v>
      </c>
      <c r="BU593" s="229">
        <f t="shared" si="1382"/>
        <v>9</v>
      </c>
      <c r="BV593" s="229">
        <f t="shared" si="1382"/>
        <v>5</v>
      </c>
      <c r="BW593" s="229">
        <f t="shared" si="1382"/>
        <v>0</v>
      </c>
      <c r="BX593" s="229">
        <f t="shared" si="1382"/>
        <v>2</v>
      </c>
      <c r="BY593" s="229">
        <f t="shared" si="1382"/>
        <v>113</v>
      </c>
      <c r="BZ593" s="229">
        <f t="shared" si="1382"/>
        <v>12</v>
      </c>
      <c r="CA593" s="229">
        <f t="shared" si="1382"/>
        <v>6</v>
      </c>
      <c r="CB593" s="229">
        <f t="shared" si="1382"/>
        <v>28</v>
      </c>
      <c r="CC593" s="229">
        <f t="shared" si="1382"/>
        <v>1</v>
      </c>
      <c r="CD593" s="229">
        <f t="shared" si="1382"/>
        <v>12</v>
      </c>
      <c r="CE593" s="229">
        <f t="shared" si="1382"/>
        <v>15</v>
      </c>
      <c r="CF593" s="223">
        <f t="shared" si="1382"/>
        <v>586</v>
      </c>
      <c r="CG593" s="229">
        <f t="shared" si="1382"/>
        <v>2</v>
      </c>
      <c r="CH593" s="229">
        <f t="shared" si="1382"/>
        <v>64</v>
      </c>
      <c r="CI593" s="229">
        <f t="shared" si="1382"/>
        <v>0</v>
      </c>
      <c r="CJ593" s="229">
        <f t="shared" si="1382"/>
        <v>133</v>
      </c>
      <c r="CK593" s="229">
        <f t="shared" si="1382"/>
        <v>262</v>
      </c>
      <c r="CL593" s="229">
        <f t="shared" si="1382"/>
        <v>0</v>
      </c>
      <c r="CM593" s="229">
        <f t="shared" si="1382"/>
        <v>92</v>
      </c>
      <c r="CN593" s="229">
        <f t="shared" si="1382"/>
        <v>0</v>
      </c>
      <c r="CO593" s="229">
        <f t="shared" si="1382"/>
        <v>0</v>
      </c>
      <c r="CP593" s="229">
        <f t="shared" si="1382"/>
        <v>0</v>
      </c>
      <c r="CQ593" s="229">
        <f t="shared" si="1382"/>
        <v>30</v>
      </c>
      <c r="CR593" s="229">
        <f t="shared" si="1366"/>
        <v>1</v>
      </c>
      <c r="CS593" s="229">
        <f t="shared" si="1366"/>
        <v>2</v>
      </c>
      <c r="CT593" s="223">
        <f t="shared" si="1366"/>
        <v>455</v>
      </c>
      <c r="CU593" s="229">
        <f t="shared" si="1366"/>
        <v>334</v>
      </c>
      <c r="CV593" s="229">
        <f t="shared" si="1366"/>
        <v>21</v>
      </c>
      <c r="CW593" s="229">
        <f t="shared" si="1366"/>
        <v>5</v>
      </c>
      <c r="CX593" s="229">
        <f t="shared" si="1366"/>
        <v>15</v>
      </c>
      <c r="CY593" s="229">
        <f t="shared" si="1366"/>
        <v>80</v>
      </c>
      <c r="CZ593" s="223">
        <f t="shared" si="1366"/>
        <v>746</v>
      </c>
      <c r="DA593" s="229">
        <f t="shared" si="1366"/>
        <v>1</v>
      </c>
      <c r="DB593" s="229">
        <f t="shared" ref="DB593:DK593" si="1384">DB579+DB586</f>
        <v>2</v>
      </c>
      <c r="DC593" s="229">
        <f t="shared" si="1384"/>
        <v>76</v>
      </c>
      <c r="DD593" s="229">
        <f t="shared" si="1384"/>
        <v>384</v>
      </c>
      <c r="DE593" s="229">
        <f t="shared" si="1384"/>
        <v>257</v>
      </c>
      <c r="DF593" s="229">
        <f t="shared" si="1384"/>
        <v>26</v>
      </c>
      <c r="DG593" s="223">
        <f t="shared" si="1359"/>
        <v>5428</v>
      </c>
      <c r="DH593" s="231">
        <f t="shared" si="1384"/>
        <v>70</v>
      </c>
      <c r="DI593" s="354">
        <f t="shared" si="1384"/>
        <v>5</v>
      </c>
      <c r="DJ593" s="355">
        <f t="shared" si="1384"/>
        <v>25</v>
      </c>
      <c r="DK593" s="355">
        <f t="shared" si="1384"/>
        <v>40</v>
      </c>
      <c r="DL593" s="231" t="s">
        <v>696</v>
      </c>
      <c r="DM593" s="354">
        <f t="shared" si="1367"/>
        <v>246</v>
      </c>
      <c r="DN593" s="356" t="s">
        <v>696</v>
      </c>
      <c r="DO593" s="223">
        <f t="shared" si="1368"/>
        <v>5744</v>
      </c>
    </row>
    <row r="594" spans="1:130" ht="23.1" customHeight="1" x14ac:dyDescent="0.2">
      <c r="A594" s="478" t="s">
        <v>703</v>
      </c>
    </row>
    <row r="595" spans="1:130" s="32" customFormat="1" ht="16.5" customHeight="1" x14ac:dyDescent="0.2">
      <c r="A595" s="151"/>
    </row>
    <row r="596" spans="1:130" s="11" customFormat="1" ht="16.5" customHeight="1" x14ac:dyDescent="0.2">
      <c r="A596" s="29" t="s">
        <v>310</v>
      </c>
    </row>
    <row r="597" spans="1:130" ht="15.75" customHeight="1" x14ac:dyDescent="0.2">
      <c r="A597" s="35" t="s">
        <v>430</v>
      </c>
    </row>
    <row r="598" spans="1:130" ht="15.75" customHeight="1" x14ac:dyDescent="0.2">
      <c r="A598" s="479" t="s">
        <v>823</v>
      </c>
    </row>
    <row r="599" spans="1:130" ht="32.25" customHeight="1" x14ac:dyDescent="0.2">
      <c r="A599" s="233"/>
      <c r="B599" s="220" t="s">
        <v>577</v>
      </c>
      <c r="C599" s="234" t="s">
        <v>578</v>
      </c>
      <c r="D599" s="234" t="s">
        <v>579</v>
      </c>
      <c r="E599" s="234" t="s">
        <v>580</v>
      </c>
      <c r="F599" s="234" t="s">
        <v>581</v>
      </c>
      <c r="G599" s="234" t="s">
        <v>582</v>
      </c>
      <c r="H599" s="234" t="s">
        <v>583</v>
      </c>
      <c r="I599" s="234" t="s">
        <v>584</v>
      </c>
      <c r="J599" s="234" t="s">
        <v>585</v>
      </c>
      <c r="K599" s="234" t="s">
        <v>586</v>
      </c>
      <c r="L599" s="234" t="s">
        <v>587</v>
      </c>
      <c r="M599" s="234" t="s">
        <v>588</v>
      </c>
      <c r="N599" s="234" t="s">
        <v>589</v>
      </c>
      <c r="O599" s="220" t="s">
        <v>590</v>
      </c>
      <c r="P599" s="234" t="s">
        <v>591</v>
      </c>
      <c r="Q599" s="234" t="s">
        <v>592</v>
      </c>
      <c r="R599" s="234" t="s">
        <v>593</v>
      </c>
      <c r="S599" s="234" t="s">
        <v>594</v>
      </c>
      <c r="T599" s="234" t="s">
        <v>595</v>
      </c>
      <c r="U599" s="234" t="s">
        <v>596</v>
      </c>
      <c r="V599" s="234" t="s">
        <v>597</v>
      </c>
      <c r="W599" s="234" t="s">
        <v>598</v>
      </c>
      <c r="X599" s="220" t="s">
        <v>599</v>
      </c>
      <c r="Y599" s="234" t="s">
        <v>600</v>
      </c>
      <c r="Z599" s="234" t="s">
        <v>601</v>
      </c>
      <c r="AA599" s="234" t="s">
        <v>602</v>
      </c>
      <c r="AB599" s="234" t="s">
        <v>603</v>
      </c>
      <c r="AC599" s="220" t="s">
        <v>604</v>
      </c>
      <c r="AD599" s="234" t="s">
        <v>605</v>
      </c>
      <c r="AE599" s="234" t="s">
        <v>606</v>
      </c>
      <c r="AF599" s="234" t="s">
        <v>607</v>
      </c>
      <c r="AG599" s="234" t="s">
        <v>608</v>
      </c>
      <c r="AH599" s="234" t="s">
        <v>609</v>
      </c>
      <c r="AI599" s="234" t="s">
        <v>610</v>
      </c>
      <c r="AJ599" s="220" t="s">
        <v>611</v>
      </c>
      <c r="AK599" s="234" t="s">
        <v>612</v>
      </c>
      <c r="AL599" s="234" t="s">
        <v>613</v>
      </c>
      <c r="AM599" s="220" t="s">
        <v>614</v>
      </c>
      <c r="AN599" s="234" t="s">
        <v>615</v>
      </c>
      <c r="AO599" s="234" t="s">
        <v>616</v>
      </c>
      <c r="AP599" s="234" t="s">
        <v>617</v>
      </c>
      <c r="AQ599" s="234" t="s">
        <v>618</v>
      </c>
      <c r="AR599" s="234" t="s">
        <v>619</v>
      </c>
      <c r="AS599" s="234" t="s">
        <v>620</v>
      </c>
      <c r="AT599" s="234" t="s">
        <v>621</v>
      </c>
      <c r="AU599" s="234" t="s">
        <v>622</v>
      </c>
      <c r="AV599" s="234" t="s">
        <v>623</v>
      </c>
      <c r="AW599" s="234" t="s">
        <v>624</v>
      </c>
      <c r="AX599" s="220" t="s">
        <v>625</v>
      </c>
      <c r="AY599" s="234" t="s">
        <v>626</v>
      </c>
      <c r="AZ599" s="234" t="s">
        <v>627</v>
      </c>
      <c r="BA599" s="234" t="s">
        <v>628</v>
      </c>
      <c r="BB599" s="234" t="s">
        <v>629</v>
      </c>
      <c r="BC599" s="234" t="s">
        <v>630</v>
      </c>
      <c r="BD599" s="221" t="s">
        <v>631</v>
      </c>
      <c r="BE599" s="234" t="s">
        <v>632</v>
      </c>
      <c r="BF599" s="234" t="s">
        <v>633</v>
      </c>
      <c r="BG599" s="234" t="s">
        <v>634</v>
      </c>
      <c r="BH599" s="234" t="s">
        <v>635</v>
      </c>
      <c r="BI599" s="234" t="s">
        <v>636</v>
      </c>
      <c r="BJ599" s="234" t="s">
        <v>637</v>
      </c>
      <c r="BK599" s="234" t="s">
        <v>638</v>
      </c>
      <c r="BL599" s="234" t="s">
        <v>639</v>
      </c>
      <c r="BM599" s="220" t="s">
        <v>640</v>
      </c>
      <c r="BN599" s="234" t="s">
        <v>641</v>
      </c>
      <c r="BO599" s="234" t="s">
        <v>642</v>
      </c>
      <c r="BP599" s="234" t="s">
        <v>643</v>
      </c>
      <c r="BQ599" s="234" t="s">
        <v>644</v>
      </c>
      <c r="BR599" s="234" t="s">
        <v>645</v>
      </c>
      <c r="BS599" s="220" t="s">
        <v>646</v>
      </c>
      <c r="BT599" s="234" t="s">
        <v>647</v>
      </c>
      <c r="BU599" s="234" t="s">
        <v>648</v>
      </c>
      <c r="BV599" s="234" t="s">
        <v>649</v>
      </c>
      <c r="BW599" s="234" t="s">
        <v>650</v>
      </c>
      <c r="BX599" s="234" t="s">
        <v>651</v>
      </c>
      <c r="BY599" s="234" t="s">
        <v>652</v>
      </c>
      <c r="BZ599" s="234" t="s">
        <v>653</v>
      </c>
      <c r="CA599" s="234" t="s">
        <v>654</v>
      </c>
      <c r="CB599" s="234" t="s">
        <v>655</v>
      </c>
      <c r="CC599" s="234" t="s">
        <v>656</v>
      </c>
      <c r="CD599" s="234" t="s">
        <v>657</v>
      </c>
      <c r="CE599" s="234" t="s">
        <v>658</v>
      </c>
      <c r="CF599" s="220" t="s">
        <v>659</v>
      </c>
      <c r="CG599" s="234" t="s">
        <v>660</v>
      </c>
      <c r="CH599" s="234" t="s">
        <v>661</v>
      </c>
      <c r="CI599" s="234" t="s">
        <v>662</v>
      </c>
      <c r="CJ599" s="234" t="s">
        <v>663</v>
      </c>
      <c r="CK599" s="234" t="s">
        <v>664</v>
      </c>
      <c r="CL599" s="234" t="s">
        <v>665</v>
      </c>
      <c r="CM599" s="234" t="s">
        <v>666</v>
      </c>
      <c r="CN599" s="234" t="s">
        <v>667</v>
      </c>
      <c r="CO599" s="234" t="s">
        <v>668</v>
      </c>
      <c r="CP599" s="234" t="s">
        <v>669</v>
      </c>
      <c r="CQ599" s="234" t="s">
        <v>670</v>
      </c>
      <c r="CR599" s="234" t="s">
        <v>671</v>
      </c>
      <c r="CS599" s="234" t="s">
        <v>672</v>
      </c>
      <c r="CT599" s="220" t="s">
        <v>673</v>
      </c>
      <c r="CU599" s="234" t="s">
        <v>674</v>
      </c>
      <c r="CV599" s="234" t="s">
        <v>675</v>
      </c>
      <c r="CW599" s="234" t="s">
        <v>676</v>
      </c>
      <c r="CX599" s="234" t="s">
        <v>677</v>
      </c>
      <c r="CY599" s="234" t="s">
        <v>678</v>
      </c>
      <c r="CZ599" s="220" t="s">
        <v>679</v>
      </c>
      <c r="DA599" s="234" t="s">
        <v>680</v>
      </c>
      <c r="DB599" s="234" t="s">
        <v>681</v>
      </c>
      <c r="DC599" s="234" t="s">
        <v>682</v>
      </c>
      <c r="DD599" s="234" t="s">
        <v>683</v>
      </c>
      <c r="DE599" s="234" t="s">
        <v>684</v>
      </c>
      <c r="DF599" s="234" t="s">
        <v>685</v>
      </c>
      <c r="DG599" s="220" t="s">
        <v>686</v>
      </c>
      <c r="DH599" s="220" t="s">
        <v>687</v>
      </c>
      <c r="DI599" s="234" t="s">
        <v>688</v>
      </c>
      <c r="DJ599" s="234" t="s">
        <v>689</v>
      </c>
      <c r="DK599" s="234" t="s">
        <v>690</v>
      </c>
      <c r="DL599" s="220" t="s">
        <v>691</v>
      </c>
      <c r="DM599" s="234" t="s">
        <v>692</v>
      </c>
      <c r="DN599" s="235" t="s">
        <v>693</v>
      </c>
      <c r="DO599" s="220" t="s">
        <v>694</v>
      </c>
    </row>
    <row r="600" spans="1:130" s="145" customFormat="1" ht="16.5" customHeight="1" x14ac:dyDescent="0.2">
      <c r="A600" s="78" t="s">
        <v>531</v>
      </c>
      <c r="B600" s="222"/>
      <c r="C600" s="224"/>
      <c r="D600" s="224"/>
      <c r="E600" s="224"/>
      <c r="F600" s="224"/>
      <c r="G600" s="224"/>
      <c r="H600" s="224"/>
      <c r="I600" s="224"/>
      <c r="J600" s="224"/>
      <c r="K600" s="224"/>
      <c r="L600" s="224"/>
      <c r="M600" s="224"/>
      <c r="N600" s="224"/>
      <c r="O600" s="222"/>
      <c r="P600" s="224"/>
      <c r="Q600" s="224"/>
      <c r="R600" s="224"/>
      <c r="S600" s="224"/>
      <c r="T600" s="224"/>
      <c r="U600" s="224"/>
      <c r="V600" s="224"/>
      <c r="W600" s="224"/>
      <c r="X600" s="222"/>
      <c r="Y600" s="224"/>
      <c r="Z600" s="224"/>
      <c r="AA600" s="224"/>
      <c r="AB600" s="224"/>
      <c r="AC600" s="222"/>
      <c r="AD600" s="224"/>
      <c r="AE600" s="224"/>
      <c r="AF600" s="224"/>
      <c r="AG600" s="224"/>
      <c r="AH600" s="224"/>
      <c r="AI600" s="224"/>
      <c r="AJ600" s="222"/>
      <c r="AK600" s="224"/>
      <c r="AL600" s="224"/>
      <c r="AM600" s="222"/>
      <c r="AN600" s="224"/>
      <c r="AO600" s="224"/>
      <c r="AP600" s="224"/>
      <c r="AQ600" s="224"/>
      <c r="AR600" s="224"/>
      <c r="AS600" s="224"/>
      <c r="AT600" s="224"/>
      <c r="AU600" s="224"/>
      <c r="AV600" s="224"/>
      <c r="AW600" s="224"/>
      <c r="AX600" s="222"/>
      <c r="AY600" s="224"/>
      <c r="AZ600" s="224"/>
      <c r="BA600" s="224"/>
      <c r="BB600" s="224"/>
      <c r="BC600" s="224"/>
      <c r="BD600" s="222"/>
      <c r="BE600" s="224"/>
      <c r="BF600" s="224"/>
      <c r="BG600" s="224"/>
      <c r="BH600" s="224"/>
      <c r="BI600" s="224"/>
      <c r="BJ600" s="224"/>
      <c r="BK600" s="224"/>
      <c r="BL600" s="224"/>
      <c r="BM600" s="222"/>
      <c r="BN600" s="224"/>
      <c r="BO600" s="224"/>
      <c r="BP600" s="224"/>
      <c r="BQ600" s="224"/>
      <c r="BR600" s="224"/>
      <c r="BS600" s="222"/>
      <c r="BT600" s="225"/>
      <c r="BU600" s="224"/>
      <c r="BV600" s="224"/>
      <c r="BW600" s="224"/>
      <c r="BX600" s="224"/>
      <c r="BY600" s="224"/>
      <c r="BZ600" s="224"/>
      <c r="CA600" s="224"/>
      <c r="CB600" s="224"/>
      <c r="CC600" s="224"/>
      <c r="CD600" s="224"/>
      <c r="CE600" s="224"/>
      <c r="CF600" s="222"/>
      <c r="CG600" s="224"/>
      <c r="CH600" s="224"/>
      <c r="CI600" s="224"/>
      <c r="CJ600" s="224"/>
      <c r="CK600" s="224"/>
      <c r="CL600" s="224"/>
      <c r="CM600" s="224"/>
      <c r="CN600" s="224"/>
      <c r="CO600" s="224"/>
      <c r="CP600" s="224"/>
      <c r="CQ600" s="224"/>
      <c r="CR600" s="224"/>
      <c r="CS600" s="224"/>
      <c r="CT600" s="222"/>
      <c r="CU600" s="224"/>
      <c r="CV600" s="224"/>
      <c r="CW600" s="224"/>
      <c r="CX600" s="224"/>
      <c r="CY600" s="224"/>
      <c r="CZ600" s="222"/>
      <c r="DA600" s="224"/>
      <c r="DB600" s="224"/>
      <c r="DC600" s="224"/>
      <c r="DD600" s="224"/>
      <c r="DE600" s="224"/>
      <c r="DF600" s="224"/>
      <c r="DG600" s="222"/>
      <c r="DH600" s="222"/>
      <c r="DI600" s="224"/>
      <c r="DJ600" s="224"/>
      <c r="DK600" s="224"/>
      <c r="DL600" s="226"/>
      <c r="DM600" s="224"/>
      <c r="DN600" s="227"/>
      <c r="DO600" s="222"/>
      <c r="DP600" s="4"/>
      <c r="DQ600" s="4"/>
      <c r="DR600" s="4"/>
      <c r="DS600" s="4"/>
      <c r="DT600" s="4"/>
      <c r="DU600" s="4"/>
      <c r="DV600" s="4"/>
      <c r="DW600" s="4"/>
      <c r="DX600" s="4"/>
      <c r="DY600" s="4"/>
      <c r="DZ600" s="4"/>
    </row>
    <row r="601" spans="1:130" s="41" customFormat="1" ht="16.5" customHeight="1" x14ac:dyDescent="0.15">
      <c r="A601" s="177" t="s">
        <v>199</v>
      </c>
      <c r="B601" s="222">
        <f t="shared" ref="B601:B603" si="1385">SUM(C601:N601)</f>
        <v>13468</v>
      </c>
      <c r="C601" s="277">
        <v>969</v>
      </c>
      <c r="D601" s="277">
        <v>509</v>
      </c>
      <c r="E601" s="277">
        <v>342</v>
      </c>
      <c r="F601" s="277">
        <v>115</v>
      </c>
      <c r="G601" s="277">
        <v>937</v>
      </c>
      <c r="H601" s="277">
        <v>2207</v>
      </c>
      <c r="I601" s="277">
        <v>1205</v>
      </c>
      <c r="J601" s="277">
        <v>152</v>
      </c>
      <c r="K601" s="277">
        <v>738</v>
      </c>
      <c r="L601" s="277">
        <v>4291</v>
      </c>
      <c r="M601" s="277">
        <v>587</v>
      </c>
      <c r="N601" s="277">
        <v>1416</v>
      </c>
      <c r="O601" s="222">
        <f t="shared" ref="O601:O603" si="1386">SUM(P601:W601)</f>
        <v>4205</v>
      </c>
      <c r="P601" s="277">
        <v>796</v>
      </c>
      <c r="Q601" s="277">
        <v>769</v>
      </c>
      <c r="R601" s="277">
        <v>249</v>
      </c>
      <c r="S601" s="277">
        <v>320</v>
      </c>
      <c r="T601" s="277">
        <v>269</v>
      </c>
      <c r="U601" s="277">
        <v>927</v>
      </c>
      <c r="V601" s="277">
        <v>608</v>
      </c>
      <c r="W601" s="277">
        <v>267</v>
      </c>
      <c r="X601" s="222">
        <f t="shared" ref="X601:X603" si="1387">SUM(Y601:AB601)</f>
        <v>2998</v>
      </c>
      <c r="Y601" s="277">
        <v>488</v>
      </c>
      <c r="Z601" s="277">
        <v>712</v>
      </c>
      <c r="AA601" s="277">
        <v>1160</v>
      </c>
      <c r="AB601" s="277">
        <v>638</v>
      </c>
      <c r="AC601" s="222">
        <f t="shared" ref="AC601:AC603" si="1388">SUM(AD601:AI601)</f>
        <v>4374</v>
      </c>
      <c r="AD601" s="277">
        <v>455</v>
      </c>
      <c r="AE601" s="277">
        <v>894</v>
      </c>
      <c r="AF601" s="277">
        <v>276</v>
      </c>
      <c r="AG601" s="277">
        <v>1009</v>
      </c>
      <c r="AH601" s="277">
        <v>467</v>
      </c>
      <c r="AI601" s="277">
        <v>1273</v>
      </c>
      <c r="AJ601" s="222">
        <v>138</v>
      </c>
      <c r="AK601" s="330" t="s">
        <v>696</v>
      </c>
      <c r="AL601" s="330" t="s">
        <v>696</v>
      </c>
      <c r="AM601" s="222">
        <f t="shared" ref="AM601:AM603" si="1389">SUM(AN601:AW601)</f>
        <v>9403</v>
      </c>
      <c r="AN601" s="277">
        <v>513</v>
      </c>
      <c r="AO601" s="277">
        <v>735</v>
      </c>
      <c r="AP601" s="277">
        <v>1427</v>
      </c>
      <c r="AQ601" s="277">
        <v>217</v>
      </c>
      <c r="AR601" s="277">
        <v>1123</v>
      </c>
      <c r="AS601" s="277">
        <v>190</v>
      </c>
      <c r="AT601" s="277">
        <v>1609</v>
      </c>
      <c r="AU601" s="277">
        <v>1507</v>
      </c>
      <c r="AV601" s="277">
        <v>1576</v>
      </c>
      <c r="AW601" s="277">
        <v>506</v>
      </c>
      <c r="AX601" s="222">
        <f t="shared" ref="AX601:AX603" si="1390">SUM(AY601:BC601)</f>
        <v>10554</v>
      </c>
      <c r="AY601" s="277">
        <v>889</v>
      </c>
      <c r="AZ601" s="277">
        <v>4932</v>
      </c>
      <c r="BA601" s="277">
        <v>1214</v>
      </c>
      <c r="BB601" s="277">
        <v>2546</v>
      </c>
      <c r="BC601" s="277">
        <v>973</v>
      </c>
      <c r="BD601" s="222">
        <f t="shared" ref="BD601:BD603" si="1391">SUM(BE601:BL601)</f>
        <v>31156</v>
      </c>
      <c r="BE601" s="277">
        <v>4583</v>
      </c>
      <c r="BF601" s="277">
        <v>3338</v>
      </c>
      <c r="BG601" s="277">
        <v>2891</v>
      </c>
      <c r="BH601" s="277">
        <v>3663</v>
      </c>
      <c r="BI601" s="277">
        <v>3677</v>
      </c>
      <c r="BJ601" s="277">
        <v>5882</v>
      </c>
      <c r="BK601" s="277">
        <v>4019</v>
      </c>
      <c r="BL601" s="277">
        <v>3103</v>
      </c>
      <c r="BM601" s="222">
        <f t="shared" ref="BM601:BM603" si="1392">SUM(BN601:BR601)</f>
        <v>5196</v>
      </c>
      <c r="BN601" s="277">
        <v>960</v>
      </c>
      <c r="BO601" s="277">
        <v>1092</v>
      </c>
      <c r="BP601" s="277">
        <v>558</v>
      </c>
      <c r="BQ601" s="277">
        <v>446</v>
      </c>
      <c r="BR601" s="277">
        <v>2140</v>
      </c>
      <c r="BS601" s="222">
        <f t="shared" ref="BS601:BS603" si="1393">SUM(BT601:CE601)</f>
        <v>8264</v>
      </c>
      <c r="BT601" s="277">
        <v>511</v>
      </c>
      <c r="BU601" s="277">
        <v>942</v>
      </c>
      <c r="BV601" s="277">
        <v>331</v>
      </c>
      <c r="BW601" s="277">
        <v>81</v>
      </c>
      <c r="BX601" s="277">
        <v>436</v>
      </c>
      <c r="BY601" s="277">
        <v>2740</v>
      </c>
      <c r="BZ601" s="277">
        <v>578</v>
      </c>
      <c r="CA601" s="277">
        <v>389</v>
      </c>
      <c r="CB601" s="277">
        <v>766</v>
      </c>
      <c r="CC601" s="277">
        <v>425</v>
      </c>
      <c r="CD601" s="277">
        <v>514</v>
      </c>
      <c r="CE601" s="277">
        <v>551</v>
      </c>
      <c r="CF601" s="222">
        <f t="shared" ref="CF601:CF603" si="1394">SUM(CG601:CS601)</f>
        <v>9880</v>
      </c>
      <c r="CG601" s="277">
        <v>156</v>
      </c>
      <c r="CH601" s="277">
        <v>550</v>
      </c>
      <c r="CI601" s="277">
        <v>201</v>
      </c>
      <c r="CJ601" s="277">
        <v>1333</v>
      </c>
      <c r="CK601" s="277">
        <v>2949</v>
      </c>
      <c r="CL601" s="277">
        <v>154</v>
      </c>
      <c r="CM601" s="277">
        <v>2349</v>
      </c>
      <c r="CN601" s="277">
        <v>129</v>
      </c>
      <c r="CO601" s="277">
        <v>74</v>
      </c>
      <c r="CP601" s="277">
        <v>268</v>
      </c>
      <c r="CQ601" s="277">
        <v>837</v>
      </c>
      <c r="CR601" s="277">
        <v>436</v>
      </c>
      <c r="CS601" s="277">
        <v>444</v>
      </c>
      <c r="CT601" s="222">
        <f t="shared" ref="CT601:CT603" si="1395">SUM(CU601:CY601)</f>
        <v>4420</v>
      </c>
      <c r="CU601" s="277">
        <v>1587</v>
      </c>
      <c r="CV601" s="277">
        <v>1477</v>
      </c>
      <c r="CW601" s="277">
        <v>259</v>
      </c>
      <c r="CX601" s="277">
        <v>596</v>
      </c>
      <c r="CY601" s="277">
        <v>501</v>
      </c>
      <c r="CZ601" s="222">
        <f t="shared" ref="CZ601:CZ603" si="1396">SUM(DA601:DF601)</f>
        <v>11964</v>
      </c>
      <c r="DA601" s="277">
        <v>228</v>
      </c>
      <c r="DB601" s="277">
        <v>181</v>
      </c>
      <c r="DC601" s="277">
        <v>3106</v>
      </c>
      <c r="DD601" s="277">
        <v>5516</v>
      </c>
      <c r="DE601" s="277">
        <v>1845</v>
      </c>
      <c r="DF601" s="277">
        <v>1088</v>
      </c>
      <c r="DG601" s="222">
        <f t="shared" ref="DG601:DG603" si="1397">AM601+BS601+B601+O601+X601+AC601+AJ601+BD601+CF601+AX601+BM601+CT601+CZ601</f>
        <v>116020</v>
      </c>
      <c r="DH601" s="222">
        <f t="shared" ref="DH601:DH603" si="1398">SUM(DI601:DK601)</f>
        <v>2263</v>
      </c>
      <c r="DI601" s="277">
        <v>1049</v>
      </c>
      <c r="DJ601" s="277">
        <v>429</v>
      </c>
      <c r="DK601" s="277">
        <v>785</v>
      </c>
      <c r="DL601" s="226">
        <f t="shared" ref="DL601:DL603" si="1399">SUM(DM601:DN601)</f>
        <v>1265</v>
      </c>
      <c r="DM601" s="277">
        <v>1265</v>
      </c>
      <c r="DN601" s="330" t="s">
        <v>696</v>
      </c>
      <c r="DO601" s="222">
        <v>119548</v>
      </c>
      <c r="DP601" s="4"/>
      <c r="DQ601" s="4"/>
      <c r="DR601" s="4"/>
      <c r="DS601" s="4"/>
      <c r="DT601" s="4"/>
      <c r="DU601" s="4"/>
      <c r="DV601" s="4"/>
      <c r="DW601" s="4"/>
    </row>
    <row r="602" spans="1:130" s="41" customFormat="1" ht="16.5" customHeight="1" x14ac:dyDescent="0.15">
      <c r="A602" s="177" t="s">
        <v>200</v>
      </c>
      <c r="B602" s="222">
        <f t="shared" si="1385"/>
        <v>8292</v>
      </c>
      <c r="C602" s="277">
        <v>584</v>
      </c>
      <c r="D602" s="277">
        <v>363</v>
      </c>
      <c r="E602" s="277">
        <v>202</v>
      </c>
      <c r="F602" s="277">
        <v>79</v>
      </c>
      <c r="G602" s="277">
        <v>555</v>
      </c>
      <c r="H602" s="277">
        <v>1343</v>
      </c>
      <c r="I602" s="277">
        <v>787</v>
      </c>
      <c r="J602" s="277">
        <v>107</v>
      </c>
      <c r="K602" s="277">
        <v>537</v>
      </c>
      <c r="L602" s="277">
        <v>2408</v>
      </c>
      <c r="M602" s="277">
        <v>330</v>
      </c>
      <c r="N602" s="277">
        <v>997</v>
      </c>
      <c r="O602" s="222">
        <f t="shared" si="1386"/>
        <v>2974</v>
      </c>
      <c r="P602" s="277">
        <v>550</v>
      </c>
      <c r="Q602" s="277">
        <v>525</v>
      </c>
      <c r="R602" s="277">
        <v>159</v>
      </c>
      <c r="S602" s="277">
        <v>263</v>
      </c>
      <c r="T602" s="277">
        <v>204</v>
      </c>
      <c r="U602" s="277">
        <v>625</v>
      </c>
      <c r="V602" s="277">
        <v>438</v>
      </c>
      <c r="W602" s="277">
        <v>210</v>
      </c>
      <c r="X602" s="222">
        <f t="shared" si="1387"/>
        <v>2128</v>
      </c>
      <c r="Y602" s="277">
        <v>354</v>
      </c>
      <c r="Z602" s="277">
        <v>535</v>
      </c>
      <c r="AA602" s="277">
        <v>790</v>
      </c>
      <c r="AB602" s="277">
        <v>449</v>
      </c>
      <c r="AC602" s="222">
        <f t="shared" si="1388"/>
        <v>2824</v>
      </c>
      <c r="AD602" s="277">
        <v>319</v>
      </c>
      <c r="AE602" s="277">
        <v>557</v>
      </c>
      <c r="AF602" s="277">
        <v>188</v>
      </c>
      <c r="AG602" s="277">
        <v>502</v>
      </c>
      <c r="AH602" s="277">
        <v>322</v>
      </c>
      <c r="AI602" s="277">
        <v>936</v>
      </c>
      <c r="AJ602" s="222">
        <v>51</v>
      </c>
      <c r="AK602" s="330" t="s">
        <v>696</v>
      </c>
      <c r="AL602" s="330" t="s">
        <v>696</v>
      </c>
      <c r="AM602" s="222">
        <f t="shared" si="1389"/>
        <v>6785</v>
      </c>
      <c r="AN602" s="277">
        <v>380</v>
      </c>
      <c r="AO602" s="277">
        <v>487</v>
      </c>
      <c r="AP602" s="277">
        <v>902</v>
      </c>
      <c r="AQ602" s="277">
        <v>153</v>
      </c>
      <c r="AR602" s="277">
        <v>882</v>
      </c>
      <c r="AS602" s="277">
        <v>129</v>
      </c>
      <c r="AT602" s="277">
        <v>1264</v>
      </c>
      <c r="AU602" s="277">
        <v>971</v>
      </c>
      <c r="AV602" s="277">
        <v>1286</v>
      </c>
      <c r="AW602" s="277">
        <v>331</v>
      </c>
      <c r="AX602" s="222">
        <f t="shared" si="1390"/>
        <v>6214</v>
      </c>
      <c r="AY602" s="277">
        <v>516</v>
      </c>
      <c r="AZ602" s="277">
        <v>2828</v>
      </c>
      <c r="BA602" s="277">
        <v>853</v>
      </c>
      <c r="BB602" s="277">
        <v>1314</v>
      </c>
      <c r="BC602" s="277">
        <v>703</v>
      </c>
      <c r="BD602" s="222">
        <f t="shared" si="1391"/>
        <v>16596</v>
      </c>
      <c r="BE602" s="277">
        <v>2666</v>
      </c>
      <c r="BF602" s="277">
        <v>1531</v>
      </c>
      <c r="BG602" s="277">
        <v>1654</v>
      </c>
      <c r="BH602" s="277">
        <v>1921</v>
      </c>
      <c r="BI602" s="277">
        <v>2080</v>
      </c>
      <c r="BJ602" s="277">
        <v>3075</v>
      </c>
      <c r="BK602" s="277">
        <v>2006</v>
      </c>
      <c r="BL602" s="277">
        <v>1663</v>
      </c>
      <c r="BM602" s="222">
        <f t="shared" si="1392"/>
        <v>3374</v>
      </c>
      <c r="BN602" s="277">
        <v>601</v>
      </c>
      <c r="BO602" s="277">
        <v>625</v>
      </c>
      <c r="BP602" s="277">
        <v>386</v>
      </c>
      <c r="BQ602" s="277">
        <v>278</v>
      </c>
      <c r="BR602" s="277">
        <v>1484</v>
      </c>
      <c r="BS602" s="222">
        <f t="shared" si="1393"/>
        <v>5591</v>
      </c>
      <c r="BT602" s="277">
        <v>303</v>
      </c>
      <c r="BU602" s="277">
        <v>669</v>
      </c>
      <c r="BV602" s="277">
        <v>254</v>
      </c>
      <c r="BW602" s="277">
        <v>56</v>
      </c>
      <c r="BX602" s="277">
        <v>271</v>
      </c>
      <c r="BY602" s="277">
        <v>1765</v>
      </c>
      <c r="BZ602" s="277">
        <v>382</v>
      </c>
      <c r="CA602" s="277">
        <v>317</v>
      </c>
      <c r="CB602" s="277">
        <v>567</v>
      </c>
      <c r="CC602" s="277">
        <v>345</v>
      </c>
      <c r="CD602" s="277">
        <v>358</v>
      </c>
      <c r="CE602" s="277">
        <v>304</v>
      </c>
      <c r="CF602" s="222">
        <f t="shared" si="1394"/>
        <v>6979</v>
      </c>
      <c r="CG602" s="277">
        <v>136</v>
      </c>
      <c r="CH602" s="277">
        <v>461</v>
      </c>
      <c r="CI602" s="277">
        <v>176</v>
      </c>
      <c r="CJ602" s="277">
        <v>1008</v>
      </c>
      <c r="CK602" s="277">
        <v>1967</v>
      </c>
      <c r="CL602" s="277">
        <v>102</v>
      </c>
      <c r="CM602" s="277">
        <v>1457</v>
      </c>
      <c r="CN602" s="277">
        <v>102</v>
      </c>
      <c r="CO602" s="277">
        <v>49</v>
      </c>
      <c r="CP602" s="277">
        <v>194</v>
      </c>
      <c r="CQ602" s="277">
        <v>611</v>
      </c>
      <c r="CR602" s="277">
        <v>359</v>
      </c>
      <c r="CS602" s="277">
        <v>357</v>
      </c>
      <c r="CT602" s="222">
        <f t="shared" si="1395"/>
        <v>3014</v>
      </c>
      <c r="CU602" s="277">
        <v>973</v>
      </c>
      <c r="CV602" s="277">
        <v>1020</v>
      </c>
      <c r="CW602" s="277">
        <v>204</v>
      </c>
      <c r="CX602" s="277">
        <v>475</v>
      </c>
      <c r="CY602" s="277">
        <v>342</v>
      </c>
      <c r="CZ602" s="222">
        <f t="shared" si="1396"/>
        <v>7642</v>
      </c>
      <c r="DA602" s="277">
        <v>120</v>
      </c>
      <c r="DB602" s="277">
        <v>116</v>
      </c>
      <c r="DC602" s="277">
        <v>2286</v>
      </c>
      <c r="DD602" s="277">
        <v>2887</v>
      </c>
      <c r="DE602" s="277">
        <v>1488</v>
      </c>
      <c r="DF602" s="277">
        <v>745</v>
      </c>
      <c r="DG602" s="222">
        <f t="shared" si="1397"/>
        <v>72464</v>
      </c>
      <c r="DH602" s="222">
        <f t="shared" si="1398"/>
        <v>973</v>
      </c>
      <c r="DI602" s="277">
        <v>484</v>
      </c>
      <c r="DJ602" s="277">
        <v>271</v>
      </c>
      <c r="DK602" s="277">
        <v>218</v>
      </c>
      <c r="DL602" s="226">
        <f t="shared" si="1399"/>
        <v>595</v>
      </c>
      <c r="DM602" s="277">
        <v>595</v>
      </c>
      <c r="DN602" s="330" t="s">
        <v>696</v>
      </c>
      <c r="DO602" s="222">
        <v>74032</v>
      </c>
      <c r="DP602" s="4"/>
      <c r="DQ602" s="4"/>
      <c r="DR602" s="4"/>
      <c r="DS602" s="4"/>
      <c r="DT602" s="4"/>
      <c r="DU602" s="4"/>
      <c r="DV602" s="4"/>
      <c r="DW602" s="4"/>
    </row>
    <row r="603" spans="1:130" s="41" customFormat="1" ht="16.5" customHeight="1" x14ac:dyDescent="0.15">
      <c r="A603" s="177" t="s">
        <v>201</v>
      </c>
      <c r="B603" s="222">
        <f t="shared" si="1385"/>
        <v>5176</v>
      </c>
      <c r="C603" s="277">
        <v>385</v>
      </c>
      <c r="D603" s="277">
        <v>146</v>
      </c>
      <c r="E603" s="277">
        <v>140</v>
      </c>
      <c r="F603" s="277">
        <v>36</v>
      </c>
      <c r="G603" s="277">
        <v>382</v>
      </c>
      <c r="H603" s="277">
        <v>864</v>
      </c>
      <c r="I603" s="277">
        <v>418</v>
      </c>
      <c r="J603" s="277">
        <v>45</v>
      </c>
      <c r="K603" s="277">
        <v>201</v>
      </c>
      <c r="L603" s="277">
        <v>1883</v>
      </c>
      <c r="M603" s="277">
        <v>257</v>
      </c>
      <c r="N603" s="277">
        <v>419</v>
      </c>
      <c r="O603" s="222">
        <f t="shared" si="1386"/>
        <v>1231</v>
      </c>
      <c r="P603" s="277">
        <v>246</v>
      </c>
      <c r="Q603" s="277">
        <v>244</v>
      </c>
      <c r="R603" s="277">
        <v>90</v>
      </c>
      <c r="S603" s="277">
        <v>57</v>
      </c>
      <c r="T603" s="277">
        <v>65</v>
      </c>
      <c r="U603" s="277">
        <v>302</v>
      </c>
      <c r="V603" s="277">
        <v>170</v>
      </c>
      <c r="W603" s="277">
        <v>57</v>
      </c>
      <c r="X603" s="222">
        <f t="shared" si="1387"/>
        <v>870</v>
      </c>
      <c r="Y603" s="277">
        <v>134</v>
      </c>
      <c r="Z603" s="277">
        <v>177</v>
      </c>
      <c r="AA603" s="277">
        <v>370</v>
      </c>
      <c r="AB603" s="277">
        <v>189</v>
      </c>
      <c r="AC603" s="222">
        <f t="shared" si="1388"/>
        <v>1550</v>
      </c>
      <c r="AD603" s="277">
        <v>136</v>
      </c>
      <c r="AE603" s="277">
        <v>337</v>
      </c>
      <c r="AF603" s="277">
        <v>88</v>
      </c>
      <c r="AG603" s="277">
        <v>507</v>
      </c>
      <c r="AH603" s="277">
        <v>145</v>
      </c>
      <c r="AI603" s="277">
        <v>337</v>
      </c>
      <c r="AJ603" s="222">
        <v>87</v>
      </c>
      <c r="AK603" s="330" t="s">
        <v>696</v>
      </c>
      <c r="AL603" s="330" t="s">
        <v>696</v>
      </c>
      <c r="AM603" s="222">
        <f t="shared" si="1389"/>
        <v>2618</v>
      </c>
      <c r="AN603" s="277">
        <v>133</v>
      </c>
      <c r="AO603" s="277">
        <v>248</v>
      </c>
      <c r="AP603" s="277">
        <v>525</v>
      </c>
      <c r="AQ603" s="277">
        <v>64</v>
      </c>
      <c r="AR603" s="277">
        <v>241</v>
      </c>
      <c r="AS603" s="277">
        <v>61</v>
      </c>
      <c r="AT603" s="277">
        <v>345</v>
      </c>
      <c r="AU603" s="277">
        <v>536</v>
      </c>
      <c r="AV603" s="277">
        <v>290</v>
      </c>
      <c r="AW603" s="277">
        <v>175</v>
      </c>
      <c r="AX603" s="222">
        <f t="shared" si="1390"/>
        <v>4340</v>
      </c>
      <c r="AY603" s="277">
        <v>373</v>
      </c>
      <c r="AZ603" s="277">
        <v>2104</v>
      </c>
      <c r="BA603" s="277">
        <v>361</v>
      </c>
      <c r="BB603" s="277">
        <v>1232</v>
      </c>
      <c r="BC603" s="277">
        <v>270</v>
      </c>
      <c r="BD603" s="222">
        <f t="shared" si="1391"/>
        <v>14560</v>
      </c>
      <c r="BE603" s="277">
        <v>1917</v>
      </c>
      <c r="BF603" s="277">
        <v>1807</v>
      </c>
      <c r="BG603" s="277">
        <v>1237</v>
      </c>
      <c r="BH603" s="277">
        <v>1742</v>
      </c>
      <c r="BI603" s="277">
        <v>1597</v>
      </c>
      <c r="BJ603" s="277">
        <v>2807</v>
      </c>
      <c r="BK603" s="277">
        <v>2013</v>
      </c>
      <c r="BL603" s="277">
        <v>1440</v>
      </c>
      <c r="BM603" s="222">
        <f t="shared" si="1392"/>
        <v>1822</v>
      </c>
      <c r="BN603" s="277">
        <v>359</v>
      </c>
      <c r="BO603" s="277">
        <v>467</v>
      </c>
      <c r="BP603" s="277">
        <v>172</v>
      </c>
      <c r="BQ603" s="277">
        <v>168</v>
      </c>
      <c r="BR603" s="277">
        <v>656</v>
      </c>
      <c r="BS603" s="222">
        <f t="shared" si="1393"/>
        <v>2673</v>
      </c>
      <c r="BT603" s="277">
        <v>208</v>
      </c>
      <c r="BU603" s="277">
        <v>273</v>
      </c>
      <c r="BV603" s="277">
        <v>77</v>
      </c>
      <c r="BW603" s="277">
        <v>25</v>
      </c>
      <c r="BX603" s="277">
        <v>165</v>
      </c>
      <c r="BY603" s="277">
        <v>975</v>
      </c>
      <c r="BZ603" s="277">
        <v>196</v>
      </c>
      <c r="CA603" s="277">
        <v>72</v>
      </c>
      <c r="CB603" s="277">
        <v>199</v>
      </c>
      <c r="CC603" s="277">
        <v>80</v>
      </c>
      <c r="CD603" s="277">
        <v>156</v>
      </c>
      <c r="CE603" s="277">
        <v>247</v>
      </c>
      <c r="CF603" s="222">
        <f t="shared" si="1394"/>
        <v>2901</v>
      </c>
      <c r="CG603" s="277">
        <v>20</v>
      </c>
      <c r="CH603" s="277">
        <v>89</v>
      </c>
      <c r="CI603" s="277">
        <v>25</v>
      </c>
      <c r="CJ603" s="277">
        <v>325</v>
      </c>
      <c r="CK603" s="277">
        <v>982</v>
      </c>
      <c r="CL603" s="277">
        <v>52</v>
      </c>
      <c r="CM603" s="277">
        <v>892</v>
      </c>
      <c r="CN603" s="277">
        <v>27</v>
      </c>
      <c r="CO603" s="277">
        <v>25</v>
      </c>
      <c r="CP603" s="277">
        <v>74</v>
      </c>
      <c r="CQ603" s="277">
        <v>226</v>
      </c>
      <c r="CR603" s="277">
        <v>77</v>
      </c>
      <c r="CS603" s="277">
        <v>87</v>
      </c>
      <c r="CT603" s="222">
        <f t="shared" si="1395"/>
        <v>1406</v>
      </c>
      <c r="CU603" s="277">
        <v>614</v>
      </c>
      <c r="CV603" s="277">
        <v>457</v>
      </c>
      <c r="CW603" s="277">
        <v>55</v>
      </c>
      <c r="CX603" s="277">
        <v>121</v>
      </c>
      <c r="CY603" s="277">
        <v>159</v>
      </c>
      <c r="CZ603" s="222">
        <f t="shared" si="1396"/>
        <v>4322</v>
      </c>
      <c r="DA603" s="277">
        <v>108</v>
      </c>
      <c r="DB603" s="277">
        <v>65</v>
      </c>
      <c r="DC603" s="277">
        <v>820</v>
      </c>
      <c r="DD603" s="277">
        <v>2629</v>
      </c>
      <c r="DE603" s="277">
        <v>357</v>
      </c>
      <c r="DF603" s="277">
        <v>343</v>
      </c>
      <c r="DG603" s="222">
        <f t="shared" si="1397"/>
        <v>43556</v>
      </c>
      <c r="DH603" s="222">
        <f t="shared" si="1398"/>
        <v>1290</v>
      </c>
      <c r="DI603" s="277">
        <v>565</v>
      </c>
      <c r="DJ603" s="277">
        <v>158</v>
      </c>
      <c r="DK603" s="277">
        <v>567</v>
      </c>
      <c r="DL603" s="226">
        <f t="shared" si="1399"/>
        <v>670</v>
      </c>
      <c r="DM603" s="277">
        <v>670</v>
      </c>
      <c r="DN603" s="330" t="s">
        <v>696</v>
      </c>
      <c r="DO603" s="222">
        <v>45516</v>
      </c>
      <c r="DP603" s="4"/>
      <c r="DQ603" s="4"/>
      <c r="DR603" s="4"/>
      <c r="DS603" s="4"/>
      <c r="DT603" s="4"/>
      <c r="DU603" s="4"/>
      <c r="DV603" s="4"/>
      <c r="DW603" s="4"/>
    </row>
    <row r="604" spans="1:130" s="41" customFormat="1" ht="16.5" customHeight="1" x14ac:dyDescent="0.2">
      <c r="A604" s="69" t="s">
        <v>202</v>
      </c>
      <c r="B604" s="240">
        <v>9.8000000000000007</v>
      </c>
      <c r="C604" s="241">
        <v>10.199999999999999</v>
      </c>
      <c r="D604" s="241">
        <v>9.4</v>
      </c>
      <c r="E604" s="241">
        <v>7.6</v>
      </c>
      <c r="F604" s="241">
        <v>6.2</v>
      </c>
      <c r="G604" s="241">
        <v>11.7</v>
      </c>
      <c r="H604" s="241">
        <v>11.1</v>
      </c>
      <c r="I604" s="241">
        <v>9</v>
      </c>
      <c r="J604" s="241">
        <v>5.4</v>
      </c>
      <c r="K604" s="241">
        <v>6.7</v>
      </c>
      <c r="L604" s="241">
        <v>10.7</v>
      </c>
      <c r="M604" s="241">
        <v>8.1999999999999993</v>
      </c>
      <c r="N604" s="241">
        <v>10.8</v>
      </c>
      <c r="O604" s="240">
        <v>9.4</v>
      </c>
      <c r="P604" s="241">
        <v>8.6</v>
      </c>
      <c r="Q604" s="241">
        <v>8.1999999999999993</v>
      </c>
      <c r="R604" s="241">
        <v>6.5</v>
      </c>
      <c r="S604" s="241">
        <v>10.4</v>
      </c>
      <c r="T604" s="241">
        <v>8.6999999999999993</v>
      </c>
      <c r="U604" s="241">
        <v>10.6</v>
      </c>
      <c r="V604" s="241">
        <v>13.2</v>
      </c>
      <c r="W604" s="241">
        <v>9.6</v>
      </c>
      <c r="X604" s="240">
        <v>6.1</v>
      </c>
      <c r="Y604" s="241">
        <v>6.5</v>
      </c>
      <c r="Z604" s="241">
        <v>5.7</v>
      </c>
      <c r="AA604" s="241">
        <v>6.4</v>
      </c>
      <c r="AB604" s="241">
        <v>6</v>
      </c>
      <c r="AC604" s="240">
        <v>11.1</v>
      </c>
      <c r="AD604" s="241">
        <v>10.199999999999999</v>
      </c>
      <c r="AE604" s="241">
        <v>15.1</v>
      </c>
      <c r="AF604" s="241">
        <v>8.6999999999999993</v>
      </c>
      <c r="AG604" s="241">
        <v>9.3000000000000007</v>
      </c>
      <c r="AH604" s="241">
        <v>10.4</v>
      </c>
      <c r="AI604" s="241">
        <v>12</v>
      </c>
      <c r="AJ604" s="240">
        <v>2.4</v>
      </c>
      <c r="AK604" s="245" t="s">
        <v>696</v>
      </c>
      <c r="AL604" s="245" t="s">
        <v>696</v>
      </c>
      <c r="AM604" s="240">
        <v>9.8000000000000007</v>
      </c>
      <c r="AN604" s="241">
        <v>11</v>
      </c>
      <c r="AO604" s="241">
        <v>13.1</v>
      </c>
      <c r="AP604" s="241">
        <v>11.8</v>
      </c>
      <c r="AQ604" s="241">
        <v>7.9</v>
      </c>
      <c r="AR604" s="241">
        <v>8.3000000000000007</v>
      </c>
      <c r="AS604" s="241">
        <v>7.4</v>
      </c>
      <c r="AT604" s="241">
        <v>9.5</v>
      </c>
      <c r="AU604" s="241">
        <v>7.5</v>
      </c>
      <c r="AV604" s="241">
        <v>12.8</v>
      </c>
      <c r="AW604" s="241">
        <v>8.8000000000000007</v>
      </c>
      <c r="AX604" s="240">
        <v>10.3</v>
      </c>
      <c r="AY604" s="241">
        <v>10.6</v>
      </c>
      <c r="AZ604" s="241">
        <v>10.3</v>
      </c>
      <c r="BA604" s="241">
        <v>10</v>
      </c>
      <c r="BB604" s="241">
        <v>10.3</v>
      </c>
      <c r="BC604" s="241">
        <v>10.5</v>
      </c>
      <c r="BD604" s="240">
        <v>12.1</v>
      </c>
      <c r="BE604" s="241">
        <v>6.5</v>
      </c>
      <c r="BF604" s="241">
        <v>16.899999999999999</v>
      </c>
      <c r="BG604" s="241">
        <v>12.9</v>
      </c>
      <c r="BH604" s="241">
        <v>18.5</v>
      </c>
      <c r="BI604" s="241">
        <v>9.5</v>
      </c>
      <c r="BJ604" s="241">
        <v>16.3</v>
      </c>
      <c r="BK604" s="241">
        <v>13.2</v>
      </c>
      <c r="BL604" s="241">
        <v>16</v>
      </c>
      <c r="BM604" s="240">
        <v>8.8000000000000007</v>
      </c>
      <c r="BN604" s="241">
        <v>7.5</v>
      </c>
      <c r="BO604" s="241">
        <v>13.1</v>
      </c>
      <c r="BP604" s="241">
        <v>6.9</v>
      </c>
      <c r="BQ604" s="241">
        <v>10</v>
      </c>
      <c r="BR604" s="241">
        <v>8.4</v>
      </c>
      <c r="BS604" s="240">
        <v>8.5</v>
      </c>
      <c r="BT604" s="242">
        <v>10.1</v>
      </c>
      <c r="BU604" s="241">
        <v>9.4</v>
      </c>
      <c r="BV604" s="241">
        <v>10</v>
      </c>
      <c r="BW604" s="241">
        <v>5.7</v>
      </c>
      <c r="BX604" s="241">
        <v>7.8</v>
      </c>
      <c r="BY604" s="241">
        <v>8.9</v>
      </c>
      <c r="BZ604" s="241">
        <v>9.9</v>
      </c>
      <c r="CA604" s="241">
        <v>7.8</v>
      </c>
      <c r="CB604" s="241">
        <v>6.7</v>
      </c>
      <c r="CC604" s="241">
        <v>8.6</v>
      </c>
      <c r="CD604" s="241">
        <v>7</v>
      </c>
      <c r="CE604" s="241">
        <v>8.5</v>
      </c>
      <c r="CF604" s="240">
        <v>9.6999999999999993</v>
      </c>
      <c r="CG604" s="241">
        <v>7.1</v>
      </c>
      <c r="CH604" s="241">
        <v>9.4</v>
      </c>
      <c r="CI604" s="241">
        <v>5.6</v>
      </c>
      <c r="CJ604" s="241">
        <v>10.6</v>
      </c>
      <c r="CK604" s="241">
        <v>10.4</v>
      </c>
      <c r="CL604" s="241">
        <v>6.3</v>
      </c>
      <c r="CM604" s="241">
        <v>10.199999999999999</v>
      </c>
      <c r="CN604" s="241">
        <v>5.7</v>
      </c>
      <c r="CO604" s="241">
        <v>7</v>
      </c>
      <c r="CP604" s="241">
        <v>7.8</v>
      </c>
      <c r="CQ604" s="241">
        <v>10.199999999999999</v>
      </c>
      <c r="CR604" s="241">
        <v>8.1</v>
      </c>
      <c r="CS604" s="241">
        <v>12.9</v>
      </c>
      <c r="CT604" s="240">
        <v>7.8</v>
      </c>
      <c r="CU604" s="241">
        <v>7.1</v>
      </c>
      <c r="CV604" s="241">
        <v>10.9</v>
      </c>
      <c r="CW604" s="241">
        <v>6</v>
      </c>
      <c r="CX604" s="241">
        <v>7</v>
      </c>
      <c r="CY604" s="241">
        <v>6.4</v>
      </c>
      <c r="CZ604" s="240">
        <v>12.5</v>
      </c>
      <c r="DA604" s="241">
        <v>8.1</v>
      </c>
      <c r="DB604" s="241">
        <v>7.7</v>
      </c>
      <c r="DC604" s="241">
        <v>14.7</v>
      </c>
      <c r="DD604" s="241">
        <v>13.4</v>
      </c>
      <c r="DE604" s="241">
        <v>10.1</v>
      </c>
      <c r="DF604" s="241">
        <v>10.6</v>
      </c>
      <c r="DG604" s="240">
        <v>10.199999999999999</v>
      </c>
      <c r="DH604" s="243" t="s">
        <v>696</v>
      </c>
      <c r="DI604" s="242">
        <v>17</v>
      </c>
      <c r="DJ604" s="241">
        <v>6.7</v>
      </c>
      <c r="DK604" s="241">
        <v>21</v>
      </c>
      <c r="DL604" s="243" t="s">
        <v>696</v>
      </c>
      <c r="DM604" s="241">
        <v>8.6999999999999993</v>
      </c>
      <c r="DN604" s="246" t="s">
        <v>696</v>
      </c>
      <c r="DO604" s="240">
        <v>10.199999999999999</v>
      </c>
      <c r="DP604" s="9"/>
      <c r="DQ604" s="9"/>
      <c r="DR604" s="9"/>
      <c r="DS604" s="9"/>
      <c r="DT604" s="9"/>
      <c r="DU604" s="9"/>
      <c r="DV604" s="9"/>
      <c r="DW604" s="4"/>
    </row>
    <row r="605" spans="1:130" s="41" customFormat="1" ht="16.5" customHeight="1" x14ac:dyDescent="0.15">
      <c r="A605" s="210" t="s">
        <v>532</v>
      </c>
      <c r="B605" s="222"/>
      <c r="C605" s="277"/>
      <c r="D605" s="277"/>
      <c r="E605" s="277"/>
      <c r="F605" s="277"/>
      <c r="G605" s="277"/>
      <c r="H605" s="277"/>
      <c r="I605" s="277"/>
      <c r="J605" s="277"/>
      <c r="K605" s="277"/>
      <c r="L605" s="277"/>
      <c r="M605" s="277"/>
      <c r="N605" s="277"/>
      <c r="O605" s="222"/>
      <c r="P605" s="277"/>
      <c r="Q605" s="277"/>
      <c r="R605" s="277"/>
      <c r="S605" s="277"/>
      <c r="T605" s="277"/>
      <c r="U605" s="277"/>
      <c r="V605" s="277"/>
      <c r="W605" s="277"/>
      <c r="X605" s="222"/>
      <c r="Y605" s="277"/>
      <c r="Z605" s="277"/>
      <c r="AA605" s="277"/>
      <c r="AB605" s="277"/>
      <c r="AC605" s="222"/>
      <c r="AD605" s="277"/>
      <c r="AE605" s="277"/>
      <c r="AF605" s="277"/>
      <c r="AG605" s="277"/>
      <c r="AH605" s="277"/>
      <c r="AI605" s="277"/>
      <c r="AJ605" s="222"/>
      <c r="AK605" s="277"/>
      <c r="AL605" s="277"/>
      <c r="AM605" s="222"/>
      <c r="AN605" s="277"/>
      <c r="AO605" s="277"/>
      <c r="AP605" s="277"/>
      <c r="AQ605" s="277"/>
      <c r="AR605" s="277"/>
      <c r="AS605" s="277"/>
      <c r="AT605" s="277"/>
      <c r="AU605" s="277"/>
      <c r="AV605" s="277"/>
      <c r="AW605" s="277"/>
      <c r="AX605" s="222"/>
      <c r="AY605" s="277"/>
      <c r="AZ605" s="277"/>
      <c r="BA605" s="277"/>
      <c r="BB605" s="277"/>
      <c r="BC605" s="277"/>
      <c r="BD605" s="222"/>
      <c r="BE605" s="277"/>
      <c r="BF605" s="277"/>
      <c r="BG605" s="277"/>
      <c r="BH605" s="277"/>
      <c r="BI605" s="277"/>
      <c r="BJ605" s="277"/>
      <c r="BK605" s="277"/>
      <c r="BL605" s="277"/>
      <c r="BM605" s="222"/>
      <c r="BN605" s="277"/>
      <c r="BO605" s="277"/>
      <c r="BP605" s="277"/>
      <c r="BQ605" s="277"/>
      <c r="BR605" s="277"/>
      <c r="BS605" s="222"/>
      <c r="BT605" s="277"/>
      <c r="BU605" s="277"/>
      <c r="BV605" s="277"/>
      <c r="BW605" s="277"/>
      <c r="BX605" s="277"/>
      <c r="BY605" s="277"/>
      <c r="BZ605" s="277"/>
      <c r="CA605" s="277"/>
      <c r="CB605" s="277"/>
      <c r="CC605" s="277"/>
      <c r="CD605" s="277"/>
      <c r="CE605" s="277"/>
      <c r="CF605" s="222"/>
      <c r="CG605" s="277"/>
      <c r="CH605" s="277"/>
      <c r="CI605" s="277"/>
      <c r="CJ605" s="277"/>
      <c r="CK605" s="277"/>
      <c r="CL605" s="277"/>
      <c r="CM605" s="277"/>
      <c r="CN605" s="277"/>
      <c r="CO605" s="277"/>
      <c r="CP605" s="277"/>
      <c r="CQ605" s="277"/>
      <c r="CR605" s="277"/>
      <c r="CS605" s="277"/>
      <c r="CT605" s="222"/>
      <c r="CU605" s="277"/>
      <c r="CV605" s="277"/>
      <c r="CW605" s="277"/>
      <c r="CX605" s="277"/>
      <c r="CY605" s="277"/>
      <c r="CZ605" s="222"/>
      <c r="DA605" s="277"/>
      <c r="DB605" s="277"/>
      <c r="DC605" s="277"/>
      <c r="DD605" s="277"/>
      <c r="DE605" s="277"/>
      <c r="DF605" s="277"/>
      <c r="DG605" s="222"/>
      <c r="DH605" s="222"/>
      <c r="DI605" s="277"/>
      <c r="DJ605" s="277"/>
      <c r="DK605" s="277"/>
      <c r="DL605" s="226"/>
      <c r="DM605" s="277"/>
      <c r="DN605" s="330"/>
      <c r="DO605" s="222"/>
      <c r="DP605" s="4"/>
      <c r="DQ605" s="4"/>
      <c r="DR605" s="4"/>
      <c r="DS605" s="4"/>
      <c r="DT605" s="4"/>
      <c r="DU605" s="4"/>
      <c r="DV605" s="4"/>
      <c r="DW605" s="4"/>
    </row>
    <row r="606" spans="1:130" s="41" customFormat="1" ht="16.5" customHeight="1" x14ac:dyDescent="0.15">
      <c r="A606" s="177" t="s">
        <v>203</v>
      </c>
      <c r="B606" s="222">
        <f t="shared" ref="B606" si="1400">SUM(C606:N606)</f>
        <v>5253.57</v>
      </c>
      <c r="C606" s="331">
        <v>472.24</v>
      </c>
      <c r="D606" s="331">
        <v>402.56</v>
      </c>
      <c r="E606" s="331">
        <v>178.55</v>
      </c>
      <c r="F606" s="331">
        <v>102.03</v>
      </c>
      <c r="G606" s="331">
        <v>291.2</v>
      </c>
      <c r="H606" s="331">
        <v>844.39</v>
      </c>
      <c r="I606" s="331">
        <v>635.29999999999995</v>
      </c>
      <c r="J606" s="331">
        <v>213.61</v>
      </c>
      <c r="K606" s="331">
        <v>469.03</v>
      </c>
      <c r="L606" s="331">
        <v>1116.6199999999999</v>
      </c>
      <c r="M606" s="331">
        <v>231.7</v>
      </c>
      <c r="N606" s="331">
        <v>296.33999999999997</v>
      </c>
      <c r="O606" s="222">
        <f t="shared" ref="O606" si="1401">SUM(P606:W606)</f>
        <v>2935.4700000000003</v>
      </c>
      <c r="P606" s="331">
        <v>518.55999999999995</v>
      </c>
      <c r="Q606" s="331">
        <v>452.78</v>
      </c>
      <c r="R606" s="331">
        <v>253.62</v>
      </c>
      <c r="S606" s="331">
        <v>312.18</v>
      </c>
      <c r="T606" s="331">
        <v>165.84</v>
      </c>
      <c r="U606" s="331">
        <v>620.83000000000004</v>
      </c>
      <c r="V606" s="331">
        <v>428.3</v>
      </c>
      <c r="W606" s="331">
        <v>183.36</v>
      </c>
      <c r="X606" s="222">
        <f t="shared" ref="X606" si="1402">SUM(Y606:AB606)</f>
        <v>2526.7399999999998</v>
      </c>
      <c r="Y606" s="331">
        <v>474.99</v>
      </c>
      <c r="Z606" s="331">
        <v>671.59</v>
      </c>
      <c r="AA606" s="331">
        <v>795.43</v>
      </c>
      <c r="AB606" s="331">
        <v>584.73</v>
      </c>
      <c r="AC606" s="222">
        <f t="shared" ref="AC606" si="1403">SUM(AD606:AI606)</f>
        <v>2677.49</v>
      </c>
      <c r="AD606" s="331">
        <v>456.96</v>
      </c>
      <c r="AE606" s="331">
        <v>517.82000000000005</v>
      </c>
      <c r="AF606" s="331">
        <v>193.37</v>
      </c>
      <c r="AG606" s="331">
        <v>526.91</v>
      </c>
      <c r="AH606" s="331">
        <v>273.89</v>
      </c>
      <c r="AI606" s="331">
        <v>708.54</v>
      </c>
      <c r="AJ606" s="222">
        <f t="shared" ref="AJ606" si="1404">SUM(AK606:AL606)</f>
        <v>208.76</v>
      </c>
      <c r="AK606" s="331">
        <v>91</v>
      </c>
      <c r="AL606" s="331">
        <v>117.76</v>
      </c>
      <c r="AM606" s="222">
        <f t="shared" ref="AM606" si="1405">SUM(AN606:AW606)</f>
        <v>4882.7300000000005</v>
      </c>
      <c r="AN606" s="331">
        <v>280.33999999999997</v>
      </c>
      <c r="AO606" s="331">
        <v>344.47</v>
      </c>
      <c r="AP606" s="331">
        <v>678.69</v>
      </c>
      <c r="AQ606" s="331">
        <v>201.35</v>
      </c>
      <c r="AR606" s="331">
        <v>741.54</v>
      </c>
      <c r="AS606" s="331">
        <v>190.77</v>
      </c>
      <c r="AT606" s="331">
        <v>640.73</v>
      </c>
      <c r="AU606" s="331">
        <v>770.57</v>
      </c>
      <c r="AV606" s="331">
        <v>585.54999999999995</v>
      </c>
      <c r="AW606" s="331">
        <v>448.72</v>
      </c>
      <c r="AX606" s="222">
        <f t="shared" ref="AX606" si="1406">SUM(AY606:BC606)</f>
        <v>8674.34</v>
      </c>
      <c r="AY606" s="331">
        <v>849.15</v>
      </c>
      <c r="AZ606" s="331">
        <v>3775.09</v>
      </c>
      <c r="BA606" s="331">
        <v>810.52</v>
      </c>
      <c r="BB606" s="331">
        <v>2586.67</v>
      </c>
      <c r="BC606" s="331">
        <v>652.91</v>
      </c>
      <c r="BD606" s="222">
        <f t="shared" ref="BD606" si="1407">SUM(BE606:BL606)</f>
        <v>5275.09</v>
      </c>
      <c r="BE606" s="331">
        <v>610.08000000000004</v>
      </c>
      <c r="BF606" s="331">
        <v>845.2</v>
      </c>
      <c r="BG606" s="331">
        <v>635.17999999999995</v>
      </c>
      <c r="BH606" s="331">
        <v>607.08000000000004</v>
      </c>
      <c r="BI606" s="331">
        <v>521.84</v>
      </c>
      <c r="BJ606" s="331">
        <v>817.21</v>
      </c>
      <c r="BK606" s="331">
        <v>575.74</v>
      </c>
      <c r="BL606" s="331">
        <v>662.76</v>
      </c>
      <c r="BM606" s="222">
        <f t="shared" ref="BM606" si="1408">SUM(BN606:BR606)</f>
        <v>3842.89</v>
      </c>
      <c r="BN606" s="331">
        <v>697.69</v>
      </c>
      <c r="BO606" s="331">
        <v>700.17</v>
      </c>
      <c r="BP606" s="331">
        <v>490.07</v>
      </c>
      <c r="BQ606" s="331">
        <v>255.15</v>
      </c>
      <c r="BR606" s="331">
        <v>1699.81</v>
      </c>
      <c r="BS606" s="222">
        <f t="shared" ref="BS606" si="1409">SUM(BT606:CE606)</f>
        <v>5285.8799999999992</v>
      </c>
      <c r="BT606" s="331">
        <v>324.01</v>
      </c>
      <c r="BU606" s="331">
        <v>559.88</v>
      </c>
      <c r="BV606" s="331">
        <v>236.81</v>
      </c>
      <c r="BW606" s="331">
        <v>178.41</v>
      </c>
      <c r="BX606" s="331">
        <v>390.25</v>
      </c>
      <c r="BY606" s="331">
        <v>1256.54</v>
      </c>
      <c r="BZ606" s="331">
        <v>315.87</v>
      </c>
      <c r="CA606" s="331">
        <v>477.18</v>
      </c>
      <c r="CB606" s="331">
        <v>486.74</v>
      </c>
      <c r="CC606" s="331">
        <v>388.55</v>
      </c>
      <c r="CD606" s="331">
        <v>358.66</v>
      </c>
      <c r="CE606" s="331">
        <v>312.98</v>
      </c>
      <c r="CF606" s="222">
        <f t="shared" ref="CF606" si="1410">SUM(CG606:CS606)</f>
        <v>4443.6100000000006</v>
      </c>
      <c r="CG606" s="331">
        <v>136.61000000000001</v>
      </c>
      <c r="CH606" s="331">
        <v>372.96</v>
      </c>
      <c r="CI606" s="331">
        <v>147.43</v>
      </c>
      <c r="CJ606" s="331">
        <v>479.67</v>
      </c>
      <c r="CK606" s="331">
        <v>939.9</v>
      </c>
      <c r="CL606" s="331">
        <v>170</v>
      </c>
      <c r="CM606" s="331">
        <v>764.21</v>
      </c>
      <c r="CN606" s="331">
        <v>193.5</v>
      </c>
      <c r="CO606" s="331">
        <v>38.24</v>
      </c>
      <c r="CP606" s="331">
        <v>196.89</v>
      </c>
      <c r="CQ606" s="331">
        <v>420.2</v>
      </c>
      <c r="CR606" s="331">
        <v>383.48</v>
      </c>
      <c r="CS606" s="331">
        <v>200.52</v>
      </c>
      <c r="CT606" s="222">
        <f t="shared" ref="CT606" si="1411">SUM(CU606:CY606)</f>
        <v>2967.22</v>
      </c>
      <c r="CU606" s="331">
        <v>761.52</v>
      </c>
      <c r="CV606" s="331">
        <v>621.85</v>
      </c>
      <c r="CW606" s="331">
        <v>344.57</v>
      </c>
      <c r="CX606" s="331">
        <v>729.61</v>
      </c>
      <c r="CY606" s="331">
        <v>509.67</v>
      </c>
      <c r="CZ606" s="222">
        <f t="shared" ref="CZ606" si="1412">SUM(DA606:DF606)</f>
        <v>3422.43</v>
      </c>
      <c r="DA606" s="331">
        <v>98.17</v>
      </c>
      <c r="DB606" s="331">
        <v>99.24</v>
      </c>
      <c r="DC606" s="331">
        <v>577.29999999999995</v>
      </c>
      <c r="DD606" s="331">
        <v>1416.35</v>
      </c>
      <c r="DE606" s="331">
        <v>804.67</v>
      </c>
      <c r="DF606" s="331">
        <v>426.7</v>
      </c>
      <c r="DG606" s="222">
        <f t="shared" ref="DG606" si="1413">AM606+BS606+B606+O606+X606+AC606+AJ606+BD606+CF606+AX606+BM606+CT606+CZ606</f>
        <v>52396.219999999994</v>
      </c>
      <c r="DH606" s="222">
        <f t="shared" ref="DH606" si="1414">SUM(DI606:DK606)</f>
        <v>245.14</v>
      </c>
      <c r="DI606" s="331">
        <v>113</v>
      </c>
      <c r="DJ606" s="331">
        <v>62.14</v>
      </c>
      <c r="DK606" s="331">
        <v>70</v>
      </c>
      <c r="DL606" s="226">
        <f t="shared" ref="DL606" si="1415">SUM(DM606:DN606)</f>
        <v>273</v>
      </c>
      <c r="DM606" s="331">
        <v>273</v>
      </c>
      <c r="DN606" s="332" t="s">
        <v>696</v>
      </c>
      <c r="DO606" s="222">
        <f t="shared" ref="DO606" si="1416">DG606+DH606+DL606</f>
        <v>52914.359999999993</v>
      </c>
      <c r="DP606" s="4"/>
      <c r="DQ606" s="4"/>
      <c r="DR606" s="4"/>
      <c r="DS606" s="4"/>
      <c r="DT606" s="4"/>
      <c r="DU606" s="4"/>
      <c r="DV606" s="4"/>
      <c r="DW606" s="4"/>
    </row>
    <row r="607" spans="1:130" s="41" customFormat="1" ht="16.5" customHeight="1" x14ac:dyDescent="0.2">
      <c r="A607" s="69" t="s">
        <v>204</v>
      </c>
      <c r="B607" s="240">
        <v>37.799999999999997</v>
      </c>
      <c r="C607" s="241">
        <v>40.4</v>
      </c>
      <c r="D607" s="241">
        <v>44</v>
      </c>
      <c r="E607" s="241">
        <v>42.8</v>
      </c>
      <c r="F607" s="241">
        <v>39.5</v>
      </c>
      <c r="G607" s="241">
        <v>36.6</v>
      </c>
      <c r="H607" s="241">
        <v>37</v>
      </c>
      <c r="I607" s="241">
        <v>43.4</v>
      </c>
      <c r="J607" s="241">
        <v>41.6</v>
      </c>
      <c r="K607" s="241">
        <v>39.6</v>
      </c>
      <c r="L607" s="241">
        <v>35.1</v>
      </c>
      <c r="M607" s="241">
        <v>35.799999999999997</v>
      </c>
      <c r="N607" s="241">
        <v>27.6</v>
      </c>
      <c r="O607" s="240">
        <v>41.8</v>
      </c>
      <c r="P607" s="241">
        <v>40</v>
      </c>
      <c r="Q607" s="241">
        <v>37.200000000000003</v>
      </c>
      <c r="R607" s="241">
        <v>40.700000000000003</v>
      </c>
      <c r="S607" s="241">
        <v>46</v>
      </c>
      <c r="T607" s="241">
        <v>38.6</v>
      </c>
      <c r="U607" s="241">
        <v>45.2</v>
      </c>
      <c r="V607" s="241">
        <v>42.8</v>
      </c>
      <c r="W607" s="241">
        <v>46</v>
      </c>
      <c r="X607" s="240">
        <v>44.6</v>
      </c>
      <c r="Y607" s="241">
        <v>45.2</v>
      </c>
      <c r="Z607" s="241">
        <v>43</v>
      </c>
      <c r="AA607" s="241">
        <v>46</v>
      </c>
      <c r="AB607" s="241">
        <v>44.2</v>
      </c>
      <c r="AC607" s="240">
        <v>43.6</v>
      </c>
      <c r="AD607" s="241">
        <v>49.8</v>
      </c>
      <c r="AE607" s="241">
        <v>45.5</v>
      </c>
      <c r="AF607" s="241">
        <v>37.700000000000003</v>
      </c>
      <c r="AG607" s="241">
        <v>40.799999999999997</v>
      </c>
      <c r="AH607" s="241">
        <v>41.1</v>
      </c>
      <c r="AI607" s="241">
        <v>44</v>
      </c>
      <c r="AJ607" s="240">
        <v>43</v>
      </c>
      <c r="AK607" s="245">
        <v>43.3</v>
      </c>
      <c r="AL607" s="245">
        <v>42.7</v>
      </c>
      <c r="AM607" s="240">
        <v>44.1</v>
      </c>
      <c r="AN607" s="241">
        <v>47.7</v>
      </c>
      <c r="AO607" s="241">
        <v>41.9</v>
      </c>
      <c r="AP607" s="241">
        <v>42.6</v>
      </c>
      <c r="AQ607" s="241">
        <v>43</v>
      </c>
      <c r="AR607" s="241">
        <v>44.4</v>
      </c>
      <c r="AS607" s="241">
        <v>49.2</v>
      </c>
      <c r="AT607" s="241">
        <v>42.3</v>
      </c>
      <c r="AU607" s="241">
        <v>44.9</v>
      </c>
      <c r="AV607" s="241">
        <v>43.2</v>
      </c>
      <c r="AW607" s="241">
        <v>46.8</v>
      </c>
      <c r="AX607" s="240">
        <v>45.3</v>
      </c>
      <c r="AY607" s="241">
        <v>44.3</v>
      </c>
      <c r="AZ607" s="241">
        <v>45.5</v>
      </c>
      <c r="BA607" s="241">
        <v>39.5</v>
      </c>
      <c r="BB607" s="241">
        <v>48.4</v>
      </c>
      <c r="BC607" s="241">
        <v>42.5</v>
      </c>
      <c r="BD607" s="240">
        <v>27.6</v>
      </c>
      <c r="BE607" s="241">
        <v>24.2</v>
      </c>
      <c r="BF607" s="241">
        <v>31.8</v>
      </c>
      <c r="BG607" s="241">
        <v>27.5</v>
      </c>
      <c r="BH607" s="241">
        <v>27.8</v>
      </c>
      <c r="BI607" s="241">
        <v>23.4</v>
      </c>
      <c r="BJ607" s="241">
        <v>29.8</v>
      </c>
      <c r="BK607" s="241">
        <v>25.8</v>
      </c>
      <c r="BL607" s="241">
        <v>29.9</v>
      </c>
      <c r="BM607" s="240">
        <v>42.3</v>
      </c>
      <c r="BN607" s="241">
        <v>40.700000000000003</v>
      </c>
      <c r="BO607" s="241">
        <v>41.3</v>
      </c>
      <c r="BP607" s="241">
        <v>46</v>
      </c>
      <c r="BQ607" s="241">
        <v>38.5</v>
      </c>
      <c r="BR607" s="241">
        <v>43.1</v>
      </c>
      <c r="BS607" s="240">
        <v>39.6</v>
      </c>
      <c r="BT607" s="242">
        <v>39.9</v>
      </c>
      <c r="BU607" s="241">
        <v>35.6</v>
      </c>
      <c r="BV607" s="241">
        <v>42.4</v>
      </c>
      <c r="BW607" s="241">
        <v>47.1</v>
      </c>
      <c r="BX607" s="241">
        <v>42</v>
      </c>
      <c r="BY607" s="241">
        <v>37.5</v>
      </c>
      <c r="BZ607" s="241">
        <v>37.9</v>
      </c>
      <c r="CA607" s="241">
        <v>45.6</v>
      </c>
      <c r="CB607" s="241">
        <v>38.700000000000003</v>
      </c>
      <c r="CC607" s="241">
        <v>47</v>
      </c>
      <c r="CD607" s="241">
        <v>38.9</v>
      </c>
      <c r="CE607" s="241">
        <v>36.6</v>
      </c>
      <c r="CF607" s="240">
        <v>37.700000000000003</v>
      </c>
      <c r="CG607" s="241">
        <v>40.5</v>
      </c>
      <c r="CH607" s="241">
        <v>39.9</v>
      </c>
      <c r="CI607" s="241">
        <v>40.299999999999997</v>
      </c>
      <c r="CJ607" s="241">
        <v>33.5</v>
      </c>
      <c r="CK607" s="241">
        <v>38</v>
      </c>
      <c r="CL607" s="241">
        <v>43.6</v>
      </c>
      <c r="CM607" s="241">
        <v>33.299999999999997</v>
      </c>
      <c r="CN607" s="241">
        <v>50.3</v>
      </c>
      <c r="CO607" s="241">
        <v>41.6</v>
      </c>
      <c r="CP607" s="241">
        <v>40.6</v>
      </c>
      <c r="CQ607" s="241">
        <v>34.299999999999997</v>
      </c>
      <c r="CR607" s="241">
        <v>43.8</v>
      </c>
      <c r="CS607" s="241">
        <v>39.200000000000003</v>
      </c>
      <c r="CT607" s="240">
        <v>44.5</v>
      </c>
      <c r="CU607" s="241">
        <v>39.5</v>
      </c>
      <c r="CV607" s="241">
        <v>43.8</v>
      </c>
      <c r="CW607" s="241">
        <v>51.9</v>
      </c>
      <c r="CX607" s="241">
        <v>49.4</v>
      </c>
      <c r="CY607" s="241">
        <v>43</v>
      </c>
      <c r="CZ607" s="240">
        <v>29.9</v>
      </c>
      <c r="DA607" s="241">
        <v>28.4</v>
      </c>
      <c r="DB607" s="241">
        <v>40.200000000000003</v>
      </c>
      <c r="DC607" s="241">
        <v>24.3</v>
      </c>
      <c r="DD607" s="241">
        <v>30.5</v>
      </c>
      <c r="DE607" s="241">
        <v>29.9</v>
      </c>
      <c r="DF607" s="241">
        <v>37.1</v>
      </c>
      <c r="DG607" s="240">
        <v>38.9</v>
      </c>
      <c r="DH607" s="243" t="s">
        <v>696</v>
      </c>
      <c r="DI607" s="242">
        <v>36.5</v>
      </c>
      <c r="DJ607" s="241">
        <v>16.7</v>
      </c>
      <c r="DK607" s="241">
        <v>30.6</v>
      </c>
      <c r="DL607" s="243" t="s">
        <v>696</v>
      </c>
      <c r="DM607" s="241">
        <v>26</v>
      </c>
      <c r="DN607" s="246" t="s">
        <v>696</v>
      </c>
      <c r="DO607" s="240">
        <v>38.700000000000003</v>
      </c>
      <c r="DP607" s="9"/>
      <c r="DQ607" s="9"/>
      <c r="DR607" s="9"/>
      <c r="DS607" s="9"/>
      <c r="DT607" s="9"/>
      <c r="DU607" s="9"/>
      <c r="DV607" s="9"/>
    </row>
    <row r="608" spans="1:130" s="41" customFormat="1" ht="16.5" customHeight="1" x14ac:dyDescent="0.2">
      <c r="A608" s="70" t="s">
        <v>205</v>
      </c>
      <c r="B608" s="256">
        <v>1</v>
      </c>
      <c r="C608" s="257">
        <v>1.2</v>
      </c>
      <c r="D608" s="257">
        <v>1.7</v>
      </c>
      <c r="E608" s="257">
        <v>1.1000000000000001</v>
      </c>
      <c r="F608" s="257">
        <v>1.1000000000000001</v>
      </c>
      <c r="G608" s="257">
        <v>0.8</v>
      </c>
      <c r="H608" s="257">
        <v>0.8</v>
      </c>
      <c r="I608" s="257">
        <v>1.3</v>
      </c>
      <c r="J608" s="257">
        <v>1.7</v>
      </c>
      <c r="K608" s="257">
        <v>1.2</v>
      </c>
      <c r="L608" s="257">
        <v>0.8</v>
      </c>
      <c r="M608" s="257">
        <v>0.7</v>
      </c>
      <c r="N608" s="257">
        <v>0.4</v>
      </c>
      <c r="O608" s="256">
        <v>1.2</v>
      </c>
      <c r="P608" s="257">
        <v>1.1000000000000001</v>
      </c>
      <c r="Q608" s="257">
        <v>0.8</v>
      </c>
      <c r="R608" s="257">
        <v>1.1000000000000001</v>
      </c>
      <c r="S608" s="257">
        <v>1.4</v>
      </c>
      <c r="T608" s="257">
        <v>1</v>
      </c>
      <c r="U608" s="257">
        <v>1.4</v>
      </c>
      <c r="V608" s="257">
        <v>1.2</v>
      </c>
      <c r="W608" s="257">
        <v>1.5</v>
      </c>
      <c r="X608" s="256">
        <v>1.3</v>
      </c>
      <c r="Y608" s="257">
        <v>1.2</v>
      </c>
      <c r="Z608" s="257">
        <v>1.1000000000000001</v>
      </c>
      <c r="AA608" s="257">
        <v>1.6</v>
      </c>
      <c r="AB608" s="257">
        <v>1.1000000000000001</v>
      </c>
      <c r="AC608" s="256">
        <v>1.3</v>
      </c>
      <c r="AD608" s="257">
        <v>1.8</v>
      </c>
      <c r="AE608" s="257">
        <v>1.2</v>
      </c>
      <c r="AF608" s="257">
        <v>1.1000000000000001</v>
      </c>
      <c r="AG608" s="257">
        <v>1.2</v>
      </c>
      <c r="AH608" s="257">
        <v>1.2</v>
      </c>
      <c r="AI608" s="257">
        <v>1.2</v>
      </c>
      <c r="AJ608" s="256">
        <v>1.7</v>
      </c>
      <c r="AK608" s="308">
        <v>1.8</v>
      </c>
      <c r="AL608" s="308">
        <v>1.6</v>
      </c>
      <c r="AM608" s="256">
        <v>1.3</v>
      </c>
      <c r="AN608" s="257">
        <v>1.7</v>
      </c>
      <c r="AO608" s="257">
        <v>1.2</v>
      </c>
      <c r="AP608" s="257">
        <v>1.2</v>
      </c>
      <c r="AQ608" s="257">
        <v>1.5</v>
      </c>
      <c r="AR608" s="257">
        <v>1.1000000000000001</v>
      </c>
      <c r="AS608" s="257">
        <v>1.6</v>
      </c>
      <c r="AT608" s="257">
        <v>1.2</v>
      </c>
      <c r="AU608" s="257">
        <v>1.5</v>
      </c>
      <c r="AV608" s="257">
        <v>1.3</v>
      </c>
      <c r="AW608" s="257">
        <v>1.5</v>
      </c>
      <c r="AX608" s="256">
        <v>1.5</v>
      </c>
      <c r="AY608" s="257">
        <v>1.3</v>
      </c>
      <c r="AZ608" s="257">
        <v>1.7</v>
      </c>
      <c r="BA608" s="257">
        <v>0.9</v>
      </c>
      <c r="BB608" s="257">
        <v>1.8</v>
      </c>
      <c r="BC608" s="257">
        <v>1.3</v>
      </c>
      <c r="BD608" s="256">
        <v>0.5</v>
      </c>
      <c r="BE608" s="257">
        <v>0.5</v>
      </c>
      <c r="BF608" s="257">
        <v>0.6</v>
      </c>
      <c r="BG608" s="257">
        <v>0.6</v>
      </c>
      <c r="BH608" s="257">
        <v>0.5</v>
      </c>
      <c r="BI608" s="257">
        <v>0.4</v>
      </c>
      <c r="BJ608" s="257">
        <v>0.7</v>
      </c>
      <c r="BK608" s="257">
        <v>0.5</v>
      </c>
      <c r="BL608" s="257">
        <v>0.6</v>
      </c>
      <c r="BM608" s="256">
        <v>1.2</v>
      </c>
      <c r="BN608" s="257">
        <v>1.1000000000000001</v>
      </c>
      <c r="BO608" s="257">
        <v>1.1000000000000001</v>
      </c>
      <c r="BP608" s="257">
        <v>1.6</v>
      </c>
      <c r="BQ608" s="257">
        <v>1</v>
      </c>
      <c r="BR608" s="257">
        <v>1.3</v>
      </c>
      <c r="BS608" s="256">
        <v>1.1000000000000001</v>
      </c>
      <c r="BT608" s="258">
        <v>1.1000000000000001</v>
      </c>
      <c r="BU608" s="257">
        <v>1</v>
      </c>
      <c r="BV608" s="257">
        <v>1.2</v>
      </c>
      <c r="BW608" s="257">
        <v>1.7</v>
      </c>
      <c r="BX608" s="257">
        <v>1.2</v>
      </c>
      <c r="BY608" s="257">
        <v>1</v>
      </c>
      <c r="BZ608" s="257">
        <v>0.8</v>
      </c>
      <c r="CA608" s="257">
        <v>1.5</v>
      </c>
      <c r="CB608" s="257">
        <v>1</v>
      </c>
      <c r="CC608" s="257">
        <v>1.5</v>
      </c>
      <c r="CD608" s="257">
        <v>0.8</v>
      </c>
      <c r="CE608" s="257">
        <v>0.9</v>
      </c>
      <c r="CF608" s="256">
        <v>0.9</v>
      </c>
      <c r="CG608" s="257">
        <v>1.2</v>
      </c>
      <c r="CH608" s="257">
        <v>1</v>
      </c>
      <c r="CI608" s="257">
        <v>1.6</v>
      </c>
      <c r="CJ608" s="257">
        <v>0.8</v>
      </c>
      <c r="CK608" s="257">
        <v>1.1000000000000001</v>
      </c>
      <c r="CL608" s="257">
        <v>1.4</v>
      </c>
      <c r="CM608" s="257">
        <v>0.7</v>
      </c>
      <c r="CN608" s="257">
        <v>1.7</v>
      </c>
      <c r="CO608" s="257">
        <v>1.9</v>
      </c>
      <c r="CP608" s="257">
        <v>1</v>
      </c>
      <c r="CQ608" s="257">
        <v>0.6</v>
      </c>
      <c r="CR608" s="257">
        <v>1.3</v>
      </c>
      <c r="CS608" s="257">
        <v>0.9</v>
      </c>
      <c r="CT608" s="256">
        <v>1.3</v>
      </c>
      <c r="CU608" s="257">
        <v>1</v>
      </c>
      <c r="CV608" s="257">
        <v>1.4</v>
      </c>
      <c r="CW608" s="257">
        <v>1.9</v>
      </c>
      <c r="CX608" s="257">
        <v>1.7</v>
      </c>
      <c r="CY608" s="257">
        <v>1</v>
      </c>
      <c r="CZ608" s="256">
        <v>0.6</v>
      </c>
      <c r="DA608" s="257">
        <v>0.7</v>
      </c>
      <c r="DB608" s="257">
        <v>1.2</v>
      </c>
      <c r="DC608" s="257">
        <v>0.4</v>
      </c>
      <c r="DD608" s="257">
        <v>0.6</v>
      </c>
      <c r="DE608" s="257">
        <v>0.5</v>
      </c>
      <c r="DF608" s="257">
        <v>0.9</v>
      </c>
      <c r="DG608" s="256">
        <v>1</v>
      </c>
      <c r="DH608" s="259" t="s">
        <v>696</v>
      </c>
      <c r="DI608" s="258">
        <v>0.5</v>
      </c>
      <c r="DJ608" s="257">
        <v>0</v>
      </c>
      <c r="DK608" s="257">
        <v>0.5</v>
      </c>
      <c r="DL608" s="259" t="s">
        <v>696</v>
      </c>
      <c r="DM608" s="257">
        <v>0.4</v>
      </c>
      <c r="DN608" s="260" t="s">
        <v>696</v>
      </c>
      <c r="DO608" s="256">
        <v>1</v>
      </c>
      <c r="DP608" s="9"/>
      <c r="DQ608" s="9"/>
      <c r="DR608" s="9"/>
      <c r="DS608" s="9"/>
      <c r="DT608" s="9"/>
      <c r="DU608" s="9"/>
      <c r="DV608" s="9"/>
    </row>
    <row r="609" spans="1:119" s="32" customFormat="1" ht="16.5" customHeight="1" x14ac:dyDescent="0.2">
      <c r="A609" s="44" t="s">
        <v>431</v>
      </c>
    </row>
    <row r="610" spans="1:119" s="32" customFormat="1" ht="16.5" customHeight="1" x14ac:dyDescent="0.2">
      <c r="A610" s="31"/>
    </row>
    <row r="611" spans="1:119" s="11" customFormat="1" ht="16.5" customHeight="1" x14ac:dyDescent="0.2">
      <c r="A611" s="29" t="s">
        <v>311</v>
      </c>
    </row>
    <row r="612" spans="1:119" s="11" customFormat="1" ht="16.5" customHeight="1" x14ac:dyDescent="0.2">
      <c r="A612" s="35" t="s">
        <v>533</v>
      </c>
      <c r="B612" s="383"/>
      <c r="C612" s="283"/>
      <c r="D612" s="283"/>
      <c r="E612" s="283"/>
    </row>
    <row r="613" spans="1:119" s="11" customFormat="1" ht="16.5" customHeight="1" x14ac:dyDescent="0.2">
      <c r="A613" s="37" t="s">
        <v>824</v>
      </c>
      <c r="C613" s="494"/>
      <c r="D613" s="494"/>
      <c r="E613" s="494"/>
      <c r="F613" s="494"/>
      <c r="G613" s="494"/>
      <c r="H613" s="494"/>
      <c r="I613" s="494"/>
      <c r="J613" s="494"/>
      <c r="K613" s="214"/>
      <c r="L613" s="214"/>
    </row>
    <row r="614" spans="1:119" ht="32.25" customHeight="1" x14ac:dyDescent="0.2">
      <c r="A614" s="233"/>
      <c r="B614" s="220" t="s">
        <v>577</v>
      </c>
      <c r="C614" s="234" t="s">
        <v>578</v>
      </c>
      <c r="D614" s="234" t="s">
        <v>579</v>
      </c>
      <c r="E614" s="234" t="s">
        <v>580</v>
      </c>
      <c r="F614" s="234" t="s">
        <v>581</v>
      </c>
      <c r="G614" s="234" t="s">
        <v>582</v>
      </c>
      <c r="H614" s="234" t="s">
        <v>583</v>
      </c>
      <c r="I614" s="234" t="s">
        <v>584</v>
      </c>
      <c r="J614" s="234" t="s">
        <v>585</v>
      </c>
      <c r="K614" s="234" t="s">
        <v>586</v>
      </c>
      <c r="L614" s="234" t="s">
        <v>587</v>
      </c>
      <c r="M614" s="234" t="s">
        <v>588</v>
      </c>
      <c r="N614" s="234" t="s">
        <v>589</v>
      </c>
      <c r="O614" s="220" t="s">
        <v>590</v>
      </c>
      <c r="P614" s="234" t="s">
        <v>591</v>
      </c>
      <c r="Q614" s="234" t="s">
        <v>592</v>
      </c>
      <c r="R614" s="234" t="s">
        <v>593</v>
      </c>
      <c r="S614" s="234" t="s">
        <v>594</v>
      </c>
      <c r="T614" s="234" t="s">
        <v>595</v>
      </c>
      <c r="U614" s="234" t="s">
        <v>596</v>
      </c>
      <c r="V614" s="234" t="s">
        <v>597</v>
      </c>
      <c r="W614" s="234" t="s">
        <v>598</v>
      </c>
      <c r="X614" s="220" t="s">
        <v>599</v>
      </c>
      <c r="Y614" s="234" t="s">
        <v>600</v>
      </c>
      <c r="Z614" s="234" t="s">
        <v>601</v>
      </c>
      <c r="AA614" s="234" t="s">
        <v>602</v>
      </c>
      <c r="AB614" s="234" t="s">
        <v>603</v>
      </c>
      <c r="AC614" s="220" t="s">
        <v>604</v>
      </c>
      <c r="AD614" s="234" t="s">
        <v>605</v>
      </c>
      <c r="AE614" s="234" t="s">
        <v>606</v>
      </c>
      <c r="AF614" s="234" t="s">
        <v>607</v>
      </c>
      <c r="AG614" s="234" t="s">
        <v>608</v>
      </c>
      <c r="AH614" s="234" t="s">
        <v>609</v>
      </c>
      <c r="AI614" s="234" t="s">
        <v>610</v>
      </c>
      <c r="AJ614" s="220" t="s">
        <v>611</v>
      </c>
      <c r="AK614" s="234" t="s">
        <v>612</v>
      </c>
      <c r="AL614" s="234" t="s">
        <v>613</v>
      </c>
      <c r="AM614" s="220" t="s">
        <v>614</v>
      </c>
      <c r="AN614" s="234" t="s">
        <v>615</v>
      </c>
      <c r="AO614" s="234" t="s">
        <v>616</v>
      </c>
      <c r="AP614" s="234" t="s">
        <v>617</v>
      </c>
      <c r="AQ614" s="234" t="s">
        <v>618</v>
      </c>
      <c r="AR614" s="234" t="s">
        <v>619</v>
      </c>
      <c r="AS614" s="234" t="s">
        <v>620</v>
      </c>
      <c r="AT614" s="234" t="s">
        <v>621</v>
      </c>
      <c r="AU614" s="234" t="s">
        <v>622</v>
      </c>
      <c r="AV614" s="234" t="s">
        <v>623</v>
      </c>
      <c r="AW614" s="234" t="s">
        <v>624</v>
      </c>
      <c r="AX614" s="220" t="s">
        <v>625</v>
      </c>
      <c r="AY614" s="234" t="s">
        <v>626</v>
      </c>
      <c r="AZ614" s="234" t="s">
        <v>627</v>
      </c>
      <c r="BA614" s="234" t="s">
        <v>628</v>
      </c>
      <c r="BB614" s="234" t="s">
        <v>629</v>
      </c>
      <c r="BC614" s="234" t="s">
        <v>630</v>
      </c>
      <c r="BD614" s="221" t="s">
        <v>631</v>
      </c>
      <c r="BE614" s="234" t="s">
        <v>632</v>
      </c>
      <c r="BF614" s="234" t="s">
        <v>633</v>
      </c>
      <c r="BG614" s="234" t="s">
        <v>634</v>
      </c>
      <c r="BH614" s="234" t="s">
        <v>635</v>
      </c>
      <c r="BI614" s="234" t="s">
        <v>636</v>
      </c>
      <c r="BJ614" s="234" t="s">
        <v>637</v>
      </c>
      <c r="BK614" s="234" t="s">
        <v>638</v>
      </c>
      <c r="BL614" s="234" t="s">
        <v>639</v>
      </c>
      <c r="BM614" s="220" t="s">
        <v>640</v>
      </c>
      <c r="BN614" s="234" t="s">
        <v>641</v>
      </c>
      <c r="BO614" s="234" t="s">
        <v>642</v>
      </c>
      <c r="BP614" s="234" t="s">
        <v>643</v>
      </c>
      <c r="BQ614" s="234" t="s">
        <v>644</v>
      </c>
      <c r="BR614" s="234" t="s">
        <v>645</v>
      </c>
      <c r="BS614" s="220" t="s">
        <v>646</v>
      </c>
      <c r="BT614" s="234" t="s">
        <v>647</v>
      </c>
      <c r="BU614" s="234" t="s">
        <v>648</v>
      </c>
      <c r="BV614" s="234" t="s">
        <v>649</v>
      </c>
      <c r="BW614" s="234" t="s">
        <v>650</v>
      </c>
      <c r="BX614" s="234" t="s">
        <v>651</v>
      </c>
      <c r="BY614" s="234" t="s">
        <v>652</v>
      </c>
      <c r="BZ614" s="234" t="s">
        <v>653</v>
      </c>
      <c r="CA614" s="234" t="s">
        <v>654</v>
      </c>
      <c r="CB614" s="234" t="s">
        <v>655</v>
      </c>
      <c r="CC614" s="234" t="s">
        <v>656</v>
      </c>
      <c r="CD614" s="234" t="s">
        <v>657</v>
      </c>
      <c r="CE614" s="234" t="s">
        <v>658</v>
      </c>
      <c r="CF614" s="220" t="s">
        <v>659</v>
      </c>
      <c r="CG614" s="234" t="s">
        <v>660</v>
      </c>
      <c r="CH614" s="234" t="s">
        <v>661</v>
      </c>
      <c r="CI614" s="234" t="s">
        <v>662</v>
      </c>
      <c r="CJ614" s="234" t="s">
        <v>663</v>
      </c>
      <c r="CK614" s="234" t="s">
        <v>664</v>
      </c>
      <c r="CL614" s="234" t="s">
        <v>665</v>
      </c>
      <c r="CM614" s="234" t="s">
        <v>666</v>
      </c>
      <c r="CN614" s="234" t="s">
        <v>667</v>
      </c>
      <c r="CO614" s="234" t="s">
        <v>668</v>
      </c>
      <c r="CP614" s="234" t="s">
        <v>669</v>
      </c>
      <c r="CQ614" s="234" t="s">
        <v>670</v>
      </c>
      <c r="CR614" s="234" t="s">
        <v>671</v>
      </c>
      <c r="CS614" s="234" t="s">
        <v>672</v>
      </c>
      <c r="CT614" s="220" t="s">
        <v>673</v>
      </c>
      <c r="CU614" s="234" t="s">
        <v>674</v>
      </c>
      <c r="CV614" s="234" t="s">
        <v>675</v>
      </c>
      <c r="CW614" s="234" t="s">
        <v>676</v>
      </c>
      <c r="CX614" s="234" t="s">
        <v>677</v>
      </c>
      <c r="CY614" s="234" t="s">
        <v>678</v>
      </c>
      <c r="CZ614" s="220" t="s">
        <v>679</v>
      </c>
      <c r="DA614" s="234" t="s">
        <v>680</v>
      </c>
      <c r="DB614" s="234" t="s">
        <v>681</v>
      </c>
      <c r="DC614" s="234" t="s">
        <v>682</v>
      </c>
      <c r="DD614" s="234" t="s">
        <v>683</v>
      </c>
      <c r="DE614" s="234" t="s">
        <v>684</v>
      </c>
      <c r="DF614" s="234" t="s">
        <v>685</v>
      </c>
      <c r="DG614" s="220" t="s">
        <v>686</v>
      </c>
      <c r="DH614" s="220" t="s">
        <v>687</v>
      </c>
      <c r="DI614" s="234" t="s">
        <v>688</v>
      </c>
      <c r="DJ614" s="234" t="s">
        <v>689</v>
      </c>
      <c r="DK614" s="234" t="s">
        <v>690</v>
      </c>
      <c r="DL614" s="220" t="s">
        <v>691</v>
      </c>
      <c r="DM614" s="234" t="s">
        <v>692</v>
      </c>
      <c r="DN614" s="235" t="s">
        <v>693</v>
      </c>
      <c r="DO614" s="220" t="s">
        <v>694</v>
      </c>
    </row>
    <row r="615" spans="1:119" ht="16.5" customHeight="1" x14ac:dyDescent="0.2">
      <c r="A615" s="81" t="s">
        <v>176</v>
      </c>
      <c r="B615" s="286"/>
      <c r="C615" s="284"/>
      <c r="D615" s="284"/>
      <c r="E615" s="284"/>
      <c r="F615" s="284"/>
      <c r="G615" s="284"/>
      <c r="H615" s="284"/>
      <c r="I615" s="284"/>
      <c r="J615" s="284"/>
      <c r="K615" s="284"/>
      <c r="L615" s="284"/>
      <c r="M615" s="284"/>
      <c r="N615" s="284"/>
      <c r="O615" s="286"/>
      <c r="P615" s="284"/>
      <c r="Q615" s="284"/>
      <c r="R615" s="284"/>
      <c r="S615" s="284"/>
      <c r="T615" s="284"/>
      <c r="U615" s="284"/>
      <c r="V615" s="284"/>
      <c r="W615" s="284"/>
      <c r="X615" s="286"/>
      <c r="Y615" s="284"/>
      <c r="Z615" s="284"/>
      <c r="AA615" s="284"/>
      <c r="AB615" s="284"/>
      <c r="AC615" s="286"/>
      <c r="AD615" s="284"/>
      <c r="AE615" s="284"/>
      <c r="AF615" s="284"/>
      <c r="AG615" s="284"/>
      <c r="AH615" s="284"/>
      <c r="AI615" s="284"/>
      <c r="AJ615" s="286"/>
      <c r="AK615" s="284"/>
      <c r="AL615" s="284"/>
      <c r="AM615" s="286"/>
      <c r="AN615" s="284"/>
      <c r="AO615" s="284"/>
      <c r="AP615" s="284"/>
      <c r="AQ615" s="284"/>
      <c r="AR615" s="284"/>
      <c r="AS615" s="284"/>
      <c r="AT615" s="284"/>
      <c r="AU615" s="284"/>
      <c r="AV615" s="284"/>
      <c r="AW615" s="284"/>
      <c r="AX615" s="286"/>
      <c r="AY615" s="284"/>
      <c r="AZ615" s="284"/>
      <c r="BA615" s="284"/>
      <c r="BB615" s="284"/>
      <c r="BC615" s="284"/>
      <c r="BD615" s="286"/>
      <c r="BE615" s="284"/>
      <c r="BF615" s="284"/>
      <c r="BG615" s="284"/>
      <c r="BH615" s="284"/>
      <c r="BI615" s="284"/>
      <c r="BJ615" s="284"/>
      <c r="BK615" s="284"/>
      <c r="BL615" s="284"/>
      <c r="BM615" s="286"/>
      <c r="BN615" s="284"/>
      <c r="BO615" s="284"/>
      <c r="BP615" s="284"/>
      <c r="BQ615" s="284"/>
      <c r="BR615" s="284"/>
      <c r="BS615" s="286"/>
      <c r="BT615" s="284"/>
      <c r="BU615" s="284"/>
      <c r="BV615" s="284"/>
      <c r="BW615" s="284"/>
      <c r="BX615" s="284"/>
      <c r="BY615" s="284"/>
      <c r="BZ615" s="284"/>
      <c r="CA615" s="284"/>
      <c r="CB615" s="284"/>
      <c r="CC615" s="284"/>
      <c r="CD615" s="284"/>
      <c r="CE615" s="284"/>
      <c r="CF615" s="286"/>
      <c r="CG615" s="284"/>
      <c r="CH615" s="284"/>
      <c r="CI615" s="284"/>
      <c r="CJ615" s="284"/>
      <c r="CK615" s="284"/>
      <c r="CL615" s="284"/>
      <c r="CM615" s="284"/>
      <c r="CN615" s="284"/>
      <c r="CO615" s="284"/>
      <c r="CP615" s="284"/>
      <c r="CQ615" s="284"/>
      <c r="CR615" s="284"/>
      <c r="CS615" s="284"/>
      <c r="CT615" s="286"/>
      <c r="CU615" s="284"/>
      <c r="CV615" s="284"/>
      <c r="CW615" s="284"/>
      <c r="CX615" s="284"/>
      <c r="CY615" s="284"/>
      <c r="CZ615" s="286"/>
      <c r="DA615" s="284"/>
      <c r="DB615" s="284"/>
      <c r="DC615" s="284"/>
      <c r="DD615" s="284"/>
      <c r="DE615" s="284"/>
      <c r="DF615" s="284"/>
      <c r="DG615" s="286"/>
      <c r="DH615" s="286"/>
      <c r="DI615" s="284"/>
      <c r="DJ615" s="284"/>
      <c r="DK615" s="284"/>
      <c r="DL615" s="286"/>
      <c r="DM615" s="284"/>
      <c r="DN615" s="284"/>
      <c r="DO615" s="286"/>
    </row>
    <row r="616" spans="1:119" ht="16.5" customHeight="1" x14ac:dyDescent="0.2">
      <c r="A616" s="289" t="s">
        <v>133</v>
      </c>
      <c r="B616" s="287"/>
      <c r="C616" s="285"/>
      <c r="D616" s="285"/>
      <c r="E616" s="285"/>
      <c r="F616" s="285"/>
      <c r="G616" s="285"/>
      <c r="H616" s="285"/>
      <c r="I616" s="285"/>
      <c r="J616" s="285"/>
      <c r="K616" s="285"/>
      <c r="L616" s="285"/>
      <c r="M616" s="285"/>
      <c r="N616" s="285"/>
      <c r="O616" s="287"/>
      <c r="P616" s="285"/>
      <c r="Q616" s="285"/>
      <c r="R616" s="285"/>
      <c r="S616" s="285"/>
      <c r="T616" s="285"/>
      <c r="U616" s="285"/>
      <c r="V616" s="285"/>
      <c r="W616" s="285"/>
      <c r="X616" s="287"/>
      <c r="Y616" s="285"/>
      <c r="Z616" s="285"/>
      <c r="AA616" s="285"/>
      <c r="AB616" s="285"/>
      <c r="AC616" s="287"/>
      <c r="AD616" s="285"/>
      <c r="AE616" s="285"/>
      <c r="AF616" s="285"/>
      <c r="AG616" s="285"/>
      <c r="AH616" s="285"/>
      <c r="AI616" s="285"/>
      <c r="AJ616" s="287"/>
      <c r="AK616" s="285"/>
      <c r="AL616" s="285"/>
      <c r="AM616" s="287"/>
      <c r="AN616" s="285"/>
      <c r="AO616" s="285"/>
      <c r="AP616" s="285"/>
      <c r="AQ616" s="285"/>
      <c r="AR616" s="285"/>
      <c r="AS616" s="285"/>
      <c r="AT616" s="285"/>
      <c r="AU616" s="285"/>
      <c r="AV616" s="285"/>
      <c r="AW616" s="285"/>
      <c r="AX616" s="287"/>
      <c r="AY616" s="285"/>
      <c r="AZ616" s="285"/>
      <c r="BA616" s="285"/>
      <c r="BB616" s="285"/>
      <c r="BC616" s="285"/>
      <c r="BD616" s="287"/>
      <c r="BE616" s="285"/>
      <c r="BF616" s="285"/>
      <c r="BG616" s="285"/>
      <c r="BH616" s="285"/>
      <c r="BI616" s="285"/>
      <c r="BJ616" s="285"/>
      <c r="BK616" s="285"/>
      <c r="BL616" s="285"/>
      <c r="BM616" s="287"/>
      <c r="BN616" s="285"/>
      <c r="BO616" s="285"/>
      <c r="BP616" s="285"/>
      <c r="BQ616" s="285"/>
      <c r="BR616" s="285"/>
      <c r="BS616" s="287"/>
      <c r="BT616" s="285"/>
      <c r="BU616" s="285"/>
      <c r="BV616" s="285"/>
      <c r="BW616" s="285"/>
      <c r="BX616" s="285"/>
      <c r="BY616" s="285"/>
      <c r="BZ616" s="285"/>
      <c r="CA616" s="285"/>
      <c r="CB616" s="285"/>
      <c r="CC616" s="285"/>
      <c r="CD616" s="285"/>
      <c r="CE616" s="285"/>
      <c r="CF616" s="287"/>
      <c r="CG616" s="285"/>
      <c r="CH616" s="285"/>
      <c r="CI616" s="285"/>
      <c r="CJ616" s="285"/>
      <c r="CK616" s="285"/>
      <c r="CL616" s="285"/>
      <c r="CM616" s="285"/>
      <c r="CN616" s="285"/>
      <c r="CO616" s="285"/>
      <c r="CP616" s="285"/>
      <c r="CQ616" s="285"/>
      <c r="CR616" s="285"/>
      <c r="CS616" s="285"/>
      <c r="CT616" s="287"/>
      <c r="CU616" s="285"/>
      <c r="CV616" s="285"/>
      <c r="CW616" s="285"/>
      <c r="CX616" s="285"/>
      <c r="CY616" s="285"/>
      <c r="CZ616" s="287"/>
      <c r="DA616" s="285"/>
      <c r="DB616" s="285"/>
      <c r="DC616" s="285"/>
      <c r="DD616" s="285"/>
      <c r="DE616" s="285"/>
      <c r="DF616" s="285"/>
      <c r="DG616" s="287"/>
      <c r="DH616" s="287"/>
      <c r="DI616" s="285"/>
      <c r="DJ616" s="285"/>
      <c r="DK616" s="285"/>
      <c r="DL616" s="287"/>
      <c r="DM616" s="285"/>
      <c r="DN616" s="285"/>
      <c r="DO616" s="287"/>
    </row>
    <row r="617" spans="1:119" s="4" customFormat="1" ht="16.5" customHeight="1" x14ac:dyDescent="0.15">
      <c r="A617" s="54" t="s">
        <v>68</v>
      </c>
      <c r="B617" s="222">
        <f t="shared" ref="B617:B620" si="1417">SUM(C617:N617)</f>
        <v>5382</v>
      </c>
      <c r="C617" s="277">
        <v>271</v>
      </c>
      <c r="D617" s="277">
        <v>129</v>
      </c>
      <c r="E617" s="277">
        <v>192</v>
      </c>
      <c r="F617" s="277">
        <v>62</v>
      </c>
      <c r="G617" s="277">
        <v>291</v>
      </c>
      <c r="H617" s="277">
        <v>1016</v>
      </c>
      <c r="I617" s="277">
        <v>468</v>
      </c>
      <c r="J617" s="277">
        <v>124</v>
      </c>
      <c r="K617" s="277">
        <v>181</v>
      </c>
      <c r="L617" s="277">
        <v>1812</v>
      </c>
      <c r="M617" s="277">
        <v>279</v>
      </c>
      <c r="N617" s="277">
        <v>557</v>
      </c>
      <c r="O617" s="222">
        <f t="shared" ref="O617:O620" si="1418">SUM(P617:W617)</f>
        <v>1693</v>
      </c>
      <c r="P617" s="277">
        <v>516</v>
      </c>
      <c r="Q617" s="277">
        <v>282</v>
      </c>
      <c r="R617" s="277">
        <v>114</v>
      </c>
      <c r="S617" s="277">
        <v>140</v>
      </c>
      <c r="T617" s="277">
        <v>80</v>
      </c>
      <c r="U617" s="277">
        <v>272</v>
      </c>
      <c r="V617" s="277">
        <v>158</v>
      </c>
      <c r="W617" s="277">
        <v>131</v>
      </c>
      <c r="X617" s="222">
        <f t="shared" ref="X617:X620" si="1419">SUM(Y617:AB617)</f>
        <v>1351</v>
      </c>
      <c r="Y617" s="443">
        <v>239</v>
      </c>
      <c r="Z617" s="277">
        <v>305</v>
      </c>
      <c r="AA617" s="443">
        <v>534</v>
      </c>
      <c r="AB617" s="277">
        <v>273</v>
      </c>
      <c r="AC617" s="222">
        <f t="shared" ref="AC617:AC620" si="1420">SUM(AD617:AI617)</f>
        <v>1127</v>
      </c>
      <c r="AD617" s="277">
        <v>122</v>
      </c>
      <c r="AE617" s="277">
        <v>136</v>
      </c>
      <c r="AF617" s="277">
        <v>128</v>
      </c>
      <c r="AG617" s="277">
        <v>255</v>
      </c>
      <c r="AH617" s="277">
        <v>152</v>
      </c>
      <c r="AI617" s="277">
        <v>334</v>
      </c>
      <c r="AJ617" s="222">
        <f t="shared" ref="AJ617:AJ620" si="1421">SUM(AK617:AL617)</f>
        <v>187</v>
      </c>
      <c r="AK617" s="277">
        <v>98</v>
      </c>
      <c r="AL617" s="277">
        <v>89</v>
      </c>
      <c r="AM617" s="222">
        <f t="shared" ref="AM617:AM620" si="1422">SUM(AN617:AW617)</f>
        <v>4320</v>
      </c>
      <c r="AN617" s="277">
        <v>203</v>
      </c>
      <c r="AO617" s="277">
        <v>300</v>
      </c>
      <c r="AP617" s="277">
        <v>581</v>
      </c>
      <c r="AQ617" s="277">
        <v>170</v>
      </c>
      <c r="AR617" s="277">
        <v>694</v>
      </c>
      <c r="AS617" s="277">
        <v>195</v>
      </c>
      <c r="AT617" s="277">
        <v>837</v>
      </c>
      <c r="AU617" s="277">
        <v>644</v>
      </c>
      <c r="AV617" s="277">
        <v>547</v>
      </c>
      <c r="AW617" s="277">
        <v>149</v>
      </c>
      <c r="AX617" s="222">
        <f t="shared" ref="AX617:AX620" si="1423">SUM(AY617:BC617)</f>
        <v>5503</v>
      </c>
      <c r="AY617" s="277">
        <v>395</v>
      </c>
      <c r="AZ617" s="277">
        <v>3064</v>
      </c>
      <c r="BA617" s="277">
        <v>542</v>
      </c>
      <c r="BB617" s="277">
        <v>1076</v>
      </c>
      <c r="BC617" s="277">
        <v>426</v>
      </c>
      <c r="BD617" s="222">
        <f t="shared" ref="BD617:BD620" si="1424">SUM(BE617:BL617)</f>
        <v>10467</v>
      </c>
      <c r="BE617" s="457">
        <v>4197</v>
      </c>
      <c r="BF617" s="457">
        <v>846</v>
      </c>
      <c r="BG617" s="457">
        <v>824</v>
      </c>
      <c r="BH617" s="457">
        <v>918</v>
      </c>
      <c r="BI617" s="457">
        <v>1005</v>
      </c>
      <c r="BJ617" s="457">
        <v>1236</v>
      </c>
      <c r="BK617" s="457">
        <v>799</v>
      </c>
      <c r="BL617" s="457">
        <v>642</v>
      </c>
      <c r="BM617" s="222">
        <f t="shared" ref="BM617:BM620" si="1425">SUM(BN617:BR617)</f>
        <v>2474</v>
      </c>
      <c r="BN617" s="277">
        <v>308</v>
      </c>
      <c r="BO617" s="277">
        <v>424</v>
      </c>
      <c r="BP617" s="277">
        <v>144</v>
      </c>
      <c r="BQ617" s="277">
        <v>80</v>
      </c>
      <c r="BR617" s="277">
        <v>1518</v>
      </c>
      <c r="BS617" s="222">
        <f t="shared" ref="BS617:BS620" si="1426">SUM(BT617:CE617)</f>
        <v>2947</v>
      </c>
      <c r="BT617" s="443">
        <v>265</v>
      </c>
      <c r="BU617" s="280">
        <v>431</v>
      </c>
      <c r="BV617" s="443">
        <v>94</v>
      </c>
      <c r="BW617" s="443">
        <v>31</v>
      </c>
      <c r="BX617" s="280">
        <v>193</v>
      </c>
      <c r="BY617" s="280">
        <v>617</v>
      </c>
      <c r="BZ617" s="280">
        <v>98</v>
      </c>
      <c r="CA617" s="280">
        <v>181</v>
      </c>
      <c r="CB617" s="280">
        <v>345</v>
      </c>
      <c r="CC617" s="280">
        <v>164</v>
      </c>
      <c r="CD617" s="443">
        <v>345</v>
      </c>
      <c r="CE617" s="443">
        <v>183</v>
      </c>
      <c r="CF617" s="222">
        <f t="shared" ref="CF617:CF620" si="1427">SUM(CG617:CS617)</f>
        <v>2721</v>
      </c>
      <c r="CG617" s="277">
        <v>82</v>
      </c>
      <c r="CH617" s="277">
        <v>138</v>
      </c>
      <c r="CI617" s="277">
        <v>77</v>
      </c>
      <c r="CJ617" s="277">
        <v>226</v>
      </c>
      <c r="CK617" s="277">
        <v>926</v>
      </c>
      <c r="CL617" s="277">
        <v>36</v>
      </c>
      <c r="CM617" s="277">
        <v>597</v>
      </c>
      <c r="CN617" s="277">
        <v>85</v>
      </c>
      <c r="CO617" s="277">
        <v>36</v>
      </c>
      <c r="CP617" s="277">
        <v>95</v>
      </c>
      <c r="CQ617" s="277">
        <v>251</v>
      </c>
      <c r="CR617" s="277">
        <v>87</v>
      </c>
      <c r="CS617" s="277">
        <v>85</v>
      </c>
      <c r="CT617" s="222">
        <f t="shared" ref="CT617:CT620" si="1428">SUM(CU617:CY617)</f>
        <v>1838</v>
      </c>
      <c r="CU617" s="455">
        <v>812</v>
      </c>
      <c r="CV617" s="455">
        <v>371</v>
      </c>
      <c r="CW617" s="455">
        <v>112</v>
      </c>
      <c r="CX617" s="455">
        <v>306</v>
      </c>
      <c r="CY617" s="455">
        <v>237</v>
      </c>
      <c r="CZ617" s="222">
        <f t="shared" ref="CZ617:CZ620" si="1429">SUM(DA617:DF617)</f>
        <v>3270</v>
      </c>
      <c r="DA617" s="277">
        <v>85</v>
      </c>
      <c r="DB617" s="277">
        <v>55</v>
      </c>
      <c r="DC617" s="277">
        <v>538</v>
      </c>
      <c r="DD617" s="277">
        <v>1846</v>
      </c>
      <c r="DE617" s="277">
        <v>481</v>
      </c>
      <c r="DF617" s="277">
        <v>265</v>
      </c>
      <c r="DG617" s="222">
        <f t="shared" ref="DG617:DG620" si="1430">AM617+BS617+B617+O617+X617+AC617+AJ617+BD617+CF617+AX617+BM617+CT617+CZ617</f>
        <v>43280</v>
      </c>
      <c r="DH617" s="222">
        <f t="shared" ref="DH617:DH620" si="1431">SUM(DI617:DK617)</f>
        <v>345</v>
      </c>
      <c r="DI617" s="277">
        <v>127</v>
      </c>
      <c r="DJ617" s="277">
        <v>98</v>
      </c>
      <c r="DK617" s="277">
        <v>120</v>
      </c>
      <c r="DL617" s="226">
        <f t="shared" ref="DL617:DL620" si="1432">SUM(DM617:DN617)</f>
        <v>329</v>
      </c>
      <c r="DM617" s="277">
        <v>328</v>
      </c>
      <c r="DN617" s="443">
        <v>1</v>
      </c>
      <c r="DO617" s="222">
        <f t="shared" ref="DO617:DO620" si="1433">DG617+DH617+DL617</f>
        <v>43954</v>
      </c>
    </row>
    <row r="618" spans="1:119" s="4" customFormat="1" ht="16.5" customHeight="1" x14ac:dyDescent="0.15">
      <c r="A618" s="54" t="s">
        <v>69</v>
      </c>
      <c r="B618" s="222">
        <f t="shared" si="1417"/>
        <v>5554</v>
      </c>
      <c r="C618" s="277">
        <v>388</v>
      </c>
      <c r="D618" s="277">
        <v>370</v>
      </c>
      <c r="E618" s="277">
        <v>226</v>
      </c>
      <c r="F618" s="277">
        <v>247</v>
      </c>
      <c r="G618" s="277">
        <v>325</v>
      </c>
      <c r="H618" s="277">
        <v>742</v>
      </c>
      <c r="I618" s="277">
        <v>645</v>
      </c>
      <c r="J618" s="277">
        <v>232</v>
      </c>
      <c r="K618" s="277">
        <v>513</v>
      </c>
      <c r="L618" s="277">
        <v>1149</v>
      </c>
      <c r="M618" s="277">
        <v>250</v>
      </c>
      <c r="N618" s="277">
        <v>467</v>
      </c>
      <c r="O618" s="222">
        <f t="shared" si="1418"/>
        <v>3119</v>
      </c>
      <c r="P618" s="277">
        <v>671</v>
      </c>
      <c r="Q618" s="277">
        <v>483</v>
      </c>
      <c r="R618" s="277">
        <v>350</v>
      </c>
      <c r="S618" s="277">
        <v>313</v>
      </c>
      <c r="T618" s="277">
        <v>236</v>
      </c>
      <c r="U618" s="277">
        <v>450</v>
      </c>
      <c r="V618" s="277">
        <v>372</v>
      </c>
      <c r="W618" s="277">
        <v>244</v>
      </c>
      <c r="X618" s="222">
        <f t="shared" si="1419"/>
        <v>2115</v>
      </c>
      <c r="Y618" s="277">
        <v>331</v>
      </c>
      <c r="Z618" s="277">
        <v>474</v>
      </c>
      <c r="AA618" s="277">
        <v>789</v>
      </c>
      <c r="AB618" s="277">
        <v>521</v>
      </c>
      <c r="AC618" s="222">
        <f t="shared" si="1420"/>
        <v>1958</v>
      </c>
      <c r="AD618" s="277">
        <v>319</v>
      </c>
      <c r="AE618" s="277">
        <v>302</v>
      </c>
      <c r="AF618" s="277">
        <v>138</v>
      </c>
      <c r="AG618" s="277">
        <v>260</v>
      </c>
      <c r="AH618" s="277">
        <v>390</v>
      </c>
      <c r="AI618" s="277">
        <v>549</v>
      </c>
      <c r="AJ618" s="222">
        <f t="shared" si="1421"/>
        <v>0</v>
      </c>
      <c r="AK618" s="277">
        <v>0</v>
      </c>
      <c r="AL618" s="277">
        <v>0</v>
      </c>
      <c r="AM618" s="222">
        <f t="shared" si="1422"/>
        <v>5280</v>
      </c>
      <c r="AN618" s="443">
        <v>287</v>
      </c>
      <c r="AO618" s="443">
        <v>325</v>
      </c>
      <c r="AP618" s="443">
        <v>334</v>
      </c>
      <c r="AQ618" s="443">
        <v>294</v>
      </c>
      <c r="AR618" s="277">
        <v>608</v>
      </c>
      <c r="AS618" s="443">
        <v>210</v>
      </c>
      <c r="AT618" s="277">
        <v>840</v>
      </c>
      <c r="AU618" s="277">
        <v>1331</v>
      </c>
      <c r="AV618" s="277">
        <v>686</v>
      </c>
      <c r="AW618" s="443">
        <v>365</v>
      </c>
      <c r="AX618" s="222">
        <f t="shared" si="1423"/>
        <v>2274</v>
      </c>
      <c r="AY618" s="277">
        <v>166</v>
      </c>
      <c r="AZ618" s="277">
        <v>504</v>
      </c>
      <c r="BA618" s="277">
        <v>664</v>
      </c>
      <c r="BB618" s="277">
        <v>432</v>
      </c>
      <c r="BC618" s="277">
        <v>508</v>
      </c>
      <c r="BD618" s="222">
        <f t="shared" si="1424"/>
        <v>5627</v>
      </c>
      <c r="BE618" s="457">
        <v>707</v>
      </c>
      <c r="BF618" s="457">
        <v>820</v>
      </c>
      <c r="BG618" s="457">
        <v>704</v>
      </c>
      <c r="BH618" s="457">
        <v>982</v>
      </c>
      <c r="BI618" s="457">
        <v>452</v>
      </c>
      <c r="BJ618" s="457">
        <v>707</v>
      </c>
      <c r="BK618" s="457">
        <v>600</v>
      </c>
      <c r="BL618" s="457">
        <v>655</v>
      </c>
      <c r="BM618" s="222">
        <f t="shared" si="1425"/>
        <v>2288</v>
      </c>
      <c r="BN618" s="277">
        <v>541</v>
      </c>
      <c r="BO618" s="277">
        <v>291</v>
      </c>
      <c r="BP618" s="277">
        <v>268</v>
      </c>
      <c r="BQ618" s="277">
        <v>269</v>
      </c>
      <c r="BR618" s="277">
        <v>919</v>
      </c>
      <c r="BS618" s="222">
        <f t="shared" si="1426"/>
        <v>4209</v>
      </c>
      <c r="BT618" s="443">
        <v>280</v>
      </c>
      <c r="BU618" s="443">
        <v>528</v>
      </c>
      <c r="BV618" s="443">
        <v>182</v>
      </c>
      <c r="BW618" s="443">
        <v>50</v>
      </c>
      <c r="BX618" s="443">
        <v>291</v>
      </c>
      <c r="BY618" s="280">
        <v>1058</v>
      </c>
      <c r="BZ618" s="280">
        <v>271</v>
      </c>
      <c r="CA618" s="280">
        <v>251</v>
      </c>
      <c r="CB618" s="280">
        <v>516</v>
      </c>
      <c r="CC618" s="280">
        <v>240</v>
      </c>
      <c r="CD618" s="280">
        <v>268</v>
      </c>
      <c r="CE618" s="280">
        <v>274</v>
      </c>
      <c r="CF618" s="222">
        <f t="shared" si="1427"/>
        <v>4089</v>
      </c>
      <c r="CG618" s="277">
        <v>202</v>
      </c>
      <c r="CH618" s="277">
        <v>250</v>
      </c>
      <c r="CI618" s="277">
        <v>174</v>
      </c>
      <c r="CJ618" s="277">
        <v>625</v>
      </c>
      <c r="CK618" s="277">
        <v>726</v>
      </c>
      <c r="CL618" s="277">
        <v>185</v>
      </c>
      <c r="CM618" s="277">
        <v>633</v>
      </c>
      <c r="CN618" s="277">
        <v>160</v>
      </c>
      <c r="CO618" s="277">
        <v>100</v>
      </c>
      <c r="CP618" s="277">
        <v>238</v>
      </c>
      <c r="CQ618" s="277">
        <v>312</v>
      </c>
      <c r="CR618" s="277">
        <v>260</v>
      </c>
      <c r="CS618" s="277">
        <v>224</v>
      </c>
      <c r="CT618" s="222">
        <f t="shared" si="1428"/>
        <v>2582</v>
      </c>
      <c r="CU618" s="455">
        <v>810</v>
      </c>
      <c r="CV618" s="455">
        <v>724</v>
      </c>
      <c r="CW618" s="455">
        <v>190</v>
      </c>
      <c r="CX618" s="455">
        <v>469</v>
      </c>
      <c r="CY618" s="455">
        <v>389</v>
      </c>
      <c r="CZ618" s="222">
        <f t="shared" si="1429"/>
        <v>1765</v>
      </c>
      <c r="DA618" s="277">
        <v>120</v>
      </c>
      <c r="DB618" s="277">
        <v>175</v>
      </c>
      <c r="DC618" s="277">
        <v>346</v>
      </c>
      <c r="DD618" s="277">
        <v>704</v>
      </c>
      <c r="DE618" s="277">
        <v>256</v>
      </c>
      <c r="DF618" s="277">
        <v>164</v>
      </c>
      <c r="DG618" s="222">
        <f t="shared" si="1430"/>
        <v>40860</v>
      </c>
      <c r="DH618" s="222">
        <f t="shared" si="1431"/>
        <v>0</v>
      </c>
      <c r="DI618" s="277">
        <v>0</v>
      </c>
      <c r="DJ618" s="277">
        <v>0</v>
      </c>
      <c r="DK618" s="277">
        <v>0</v>
      </c>
      <c r="DL618" s="226">
        <f t="shared" si="1432"/>
        <v>0</v>
      </c>
      <c r="DM618" s="277">
        <v>0</v>
      </c>
      <c r="DN618" s="443">
        <v>0</v>
      </c>
      <c r="DO618" s="222">
        <f t="shared" si="1433"/>
        <v>40860</v>
      </c>
    </row>
    <row r="619" spans="1:119" s="4" customFormat="1" ht="16.5" customHeight="1" x14ac:dyDescent="0.15">
      <c r="A619" s="54" t="s">
        <v>123</v>
      </c>
      <c r="B619" s="222">
        <f t="shared" si="1417"/>
        <v>6755</v>
      </c>
      <c r="C619" s="277">
        <v>267</v>
      </c>
      <c r="D619" s="277">
        <v>0</v>
      </c>
      <c r="E619" s="277">
        <v>20</v>
      </c>
      <c r="F619" s="277">
        <v>21</v>
      </c>
      <c r="G619" s="277">
        <v>239</v>
      </c>
      <c r="H619" s="277">
        <v>1324</v>
      </c>
      <c r="I619" s="277">
        <v>327</v>
      </c>
      <c r="J619" s="277">
        <v>98</v>
      </c>
      <c r="K619" s="277">
        <v>631</v>
      </c>
      <c r="L619" s="277">
        <v>3497</v>
      </c>
      <c r="M619" s="277">
        <v>77</v>
      </c>
      <c r="N619" s="277">
        <v>254</v>
      </c>
      <c r="O619" s="222">
        <f t="shared" si="1418"/>
        <v>1821</v>
      </c>
      <c r="P619" s="277">
        <v>516</v>
      </c>
      <c r="Q619" s="277">
        <v>506</v>
      </c>
      <c r="R619" s="277">
        <v>235</v>
      </c>
      <c r="S619" s="277">
        <v>67</v>
      </c>
      <c r="T619" s="277">
        <v>101</v>
      </c>
      <c r="U619" s="277">
        <v>396</v>
      </c>
      <c r="V619" s="277">
        <v>0</v>
      </c>
      <c r="W619" s="277">
        <v>0</v>
      </c>
      <c r="X619" s="222">
        <f t="shared" si="1419"/>
        <v>618</v>
      </c>
      <c r="Y619" s="277">
        <v>86</v>
      </c>
      <c r="Z619" s="277">
        <v>224</v>
      </c>
      <c r="AA619" s="277">
        <v>193</v>
      </c>
      <c r="AB619" s="277">
        <v>115</v>
      </c>
      <c r="AC619" s="222">
        <f t="shared" si="1420"/>
        <v>1368</v>
      </c>
      <c r="AD619" s="277">
        <v>55</v>
      </c>
      <c r="AE619" s="277">
        <v>38</v>
      </c>
      <c r="AF619" s="277">
        <v>121</v>
      </c>
      <c r="AG619" s="277">
        <v>350</v>
      </c>
      <c r="AH619" s="277">
        <v>261</v>
      </c>
      <c r="AI619" s="277">
        <v>543</v>
      </c>
      <c r="AJ619" s="222">
        <f t="shared" si="1421"/>
        <v>43</v>
      </c>
      <c r="AK619" s="277">
        <v>30</v>
      </c>
      <c r="AL619" s="277">
        <v>13</v>
      </c>
      <c r="AM619" s="222">
        <f t="shared" si="1422"/>
        <v>2153</v>
      </c>
      <c r="AN619" s="277">
        <v>6</v>
      </c>
      <c r="AO619" s="277">
        <v>161</v>
      </c>
      <c r="AP619" s="277">
        <v>277</v>
      </c>
      <c r="AQ619" s="277">
        <v>0</v>
      </c>
      <c r="AR619" s="277">
        <v>479</v>
      </c>
      <c r="AS619" s="277">
        <v>0</v>
      </c>
      <c r="AT619" s="277">
        <v>60</v>
      </c>
      <c r="AU619" s="277">
        <v>328</v>
      </c>
      <c r="AV619" s="277">
        <v>821</v>
      </c>
      <c r="AW619" s="277">
        <v>21</v>
      </c>
      <c r="AX619" s="222">
        <f t="shared" si="1423"/>
        <v>2513</v>
      </c>
      <c r="AY619" s="277">
        <v>132</v>
      </c>
      <c r="AZ619" s="277">
        <v>1472</v>
      </c>
      <c r="BA619" s="277">
        <v>479</v>
      </c>
      <c r="BB619" s="277">
        <v>90</v>
      </c>
      <c r="BC619" s="277">
        <v>340</v>
      </c>
      <c r="BD619" s="222">
        <f t="shared" si="1424"/>
        <v>18904</v>
      </c>
      <c r="BE619" s="457">
        <v>7189</v>
      </c>
      <c r="BF619" s="457">
        <v>1891</v>
      </c>
      <c r="BG619" s="457">
        <v>1403</v>
      </c>
      <c r="BH619" s="457">
        <v>1626</v>
      </c>
      <c r="BI619" s="457">
        <v>1517</v>
      </c>
      <c r="BJ619" s="457">
        <v>2267</v>
      </c>
      <c r="BK619" s="457">
        <v>1702</v>
      </c>
      <c r="BL619" s="457">
        <v>1309</v>
      </c>
      <c r="BM619" s="222">
        <f t="shared" si="1425"/>
        <v>1663</v>
      </c>
      <c r="BN619" s="277">
        <v>1021</v>
      </c>
      <c r="BO619" s="277">
        <v>239</v>
      </c>
      <c r="BP619" s="277">
        <v>122</v>
      </c>
      <c r="BQ619" s="277">
        <v>44</v>
      </c>
      <c r="BR619" s="277">
        <v>237</v>
      </c>
      <c r="BS619" s="222">
        <f t="shared" si="1426"/>
        <v>1753</v>
      </c>
      <c r="BT619" s="280">
        <v>44</v>
      </c>
      <c r="BU619" s="280">
        <v>179</v>
      </c>
      <c r="BV619" s="280">
        <v>51</v>
      </c>
      <c r="BW619" s="280">
        <v>25</v>
      </c>
      <c r="BX619" s="280">
        <v>66</v>
      </c>
      <c r="BY619" s="280">
        <v>681</v>
      </c>
      <c r="BZ619" s="280">
        <v>80</v>
      </c>
      <c r="CA619" s="280">
        <v>25</v>
      </c>
      <c r="CB619" s="280">
        <v>212</v>
      </c>
      <c r="CC619" s="280">
        <v>57</v>
      </c>
      <c r="CD619" s="280">
        <v>125</v>
      </c>
      <c r="CE619" s="443">
        <v>208</v>
      </c>
      <c r="CF619" s="222">
        <f t="shared" si="1427"/>
        <v>3589</v>
      </c>
      <c r="CG619" s="277">
        <v>79</v>
      </c>
      <c r="CH619" s="277">
        <v>183</v>
      </c>
      <c r="CI619" s="277">
        <v>25</v>
      </c>
      <c r="CJ619" s="277">
        <v>423</v>
      </c>
      <c r="CK619" s="277">
        <v>1352</v>
      </c>
      <c r="CL619" s="277">
        <v>59</v>
      </c>
      <c r="CM619" s="277">
        <v>691</v>
      </c>
      <c r="CN619" s="277">
        <v>33</v>
      </c>
      <c r="CO619" s="277">
        <v>44</v>
      </c>
      <c r="CP619" s="277">
        <v>158</v>
      </c>
      <c r="CQ619" s="277">
        <v>347</v>
      </c>
      <c r="CR619" s="277">
        <v>44</v>
      </c>
      <c r="CS619" s="277">
        <v>151</v>
      </c>
      <c r="CT619" s="222">
        <f t="shared" si="1428"/>
        <v>1491</v>
      </c>
      <c r="CU619" s="455">
        <v>735</v>
      </c>
      <c r="CV619" s="455">
        <v>371</v>
      </c>
      <c r="CW619" s="455">
        <v>180</v>
      </c>
      <c r="CX619" s="455">
        <v>176</v>
      </c>
      <c r="CY619" s="455">
        <v>29</v>
      </c>
      <c r="CZ619" s="222">
        <f t="shared" si="1429"/>
        <v>1344</v>
      </c>
      <c r="DA619" s="277">
        <v>67</v>
      </c>
      <c r="DB619" s="277">
        <v>48</v>
      </c>
      <c r="DC619" s="277">
        <v>315</v>
      </c>
      <c r="DD619" s="277">
        <v>754</v>
      </c>
      <c r="DE619" s="277">
        <v>110</v>
      </c>
      <c r="DF619" s="277">
        <v>50</v>
      </c>
      <c r="DG619" s="222">
        <f t="shared" si="1430"/>
        <v>44015</v>
      </c>
      <c r="DH619" s="222">
        <f t="shared" si="1431"/>
        <v>32</v>
      </c>
      <c r="DI619" s="277">
        <v>20</v>
      </c>
      <c r="DJ619" s="277">
        <v>0</v>
      </c>
      <c r="DK619" s="277">
        <v>12</v>
      </c>
      <c r="DL619" s="226">
        <f t="shared" si="1432"/>
        <v>413</v>
      </c>
      <c r="DM619" s="277">
        <v>412</v>
      </c>
      <c r="DN619" s="443">
        <v>1</v>
      </c>
      <c r="DO619" s="222">
        <f t="shared" si="1433"/>
        <v>44460</v>
      </c>
    </row>
    <row r="620" spans="1:119" s="4" customFormat="1" ht="16.5" customHeight="1" x14ac:dyDescent="0.15">
      <c r="A620" s="54" t="s">
        <v>70</v>
      </c>
      <c r="B620" s="222">
        <f t="shared" si="1417"/>
        <v>947</v>
      </c>
      <c r="C620" s="277">
        <v>70</v>
      </c>
      <c r="D620" s="277">
        <v>45</v>
      </c>
      <c r="E620" s="277">
        <v>60</v>
      </c>
      <c r="F620" s="277">
        <v>60</v>
      </c>
      <c r="G620" s="277">
        <v>40</v>
      </c>
      <c r="H620" s="277">
        <v>121</v>
      </c>
      <c r="I620" s="277">
        <v>80</v>
      </c>
      <c r="J620" s="277">
        <v>0</v>
      </c>
      <c r="K620" s="277">
        <v>140</v>
      </c>
      <c r="L620" s="277">
        <v>176</v>
      </c>
      <c r="M620" s="277">
        <v>70</v>
      </c>
      <c r="N620" s="277">
        <v>85</v>
      </c>
      <c r="O620" s="222">
        <f t="shared" si="1418"/>
        <v>388</v>
      </c>
      <c r="P620" s="277">
        <v>116</v>
      </c>
      <c r="Q620" s="277">
        <v>45</v>
      </c>
      <c r="R620" s="277">
        <v>50</v>
      </c>
      <c r="S620" s="277">
        <v>40</v>
      </c>
      <c r="T620" s="277">
        <v>50</v>
      </c>
      <c r="U620" s="277">
        <v>50</v>
      </c>
      <c r="V620" s="277">
        <v>37</v>
      </c>
      <c r="W620" s="277">
        <v>0</v>
      </c>
      <c r="X620" s="222">
        <f t="shared" si="1419"/>
        <v>372</v>
      </c>
      <c r="Y620" s="277">
        <v>50</v>
      </c>
      <c r="Z620" s="443">
        <v>97</v>
      </c>
      <c r="AA620" s="277">
        <v>124</v>
      </c>
      <c r="AB620" s="443">
        <v>101</v>
      </c>
      <c r="AC620" s="222">
        <f t="shared" si="1420"/>
        <v>243</v>
      </c>
      <c r="AD620" s="277">
        <v>29</v>
      </c>
      <c r="AE620" s="277">
        <v>20</v>
      </c>
      <c r="AF620" s="277">
        <v>40</v>
      </c>
      <c r="AG620" s="277">
        <v>64</v>
      </c>
      <c r="AH620" s="277">
        <v>50</v>
      </c>
      <c r="AI620" s="277">
        <v>40</v>
      </c>
      <c r="AJ620" s="222">
        <f t="shared" si="1421"/>
        <v>0</v>
      </c>
      <c r="AK620" s="277">
        <v>0</v>
      </c>
      <c r="AL620" s="277">
        <v>0</v>
      </c>
      <c r="AM620" s="222">
        <f t="shared" si="1422"/>
        <v>565</v>
      </c>
      <c r="AN620" s="277">
        <v>0</v>
      </c>
      <c r="AO620" s="277">
        <v>40</v>
      </c>
      <c r="AP620" s="277">
        <v>30</v>
      </c>
      <c r="AQ620" s="277">
        <v>50</v>
      </c>
      <c r="AR620" s="277">
        <v>30</v>
      </c>
      <c r="AS620" s="277">
        <v>0</v>
      </c>
      <c r="AT620" s="277">
        <v>70</v>
      </c>
      <c r="AU620" s="443">
        <v>210</v>
      </c>
      <c r="AV620" s="277">
        <v>100</v>
      </c>
      <c r="AW620" s="277">
        <v>35</v>
      </c>
      <c r="AX620" s="222">
        <f t="shared" si="1423"/>
        <v>267</v>
      </c>
      <c r="AY620" s="277">
        <v>0</v>
      </c>
      <c r="AZ620" s="277">
        <v>90</v>
      </c>
      <c r="BA620" s="277">
        <v>70</v>
      </c>
      <c r="BB620" s="277">
        <v>50</v>
      </c>
      <c r="BC620" s="277">
        <v>57</v>
      </c>
      <c r="BD620" s="222">
        <f t="shared" si="1424"/>
        <v>2559</v>
      </c>
      <c r="BE620" s="457">
        <v>285</v>
      </c>
      <c r="BF620" s="457">
        <v>438</v>
      </c>
      <c r="BG620" s="457">
        <v>304</v>
      </c>
      <c r="BH620" s="457">
        <v>382</v>
      </c>
      <c r="BI620" s="457">
        <v>359</v>
      </c>
      <c r="BJ620" s="457">
        <v>247</v>
      </c>
      <c r="BK620" s="457">
        <v>247</v>
      </c>
      <c r="BL620" s="457">
        <v>297</v>
      </c>
      <c r="BM620" s="222">
        <f t="shared" si="1425"/>
        <v>389</v>
      </c>
      <c r="BN620" s="277">
        <v>69</v>
      </c>
      <c r="BO620" s="277">
        <v>100</v>
      </c>
      <c r="BP620" s="277">
        <v>50</v>
      </c>
      <c r="BQ620" s="277">
        <v>0</v>
      </c>
      <c r="BR620" s="277">
        <v>170</v>
      </c>
      <c r="BS620" s="222">
        <f t="shared" si="1426"/>
        <v>520</v>
      </c>
      <c r="BT620" s="443">
        <v>0</v>
      </c>
      <c r="BU620" s="443">
        <v>50</v>
      </c>
      <c r="BV620" s="443">
        <v>0</v>
      </c>
      <c r="BW620" s="443">
        <v>40</v>
      </c>
      <c r="BX620" s="443">
        <v>50</v>
      </c>
      <c r="BY620" s="280">
        <v>120</v>
      </c>
      <c r="BZ620" s="443">
        <v>0</v>
      </c>
      <c r="CA620" s="443">
        <v>0</v>
      </c>
      <c r="CB620" s="443">
        <v>110</v>
      </c>
      <c r="CC620" s="443">
        <v>50</v>
      </c>
      <c r="CD620" s="443">
        <v>50</v>
      </c>
      <c r="CE620" s="443">
        <v>50</v>
      </c>
      <c r="CF620" s="222">
        <f t="shared" si="1427"/>
        <v>471</v>
      </c>
      <c r="CG620" s="277">
        <v>0</v>
      </c>
      <c r="CH620" s="277">
        <v>60</v>
      </c>
      <c r="CI620" s="277">
        <v>60</v>
      </c>
      <c r="CJ620" s="277">
        <v>50</v>
      </c>
      <c r="CK620" s="277">
        <v>98</v>
      </c>
      <c r="CL620" s="277">
        <v>0</v>
      </c>
      <c r="CM620" s="277">
        <v>60</v>
      </c>
      <c r="CN620" s="277">
        <v>0</v>
      </c>
      <c r="CO620" s="277">
        <v>0</v>
      </c>
      <c r="CP620" s="277">
        <v>30</v>
      </c>
      <c r="CQ620" s="277">
        <v>50</v>
      </c>
      <c r="CR620" s="277">
        <v>30</v>
      </c>
      <c r="CS620" s="277">
        <v>33</v>
      </c>
      <c r="CT620" s="222">
        <f t="shared" si="1428"/>
        <v>528</v>
      </c>
      <c r="CU620" s="455">
        <v>124</v>
      </c>
      <c r="CV620" s="455">
        <v>139</v>
      </c>
      <c r="CW620" s="455">
        <v>75</v>
      </c>
      <c r="CX620" s="455">
        <v>70</v>
      </c>
      <c r="CY620" s="455">
        <v>120</v>
      </c>
      <c r="CZ620" s="222">
        <f t="shared" si="1429"/>
        <v>266</v>
      </c>
      <c r="DA620" s="277">
        <v>50</v>
      </c>
      <c r="DB620" s="277">
        <v>50</v>
      </c>
      <c r="DC620" s="277">
        <v>16</v>
      </c>
      <c r="DD620" s="277">
        <v>40</v>
      </c>
      <c r="DE620" s="277">
        <v>56</v>
      </c>
      <c r="DF620" s="277">
        <v>54</v>
      </c>
      <c r="DG620" s="222">
        <f t="shared" si="1430"/>
        <v>7515</v>
      </c>
      <c r="DH620" s="222">
        <f t="shared" si="1431"/>
        <v>0</v>
      </c>
      <c r="DI620" s="277">
        <v>0</v>
      </c>
      <c r="DJ620" s="277">
        <v>0</v>
      </c>
      <c r="DK620" s="277">
        <v>0</v>
      </c>
      <c r="DL620" s="226">
        <f t="shared" si="1432"/>
        <v>0</v>
      </c>
      <c r="DM620" s="277">
        <v>0</v>
      </c>
      <c r="DN620" s="443">
        <v>0</v>
      </c>
      <c r="DO620" s="222">
        <f t="shared" si="1433"/>
        <v>7515</v>
      </c>
    </row>
    <row r="621" spans="1:119" s="4" customFormat="1" ht="16.5" customHeight="1" x14ac:dyDescent="0.15">
      <c r="A621" s="289" t="s">
        <v>124</v>
      </c>
      <c r="B621" s="288"/>
      <c r="C621" s="277"/>
      <c r="D621" s="277"/>
      <c r="E621" s="277"/>
      <c r="F621" s="277"/>
      <c r="G621" s="277"/>
      <c r="H621" s="277"/>
      <c r="I621" s="277"/>
      <c r="J621" s="277"/>
      <c r="K621" s="277"/>
      <c r="L621" s="277"/>
      <c r="M621" s="277"/>
      <c r="N621" s="277"/>
      <c r="O621" s="288"/>
      <c r="P621" s="277"/>
      <c r="Q621" s="277"/>
      <c r="R621" s="277"/>
      <c r="S621" s="277"/>
      <c r="T621" s="277"/>
      <c r="U621" s="277"/>
      <c r="V621" s="277"/>
      <c r="W621" s="277"/>
      <c r="X621" s="288"/>
      <c r="Y621" s="277"/>
      <c r="Z621" s="277"/>
      <c r="AA621" s="277"/>
      <c r="AB621" s="277"/>
      <c r="AC621" s="288"/>
      <c r="AD621" s="277"/>
      <c r="AE621" s="277"/>
      <c r="AF621" s="277"/>
      <c r="AG621" s="277"/>
      <c r="AH621" s="277"/>
      <c r="AI621" s="277"/>
      <c r="AJ621" s="288"/>
      <c r="AK621" s="277"/>
      <c r="AL621" s="277"/>
      <c r="AM621" s="288"/>
      <c r="AN621" s="277"/>
      <c r="AO621" s="277"/>
      <c r="AP621" s="277"/>
      <c r="AQ621" s="277"/>
      <c r="AR621" s="277"/>
      <c r="AS621" s="277"/>
      <c r="AT621" s="277"/>
      <c r="AU621" s="277"/>
      <c r="AV621" s="277"/>
      <c r="AW621" s="277"/>
      <c r="AX621" s="288"/>
      <c r="AY621" s="277"/>
      <c r="AZ621" s="277"/>
      <c r="BA621" s="277"/>
      <c r="BB621" s="277"/>
      <c r="BC621" s="277"/>
      <c r="BD621" s="288"/>
      <c r="BE621" s="457"/>
      <c r="BF621" s="457"/>
      <c r="BG621" s="457"/>
      <c r="BH621" s="457"/>
      <c r="BI621" s="457"/>
      <c r="BJ621" s="457"/>
      <c r="BK621" s="457"/>
      <c r="BL621" s="457"/>
      <c r="BM621" s="288"/>
      <c r="BN621" s="277"/>
      <c r="BO621" s="277"/>
      <c r="BP621" s="277"/>
      <c r="BQ621" s="277"/>
      <c r="BR621" s="277"/>
      <c r="BS621" s="288"/>
      <c r="BT621" s="443"/>
      <c r="BU621" s="443"/>
      <c r="BV621" s="443"/>
      <c r="BW621" s="443"/>
      <c r="BX621" s="443"/>
      <c r="BY621" s="443"/>
      <c r="BZ621" s="443"/>
      <c r="CA621" s="443"/>
      <c r="CB621" s="443"/>
      <c r="CC621" s="443"/>
      <c r="CD621" s="443"/>
      <c r="CE621" s="443"/>
      <c r="CF621" s="288"/>
      <c r="CG621" s="277"/>
      <c r="CH621" s="277"/>
      <c r="CI621" s="277"/>
      <c r="CJ621" s="277"/>
      <c r="CK621" s="277"/>
      <c r="CL621" s="277"/>
      <c r="CM621" s="277"/>
      <c r="CN621" s="277"/>
      <c r="CO621" s="277"/>
      <c r="CP621" s="277"/>
      <c r="CQ621" s="277"/>
      <c r="CR621" s="277"/>
      <c r="CS621" s="277"/>
      <c r="CT621" s="288"/>
      <c r="CU621" s="455"/>
      <c r="CV621" s="455"/>
      <c r="CW621" s="455"/>
      <c r="CX621" s="455"/>
      <c r="CY621" s="455"/>
      <c r="CZ621" s="288"/>
      <c r="DA621" s="277"/>
      <c r="DB621" s="277"/>
      <c r="DC621" s="277"/>
      <c r="DD621" s="277"/>
      <c r="DE621" s="277"/>
      <c r="DF621" s="277"/>
      <c r="DG621" s="288"/>
      <c r="DH621" s="288"/>
      <c r="DI621" s="277"/>
      <c r="DJ621" s="277"/>
      <c r="DK621" s="277"/>
      <c r="DL621" s="288"/>
      <c r="DM621" s="277"/>
      <c r="DN621" s="443"/>
      <c r="DO621" s="288"/>
    </row>
    <row r="622" spans="1:119" s="4" customFormat="1" ht="16.5" customHeight="1" x14ac:dyDescent="0.15">
      <c r="A622" s="54" t="s">
        <v>71</v>
      </c>
      <c r="B622" s="222">
        <f t="shared" ref="B622:B625" si="1434">SUM(C622:N622)</f>
        <v>1922</v>
      </c>
      <c r="C622" s="277">
        <v>88</v>
      </c>
      <c r="D622" s="277">
        <v>69</v>
      </c>
      <c r="E622" s="277">
        <v>102</v>
      </c>
      <c r="F622" s="277">
        <v>42</v>
      </c>
      <c r="G622" s="277">
        <v>120</v>
      </c>
      <c r="H622" s="277">
        <v>232</v>
      </c>
      <c r="I622" s="277">
        <v>194</v>
      </c>
      <c r="J622" s="277">
        <v>73</v>
      </c>
      <c r="K622" s="277">
        <v>109</v>
      </c>
      <c r="L622" s="277">
        <v>578</v>
      </c>
      <c r="M622" s="277">
        <v>120</v>
      </c>
      <c r="N622" s="277">
        <v>195</v>
      </c>
      <c r="O622" s="222">
        <f t="shared" ref="O622:O625" si="1435">SUM(P622:W622)</f>
        <v>843</v>
      </c>
      <c r="P622" s="277">
        <v>291</v>
      </c>
      <c r="Q622" s="277">
        <v>134</v>
      </c>
      <c r="R622" s="277">
        <v>72</v>
      </c>
      <c r="S622" s="277">
        <v>57</v>
      </c>
      <c r="T622" s="277">
        <v>29</v>
      </c>
      <c r="U622" s="277">
        <v>124</v>
      </c>
      <c r="V622" s="277">
        <v>98</v>
      </c>
      <c r="W622" s="277">
        <v>38</v>
      </c>
      <c r="X622" s="222">
        <f t="shared" ref="X622:X625" si="1436">SUM(Y622:AB622)</f>
        <v>980</v>
      </c>
      <c r="Y622" s="277">
        <v>150</v>
      </c>
      <c r="Z622" s="277">
        <v>258</v>
      </c>
      <c r="AA622" s="443">
        <v>364</v>
      </c>
      <c r="AB622" s="443">
        <v>208</v>
      </c>
      <c r="AC622" s="222">
        <f t="shared" ref="AC622:AC625" si="1437">SUM(AD622:AI622)</f>
        <v>692</v>
      </c>
      <c r="AD622" s="277">
        <v>82</v>
      </c>
      <c r="AE622" s="277">
        <v>116</v>
      </c>
      <c r="AF622" s="277">
        <v>76</v>
      </c>
      <c r="AG622" s="277">
        <v>175</v>
      </c>
      <c r="AH622" s="277">
        <v>92</v>
      </c>
      <c r="AI622" s="277">
        <v>151</v>
      </c>
      <c r="AJ622" s="222">
        <f t="shared" ref="AJ622:AJ625" si="1438">SUM(AK622:AL622)</f>
        <v>37</v>
      </c>
      <c r="AK622" s="277">
        <v>0</v>
      </c>
      <c r="AL622" s="277">
        <v>37</v>
      </c>
      <c r="AM622" s="222">
        <f t="shared" ref="AM622:AM625" si="1439">SUM(AN622:AW622)</f>
        <v>1730</v>
      </c>
      <c r="AN622" s="277">
        <v>94</v>
      </c>
      <c r="AO622" s="277">
        <v>91</v>
      </c>
      <c r="AP622" s="277">
        <v>157</v>
      </c>
      <c r="AQ622" s="277">
        <v>115</v>
      </c>
      <c r="AR622" s="277">
        <v>213</v>
      </c>
      <c r="AS622" s="277">
        <v>58</v>
      </c>
      <c r="AT622" s="277">
        <v>334</v>
      </c>
      <c r="AU622" s="277">
        <v>258</v>
      </c>
      <c r="AV622" s="277">
        <v>292</v>
      </c>
      <c r="AW622" s="277">
        <v>118</v>
      </c>
      <c r="AX622" s="222">
        <f t="shared" ref="AX622:AX625" si="1440">SUM(AY622:BC622)</f>
        <v>1712</v>
      </c>
      <c r="AY622" s="277">
        <v>170</v>
      </c>
      <c r="AZ622" s="277">
        <v>890</v>
      </c>
      <c r="BA622" s="277">
        <v>138</v>
      </c>
      <c r="BB622" s="277">
        <v>301</v>
      </c>
      <c r="BC622" s="277">
        <v>213</v>
      </c>
      <c r="BD622" s="222">
        <f t="shared" ref="BD622:BD625" si="1441">SUM(BE622:BL622)</f>
        <v>3443</v>
      </c>
      <c r="BE622" s="457">
        <v>1517</v>
      </c>
      <c r="BF622" s="457">
        <v>245</v>
      </c>
      <c r="BG622" s="457">
        <v>163</v>
      </c>
      <c r="BH622" s="457">
        <v>221</v>
      </c>
      <c r="BI622" s="457">
        <v>411</v>
      </c>
      <c r="BJ622" s="457">
        <v>366</v>
      </c>
      <c r="BK622" s="457">
        <v>298</v>
      </c>
      <c r="BL622" s="457">
        <v>222</v>
      </c>
      <c r="BM622" s="222">
        <f t="shared" ref="BM622:BM625" si="1442">SUM(BN622:BR622)</f>
        <v>853</v>
      </c>
      <c r="BN622" s="277">
        <v>208</v>
      </c>
      <c r="BO622" s="277">
        <v>178</v>
      </c>
      <c r="BP622" s="277">
        <v>65</v>
      </c>
      <c r="BQ622" s="277">
        <v>65</v>
      </c>
      <c r="BR622" s="277">
        <v>337</v>
      </c>
      <c r="BS622" s="222">
        <f t="shared" ref="BS622:BS625" si="1443">SUM(BT622:CE622)</f>
        <v>1701</v>
      </c>
      <c r="BT622" s="280">
        <v>62</v>
      </c>
      <c r="BU622" s="280">
        <v>177</v>
      </c>
      <c r="BV622" s="443">
        <v>39</v>
      </c>
      <c r="BW622" s="443">
        <v>28</v>
      </c>
      <c r="BX622" s="280">
        <v>215</v>
      </c>
      <c r="BY622" s="280">
        <v>247</v>
      </c>
      <c r="BZ622" s="280">
        <v>123</v>
      </c>
      <c r="CA622" s="280">
        <v>242</v>
      </c>
      <c r="CB622" s="280">
        <v>229</v>
      </c>
      <c r="CC622" s="280">
        <v>63</v>
      </c>
      <c r="CD622" s="443">
        <v>186</v>
      </c>
      <c r="CE622" s="443">
        <v>90</v>
      </c>
      <c r="CF622" s="222">
        <f t="shared" ref="CF622:CF625" si="1444">SUM(CG622:CS622)</f>
        <v>1485</v>
      </c>
      <c r="CG622" s="277">
        <v>49</v>
      </c>
      <c r="CH622" s="277">
        <v>100</v>
      </c>
      <c r="CI622" s="277">
        <v>66</v>
      </c>
      <c r="CJ622" s="277">
        <v>209</v>
      </c>
      <c r="CK622" s="277">
        <v>253</v>
      </c>
      <c r="CL622" s="277">
        <v>36</v>
      </c>
      <c r="CM622" s="277">
        <v>305</v>
      </c>
      <c r="CN622" s="277">
        <v>85</v>
      </c>
      <c r="CO622" s="277">
        <v>37</v>
      </c>
      <c r="CP622" s="277">
        <v>100</v>
      </c>
      <c r="CQ622" s="277">
        <v>115</v>
      </c>
      <c r="CR622" s="277">
        <v>70</v>
      </c>
      <c r="CS622" s="277">
        <v>60</v>
      </c>
      <c r="CT622" s="222">
        <f t="shared" ref="CT622:CT625" si="1445">SUM(CU622:CY622)</f>
        <v>857</v>
      </c>
      <c r="CU622" s="455">
        <v>300</v>
      </c>
      <c r="CV622" s="455">
        <v>238</v>
      </c>
      <c r="CW622" s="455">
        <v>58</v>
      </c>
      <c r="CX622" s="455">
        <v>130</v>
      </c>
      <c r="CY622" s="455">
        <v>131</v>
      </c>
      <c r="CZ622" s="222">
        <f t="shared" ref="CZ622:CZ625" si="1446">SUM(DA622:DF622)</f>
        <v>1062</v>
      </c>
      <c r="DA622" s="277">
        <v>41</v>
      </c>
      <c r="DB622" s="277">
        <v>48</v>
      </c>
      <c r="DC622" s="277">
        <v>185</v>
      </c>
      <c r="DD622" s="277">
        <v>334</v>
      </c>
      <c r="DE622" s="277">
        <v>292</v>
      </c>
      <c r="DF622" s="277">
        <v>162</v>
      </c>
      <c r="DG622" s="222">
        <f t="shared" ref="DG622:DG625" si="1447">AM622+BS622+B622+O622+X622+AC622+AJ622+BD622+CF622+AX622+BM622+CT622+CZ622</f>
        <v>17317</v>
      </c>
      <c r="DH622" s="222">
        <f t="shared" ref="DH622:DH625" si="1448">SUM(DI622:DK622)</f>
        <v>107</v>
      </c>
      <c r="DI622" s="277">
        <v>26</v>
      </c>
      <c r="DJ622" s="277">
        <v>38</v>
      </c>
      <c r="DK622" s="277">
        <v>43</v>
      </c>
      <c r="DL622" s="226">
        <f t="shared" ref="DL622:DL625" si="1449">SUM(DM622:DN622)</f>
        <v>83</v>
      </c>
      <c r="DM622" s="277">
        <v>83</v>
      </c>
      <c r="DN622" s="443">
        <v>0</v>
      </c>
      <c r="DO622" s="222">
        <f t="shared" ref="DO622:DO625" si="1450">DG622+DH622+DL622</f>
        <v>17507</v>
      </c>
    </row>
    <row r="623" spans="1:119" s="4" customFormat="1" ht="16.5" customHeight="1" x14ac:dyDescent="0.15">
      <c r="A623" s="54" t="s">
        <v>248</v>
      </c>
      <c r="B623" s="222">
        <f t="shared" si="1434"/>
        <v>13186</v>
      </c>
      <c r="C623" s="277">
        <v>898</v>
      </c>
      <c r="D623" s="277">
        <v>109</v>
      </c>
      <c r="E623" s="277">
        <v>5</v>
      </c>
      <c r="F623" s="277">
        <v>0</v>
      </c>
      <c r="G623" s="277">
        <v>558</v>
      </c>
      <c r="H623" s="277">
        <v>2298</v>
      </c>
      <c r="I623" s="277">
        <v>514</v>
      </c>
      <c r="J623" s="277">
        <v>88</v>
      </c>
      <c r="K623" s="277">
        <v>318</v>
      </c>
      <c r="L623" s="277">
        <v>5893</v>
      </c>
      <c r="M623" s="277">
        <v>308</v>
      </c>
      <c r="N623" s="277">
        <v>2197</v>
      </c>
      <c r="O623" s="222">
        <f t="shared" si="1435"/>
        <v>2826</v>
      </c>
      <c r="P623" s="277">
        <v>631</v>
      </c>
      <c r="Q623" s="277">
        <v>748</v>
      </c>
      <c r="R623" s="277">
        <v>0</v>
      </c>
      <c r="S623" s="277">
        <v>351</v>
      </c>
      <c r="T623" s="277">
        <v>130</v>
      </c>
      <c r="U623" s="277">
        <v>488</v>
      </c>
      <c r="V623" s="277">
        <v>192</v>
      </c>
      <c r="W623" s="277">
        <v>286</v>
      </c>
      <c r="X623" s="222">
        <f t="shared" si="1436"/>
        <v>747</v>
      </c>
      <c r="Y623" s="277">
        <v>0</v>
      </c>
      <c r="Z623" s="277">
        <v>154</v>
      </c>
      <c r="AA623" s="443">
        <v>555</v>
      </c>
      <c r="AB623" s="443">
        <v>38</v>
      </c>
      <c r="AC623" s="222">
        <f t="shared" si="1437"/>
        <v>1317</v>
      </c>
      <c r="AD623" s="277">
        <v>117</v>
      </c>
      <c r="AE623" s="277">
        <v>600</v>
      </c>
      <c r="AF623" s="277">
        <v>69</v>
      </c>
      <c r="AG623" s="277">
        <v>150</v>
      </c>
      <c r="AH623" s="277">
        <v>0</v>
      </c>
      <c r="AI623" s="277">
        <v>381</v>
      </c>
      <c r="AJ623" s="222">
        <f t="shared" si="1438"/>
        <v>62</v>
      </c>
      <c r="AK623" s="277">
        <v>62</v>
      </c>
      <c r="AL623" s="277">
        <v>0</v>
      </c>
      <c r="AM623" s="222">
        <f t="shared" si="1439"/>
        <v>7501</v>
      </c>
      <c r="AN623" s="277">
        <v>567</v>
      </c>
      <c r="AO623" s="277">
        <v>171</v>
      </c>
      <c r="AP623" s="277">
        <v>1238</v>
      </c>
      <c r="AQ623" s="277">
        <v>156</v>
      </c>
      <c r="AR623" s="277">
        <v>992</v>
      </c>
      <c r="AS623" s="277">
        <v>0</v>
      </c>
      <c r="AT623" s="277">
        <v>1603</v>
      </c>
      <c r="AU623" s="277">
        <v>1229</v>
      </c>
      <c r="AV623" s="277">
        <v>1536</v>
      </c>
      <c r="AW623" s="277">
        <v>9</v>
      </c>
      <c r="AX623" s="222">
        <f t="shared" si="1440"/>
        <v>3837</v>
      </c>
      <c r="AY623" s="277">
        <v>115</v>
      </c>
      <c r="AZ623" s="277">
        <v>2187</v>
      </c>
      <c r="BA623" s="277">
        <v>670</v>
      </c>
      <c r="BB623" s="277">
        <v>435</v>
      </c>
      <c r="BC623" s="277">
        <v>430</v>
      </c>
      <c r="BD623" s="222">
        <f t="shared" si="1441"/>
        <v>48298</v>
      </c>
      <c r="BE623" s="457">
        <v>13160</v>
      </c>
      <c r="BF623" s="457">
        <v>3223</v>
      </c>
      <c r="BG623" s="457">
        <v>3832</v>
      </c>
      <c r="BH623" s="457">
        <v>4137</v>
      </c>
      <c r="BI623" s="457">
        <v>3135</v>
      </c>
      <c r="BJ623" s="457">
        <v>8961</v>
      </c>
      <c r="BK623" s="457">
        <v>9179</v>
      </c>
      <c r="BL623" s="457">
        <v>2671</v>
      </c>
      <c r="BM623" s="222">
        <f t="shared" si="1442"/>
        <v>2125</v>
      </c>
      <c r="BN623" s="277">
        <v>285</v>
      </c>
      <c r="BO623" s="277">
        <v>95</v>
      </c>
      <c r="BP623" s="277">
        <v>0</v>
      </c>
      <c r="BQ623" s="277">
        <v>25</v>
      </c>
      <c r="BR623" s="277">
        <v>1720</v>
      </c>
      <c r="BS623" s="222">
        <f t="shared" si="1443"/>
        <v>3265</v>
      </c>
      <c r="BT623" s="443">
        <v>76</v>
      </c>
      <c r="BU623" s="280">
        <v>294</v>
      </c>
      <c r="BV623" s="443">
        <v>0</v>
      </c>
      <c r="BW623" s="280">
        <v>95</v>
      </c>
      <c r="BX623" s="280">
        <v>0</v>
      </c>
      <c r="BY623" s="280">
        <v>1725</v>
      </c>
      <c r="BZ623" s="280">
        <v>245</v>
      </c>
      <c r="CA623" s="280">
        <v>40</v>
      </c>
      <c r="CB623" s="280">
        <v>64</v>
      </c>
      <c r="CC623" s="280">
        <v>169</v>
      </c>
      <c r="CD623" s="280">
        <v>334</v>
      </c>
      <c r="CE623" s="280">
        <v>223</v>
      </c>
      <c r="CF623" s="222">
        <f t="shared" si="1444"/>
        <v>1588</v>
      </c>
      <c r="CG623" s="277">
        <v>6</v>
      </c>
      <c r="CH623" s="277">
        <v>22</v>
      </c>
      <c r="CI623" s="277">
        <v>0</v>
      </c>
      <c r="CJ623" s="277">
        <v>0</v>
      </c>
      <c r="CK623" s="277">
        <v>751</v>
      </c>
      <c r="CL623" s="277">
        <v>25</v>
      </c>
      <c r="CM623" s="277">
        <v>575</v>
      </c>
      <c r="CN623" s="277">
        <v>57</v>
      </c>
      <c r="CO623" s="277">
        <v>0</v>
      </c>
      <c r="CP623" s="277">
        <v>0</v>
      </c>
      <c r="CQ623" s="277">
        <v>127</v>
      </c>
      <c r="CR623" s="277">
        <v>25</v>
      </c>
      <c r="CS623" s="277">
        <v>0</v>
      </c>
      <c r="CT623" s="222">
        <f t="shared" si="1445"/>
        <v>2172</v>
      </c>
      <c r="CU623" s="455">
        <v>1191</v>
      </c>
      <c r="CV623" s="455">
        <v>227</v>
      </c>
      <c r="CW623" s="455">
        <v>92</v>
      </c>
      <c r="CX623" s="455">
        <v>166</v>
      </c>
      <c r="CY623" s="455">
        <v>496</v>
      </c>
      <c r="CZ623" s="222">
        <f t="shared" si="1446"/>
        <v>12251</v>
      </c>
      <c r="DA623" s="277">
        <v>133</v>
      </c>
      <c r="DB623" s="277">
        <v>18</v>
      </c>
      <c r="DC623" s="277">
        <v>3447</v>
      </c>
      <c r="DD623" s="277">
        <v>6671</v>
      </c>
      <c r="DE623" s="277">
        <v>1527</v>
      </c>
      <c r="DF623" s="277">
        <v>455</v>
      </c>
      <c r="DG623" s="222">
        <f t="shared" si="1447"/>
        <v>99175</v>
      </c>
      <c r="DH623" s="222">
        <f t="shared" si="1448"/>
        <v>0</v>
      </c>
      <c r="DI623" s="277">
        <v>0</v>
      </c>
      <c r="DJ623" s="277">
        <v>0</v>
      </c>
      <c r="DK623" s="277">
        <v>0</v>
      </c>
      <c r="DL623" s="226">
        <f t="shared" si="1449"/>
        <v>0</v>
      </c>
      <c r="DM623" s="277">
        <v>0</v>
      </c>
      <c r="DN623" s="443">
        <v>0</v>
      </c>
      <c r="DO623" s="222">
        <f t="shared" si="1450"/>
        <v>99175</v>
      </c>
    </row>
    <row r="624" spans="1:119" s="4" customFormat="1" ht="16.5" customHeight="1" x14ac:dyDescent="0.15">
      <c r="A624" s="54" t="s">
        <v>137</v>
      </c>
      <c r="B624" s="222">
        <f t="shared" si="1434"/>
        <v>7684</v>
      </c>
      <c r="C624" s="277">
        <v>114</v>
      </c>
      <c r="D624" s="277">
        <v>658</v>
      </c>
      <c r="E624" s="277">
        <v>197</v>
      </c>
      <c r="F624" s="277">
        <v>133</v>
      </c>
      <c r="G624" s="277">
        <v>349</v>
      </c>
      <c r="H624" s="277">
        <v>1029</v>
      </c>
      <c r="I624" s="277">
        <v>509</v>
      </c>
      <c r="J624" s="277">
        <v>0</v>
      </c>
      <c r="K624" s="277">
        <v>692</v>
      </c>
      <c r="L624" s="277">
        <v>2190</v>
      </c>
      <c r="M624" s="277">
        <v>1153</v>
      </c>
      <c r="N624" s="277">
        <v>660</v>
      </c>
      <c r="O624" s="222">
        <f t="shared" si="1435"/>
        <v>1595</v>
      </c>
      <c r="P624" s="277">
        <v>479</v>
      </c>
      <c r="Q624" s="277">
        <v>358</v>
      </c>
      <c r="R624" s="277">
        <v>167</v>
      </c>
      <c r="S624" s="277">
        <v>0</v>
      </c>
      <c r="T624" s="277">
        <v>121</v>
      </c>
      <c r="U624" s="277">
        <v>306</v>
      </c>
      <c r="V624" s="277">
        <v>164</v>
      </c>
      <c r="W624" s="277">
        <v>0</v>
      </c>
      <c r="X624" s="222">
        <f t="shared" si="1436"/>
        <v>3672</v>
      </c>
      <c r="Y624" s="277">
        <v>652</v>
      </c>
      <c r="Z624" s="277">
        <v>778</v>
      </c>
      <c r="AA624" s="443">
        <v>1465</v>
      </c>
      <c r="AB624" s="443">
        <v>777</v>
      </c>
      <c r="AC624" s="222">
        <f t="shared" si="1437"/>
        <v>2207</v>
      </c>
      <c r="AD624" s="277">
        <v>203</v>
      </c>
      <c r="AE624" s="277">
        <v>250</v>
      </c>
      <c r="AF624" s="277">
        <v>158</v>
      </c>
      <c r="AG624" s="277">
        <v>560</v>
      </c>
      <c r="AH624" s="277">
        <v>467</v>
      </c>
      <c r="AI624" s="277">
        <v>569</v>
      </c>
      <c r="AJ624" s="222">
        <f t="shared" si="1438"/>
        <v>0</v>
      </c>
      <c r="AK624" s="277">
        <v>0</v>
      </c>
      <c r="AL624" s="277">
        <v>0</v>
      </c>
      <c r="AM624" s="222">
        <f t="shared" si="1439"/>
        <v>2693</v>
      </c>
      <c r="AN624" s="277">
        <v>0</v>
      </c>
      <c r="AO624" s="277">
        <v>268</v>
      </c>
      <c r="AP624" s="277">
        <v>152</v>
      </c>
      <c r="AQ624" s="277">
        <v>0</v>
      </c>
      <c r="AR624" s="277">
        <v>434</v>
      </c>
      <c r="AS624" s="277">
        <v>112</v>
      </c>
      <c r="AT624" s="277">
        <v>698</v>
      </c>
      <c r="AU624" s="277">
        <v>905</v>
      </c>
      <c r="AV624" s="277">
        <v>0</v>
      </c>
      <c r="AW624" s="277">
        <v>124</v>
      </c>
      <c r="AX624" s="222">
        <f t="shared" si="1440"/>
        <v>2470</v>
      </c>
      <c r="AY624" s="277">
        <v>430</v>
      </c>
      <c r="AZ624" s="277">
        <v>1143</v>
      </c>
      <c r="BA624" s="277">
        <v>658</v>
      </c>
      <c r="BB624" s="277">
        <v>83</v>
      </c>
      <c r="BC624" s="277">
        <v>156</v>
      </c>
      <c r="BD624" s="222">
        <f t="shared" si="1441"/>
        <v>13129</v>
      </c>
      <c r="BE624" s="277">
        <v>4503</v>
      </c>
      <c r="BF624" s="277">
        <v>1191</v>
      </c>
      <c r="BG624" s="277">
        <v>1048</v>
      </c>
      <c r="BH624" s="277">
        <v>551</v>
      </c>
      <c r="BI624" s="277">
        <v>2176</v>
      </c>
      <c r="BJ624" s="277">
        <v>1365</v>
      </c>
      <c r="BK624" s="277">
        <v>314</v>
      </c>
      <c r="BL624" s="277">
        <v>1981</v>
      </c>
      <c r="BM624" s="222">
        <f t="shared" si="1442"/>
        <v>2673</v>
      </c>
      <c r="BN624" s="277">
        <v>804</v>
      </c>
      <c r="BO624" s="277">
        <v>459</v>
      </c>
      <c r="BP624" s="277">
        <v>816</v>
      </c>
      <c r="BQ624" s="277">
        <v>338</v>
      </c>
      <c r="BR624" s="277">
        <v>256</v>
      </c>
      <c r="BS624" s="222">
        <f t="shared" si="1443"/>
        <v>3308</v>
      </c>
      <c r="BT624" s="443">
        <v>95</v>
      </c>
      <c r="BU624" s="280">
        <v>256</v>
      </c>
      <c r="BV624" s="443">
        <v>168</v>
      </c>
      <c r="BW624" s="280">
        <v>147</v>
      </c>
      <c r="BX624" s="280">
        <v>155</v>
      </c>
      <c r="BY624" s="280">
        <v>1037</v>
      </c>
      <c r="BZ624" s="280">
        <v>55</v>
      </c>
      <c r="CA624" s="280">
        <v>305</v>
      </c>
      <c r="CB624" s="280">
        <v>574</v>
      </c>
      <c r="CC624" s="280">
        <v>209</v>
      </c>
      <c r="CD624" s="280">
        <v>170</v>
      </c>
      <c r="CE624" s="443">
        <v>137</v>
      </c>
      <c r="CF624" s="222">
        <f t="shared" si="1444"/>
        <v>3596</v>
      </c>
      <c r="CG624" s="277">
        <v>28</v>
      </c>
      <c r="CH624" s="277">
        <v>178</v>
      </c>
      <c r="CI624" s="277">
        <v>223</v>
      </c>
      <c r="CJ624" s="277">
        <v>541</v>
      </c>
      <c r="CK624" s="277">
        <v>1069</v>
      </c>
      <c r="CL624" s="277">
        <v>122</v>
      </c>
      <c r="CM624" s="277">
        <v>683</v>
      </c>
      <c r="CN624" s="277">
        <v>93</v>
      </c>
      <c r="CO624" s="277">
        <v>0</v>
      </c>
      <c r="CP624" s="277">
        <v>129</v>
      </c>
      <c r="CQ624" s="277">
        <v>116</v>
      </c>
      <c r="CR624" s="277">
        <v>344</v>
      </c>
      <c r="CS624" s="277">
        <v>70</v>
      </c>
      <c r="CT624" s="222">
        <f t="shared" si="1445"/>
        <v>3962</v>
      </c>
      <c r="CU624" s="455">
        <v>1252</v>
      </c>
      <c r="CV624" s="455">
        <v>1233</v>
      </c>
      <c r="CW624" s="455">
        <v>555</v>
      </c>
      <c r="CX624" s="455">
        <v>413</v>
      </c>
      <c r="CY624" s="455">
        <v>509</v>
      </c>
      <c r="CZ624" s="222">
        <f t="shared" si="1446"/>
        <v>1984</v>
      </c>
      <c r="DA624" s="277">
        <v>0</v>
      </c>
      <c r="DB624" s="277">
        <v>161</v>
      </c>
      <c r="DC624" s="277">
        <v>675</v>
      </c>
      <c r="DD624" s="277">
        <v>975</v>
      </c>
      <c r="DE624" s="277">
        <v>33</v>
      </c>
      <c r="DF624" s="277">
        <v>140</v>
      </c>
      <c r="DG624" s="222">
        <f t="shared" si="1447"/>
        <v>48973</v>
      </c>
      <c r="DH624" s="222">
        <f t="shared" si="1448"/>
        <v>235</v>
      </c>
      <c r="DI624" s="277">
        <v>0</v>
      </c>
      <c r="DJ624" s="277">
        <v>160</v>
      </c>
      <c r="DK624" s="277">
        <v>75</v>
      </c>
      <c r="DL624" s="226">
        <f t="shared" si="1449"/>
        <v>108</v>
      </c>
      <c r="DM624" s="277">
        <v>107</v>
      </c>
      <c r="DN624" s="443">
        <v>1</v>
      </c>
      <c r="DO624" s="222">
        <f t="shared" si="1450"/>
        <v>49316</v>
      </c>
    </row>
    <row r="625" spans="1:119" s="4" customFormat="1" ht="16.5" customHeight="1" x14ac:dyDescent="0.15">
      <c r="A625" s="54" t="s">
        <v>138</v>
      </c>
      <c r="B625" s="222">
        <f t="shared" si="1434"/>
        <v>3995</v>
      </c>
      <c r="C625" s="277">
        <v>458</v>
      </c>
      <c r="D625" s="277">
        <v>78</v>
      </c>
      <c r="E625" s="277">
        <v>0</v>
      </c>
      <c r="F625" s="277">
        <v>0</v>
      </c>
      <c r="G625" s="277">
        <v>0</v>
      </c>
      <c r="H625" s="277">
        <v>0</v>
      </c>
      <c r="I625" s="277">
        <v>0</v>
      </c>
      <c r="J625" s="277">
        <v>0</v>
      </c>
      <c r="K625" s="277">
        <v>54</v>
      </c>
      <c r="L625" s="277">
        <v>3405</v>
      </c>
      <c r="M625" s="277">
        <v>0</v>
      </c>
      <c r="N625" s="277">
        <v>0</v>
      </c>
      <c r="O625" s="222">
        <f t="shared" si="1435"/>
        <v>440</v>
      </c>
      <c r="P625" s="277">
        <v>150</v>
      </c>
      <c r="Q625" s="277">
        <v>130</v>
      </c>
      <c r="R625" s="277">
        <v>0</v>
      </c>
      <c r="S625" s="277">
        <v>0</v>
      </c>
      <c r="T625" s="277">
        <v>75</v>
      </c>
      <c r="U625" s="277">
        <v>6</v>
      </c>
      <c r="V625" s="277">
        <v>63</v>
      </c>
      <c r="W625" s="277">
        <v>16</v>
      </c>
      <c r="X625" s="222">
        <f t="shared" si="1436"/>
        <v>52</v>
      </c>
      <c r="Y625" s="277">
        <v>0</v>
      </c>
      <c r="Z625" s="277">
        <v>0</v>
      </c>
      <c r="AA625" s="443">
        <v>52</v>
      </c>
      <c r="AB625" s="443">
        <v>0</v>
      </c>
      <c r="AC625" s="222">
        <f t="shared" si="1437"/>
        <v>743</v>
      </c>
      <c r="AD625" s="277">
        <v>74</v>
      </c>
      <c r="AE625" s="277">
        <v>82</v>
      </c>
      <c r="AF625" s="277">
        <v>0</v>
      </c>
      <c r="AG625" s="277">
        <v>321</v>
      </c>
      <c r="AH625" s="277">
        <v>0</v>
      </c>
      <c r="AI625" s="277">
        <v>266</v>
      </c>
      <c r="AJ625" s="222">
        <f t="shared" si="1438"/>
        <v>259</v>
      </c>
      <c r="AK625" s="277">
        <v>259</v>
      </c>
      <c r="AL625" s="277">
        <v>0</v>
      </c>
      <c r="AM625" s="222">
        <f t="shared" si="1439"/>
        <v>4114</v>
      </c>
      <c r="AN625" s="277">
        <v>23</v>
      </c>
      <c r="AO625" s="277">
        <v>135</v>
      </c>
      <c r="AP625" s="277">
        <v>416</v>
      </c>
      <c r="AQ625" s="277">
        <v>0</v>
      </c>
      <c r="AR625" s="277">
        <v>1403</v>
      </c>
      <c r="AS625" s="277">
        <v>0</v>
      </c>
      <c r="AT625" s="277">
        <v>1616</v>
      </c>
      <c r="AU625" s="277">
        <v>323</v>
      </c>
      <c r="AV625" s="277">
        <v>198</v>
      </c>
      <c r="AW625" s="277">
        <v>0</v>
      </c>
      <c r="AX625" s="222">
        <f t="shared" si="1440"/>
        <v>3450</v>
      </c>
      <c r="AY625" s="277">
        <v>0</v>
      </c>
      <c r="AZ625" s="277">
        <v>1091</v>
      </c>
      <c r="BA625" s="277">
        <v>2286</v>
      </c>
      <c r="BB625" s="277">
        <v>9</v>
      </c>
      <c r="BC625" s="277">
        <v>64</v>
      </c>
      <c r="BD625" s="222">
        <f t="shared" si="1441"/>
        <v>22274</v>
      </c>
      <c r="BE625" s="277">
        <v>1892</v>
      </c>
      <c r="BF625" s="277">
        <v>154</v>
      </c>
      <c r="BG625" s="277">
        <v>2199</v>
      </c>
      <c r="BH625" s="277">
        <v>2733</v>
      </c>
      <c r="BI625" s="277">
        <v>2792</v>
      </c>
      <c r="BJ625" s="277">
        <v>6115</v>
      </c>
      <c r="BK625" s="277">
        <v>3361</v>
      </c>
      <c r="BL625" s="277">
        <v>3028</v>
      </c>
      <c r="BM625" s="222">
        <f t="shared" si="1442"/>
        <v>516</v>
      </c>
      <c r="BN625" s="277">
        <v>0</v>
      </c>
      <c r="BO625" s="277">
        <v>203</v>
      </c>
      <c r="BP625" s="277">
        <v>0</v>
      </c>
      <c r="BQ625" s="277">
        <v>0</v>
      </c>
      <c r="BR625" s="277">
        <v>313</v>
      </c>
      <c r="BS625" s="222">
        <f t="shared" si="1443"/>
        <v>0</v>
      </c>
      <c r="BT625" s="443">
        <v>0</v>
      </c>
      <c r="BU625" s="443">
        <v>0</v>
      </c>
      <c r="BV625" s="443">
        <v>0</v>
      </c>
      <c r="BW625" s="443">
        <v>0</v>
      </c>
      <c r="BX625" s="443">
        <v>0</v>
      </c>
      <c r="BY625" s="280">
        <v>0</v>
      </c>
      <c r="BZ625" s="443">
        <v>0</v>
      </c>
      <c r="CA625" s="443">
        <v>0</v>
      </c>
      <c r="CB625" s="443">
        <v>0</v>
      </c>
      <c r="CC625" s="443">
        <v>0</v>
      </c>
      <c r="CD625" s="443">
        <v>0</v>
      </c>
      <c r="CE625" s="443">
        <v>0</v>
      </c>
      <c r="CF625" s="222">
        <f t="shared" si="1444"/>
        <v>158</v>
      </c>
      <c r="CG625" s="277">
        <v>0</v>
      </c>
      <c r="CH625" s="277">
        <v>0</v>
      </c>
      <c r="CI625" s="277">
        <v>0</v>
      </c>
      <c r="CJ625" s="277">
        <v>0</v>
      </c>
      <c r="CK625" s="277">
        <v>158</v>
      </c>
      <c r="CL625" s="277">
        <v>0</v>
      </c>
      <c r="CM625" s="277">
        <v>0</v>
      </c>
      <c r="CN625" s="277">
        <v>0</v>
      </c>
      <c r="CO625" s="277">
        <v>0</v>
      </c>
      <c r="CP625" s="277">
        <v>0</v>
      </c>
      <c r="CQ625" s="277">
        <v>0</v>
      </c>
      <c r="CR625" s="277">
        <v>0</v>
      </c>
      <c r="CS625" s="277">
        <v>0</v>
      </c>
      <c r="CT625" s="222">
        <f t="shared" si="1445"/>
        <v>284</v>
      </c>
      <c r="CU625" s="455">
        <v>100</v>
      </c>
      <c r="CV625" s="455">
        <v>184</v>
      </c>
      <c r="CW625" s="455">
        <v>0</v>
      </c>
      <c r="CX625" s="455">
        <v>0</v>
      </c>
      <c r="CY625" s="455">
        <v>0</v>
      </c>
      <c r="CZ625" s="222">
        <f t="shared" si="1446"/>
        <v>1881</v>
      </c>
      <c r="DA625" s="277">
        <v>0</v>
      </c>
      <c r="DB625" s="277">
        <v>0</v>
      </c>
      <c r="DC625" s="277">
        <v>1298</v>
      </c>
      <c r="DD625" s="277">
        <v>583</v>
      </c>
      <c r="DE625" s="277">
        <v>0</v>
      </c>
      <c r="DF625" s="277">
        <v>0</v>
      </c>
      <c r="DG625" s="222">
        <f t="shared" si="1447"/>
        <v>38166</v>
      </c>
      <c r="DH625" s="222">
        <f t="shared" si="1448"/>
        <v>0</v>
      </c>
      <c r="DI625" s="277">
        <v>0</v>
      </c>
      <c r="DJ625" s="277">
        <v>0</v>
      </c>
      <c r="DK625" s="277">
        <v>0</v>
      </c>
      <c r="DL625" s="226">
        <f t="shared" si="1449"/>
        <v>0</v>
      </c>
      <c r="DM625" s="277">
        <v>0</v>
      </c>
      <c r="DN625" s="443">
        <v>0</v>
      </c>
      <c r="DO625" s="222">
        <f t="shared" si="1450"/>
        <v>38166</v>
      </c>
    </row>
    <row r="626" spans="1:119" s="4" customFormat="1" ht="16.5" customHeight="1" x14ac:dyDescent="0.15">
      <c r="A626" s="289" t="s">
        <v>246</v>
      </c>
      <c r="B626" s="288"/>
      <c r="C626" s="224"/>
      <c r="D626" s="224"/>
      <c r="E626" s="224"/>
      <c r="F626" s="224"/>
      <c r="G626" s="224"/>
      <c r="H626" s="224"/>
      <c r="I626" s="224"/>
      <c r="J626" s="224"/>
      <c r="K626" s="224"/>
      <c r="L626" s="224"/>
      <c r="M626" s="224"/>
      <c r="N626" s="224"/>
      <c r="O626" s="288"/>
      <c r="P626" s="224"/>
      <c r="Q626" s="224"/>
      <c r="R626" s="224"/>
      <c r="S626" s="224"/>
      <c r="T626" s="224"/>
      <c r="U626" s="224"/>
      <c r="V626" s="224"/>
      <c r="W626" s="224"/>
      <c r="X626" s="288"/>
      <c r="Y626" s="224"/>
      <c r="Z626" s="224"/>
      <c r="AA626" s="224"/>
      <c r="AB626" s="224"/>
      <c r="AC626" s="288"/>
      <c r="AD626" s="224"/>
      <c r="AE626" s="224"/>
      <c r="AF626" s="224"/>
      <c r="AG626" s="224"/>
      <c r="AH626" s="224"/>
      <c r="AI626" s="224"/>
      <c r="AJ626" s="288"/>
      <c r="AK626" s="224"/>
      <c r="AL626" s="224"/>
      <c r="AM626" s="288"/>
      <c r="AN626" s="224"/>
      <c r="AO626" s="224"/>
      <c r="AP626" s="224"/>
      <c r="AQ626" s="224"/>
      <c r="AR626" s="224"/>
      <c r="AS626" s="224"/>
      <c r="AT626" s="224"/>
      <c r="AU626" s="224"/>
      <c r="AV626" s="224"/>
      <c r="AW626" s="224"/>
      <c r="AX626" s="288"/>
      <c r="AY626" s="224"/>
      <c r="AZ626" s="224"/>
      <c r="BA626" s="224"/>
      <c r="BB626" s="224"/>
      <c r="BC626" s="224"/>
      <c r="BD626" s="288"/>
      <c r="BE626" s="224"/>
      <c r="BF626" s="224"/>
      <c r="BG626" s="224"/>
      <c r="BH626" s="224"/>
      <c r="BI626" s="224"/>
      <c r="BJ626" s="224"/>
      <c r="BK626" s="224"/>
      <c r="BL626" s="224"/>
      <c r="BM626" s="288"/>
      <c r="BN626" s="224"/>
      <c r="BO626" s="224"/>
      <c r="BP626" s="224"/>
      <c r="BQ626" s="224"/>
      <c r="BR626" s="224"/>
      <c r="BS626" s="288"/>
      <c r="BT626" s="443"/>
      <c r="BU626" s="443"/>
      <c r="BV626" s="443"/>
      <c r="BW626" s="443"/>
      <c r="BX626" s="443"/>
      <c r="BY626" s="443"/>
      <c r="BZ626" s="443"/>
      <c r="CA626" s="443"/>
      <c r="CB626" s="443"/>
      <c r="CC626" s="443"/>
      <c r="CD626" s="443"/>
      <c r="CE626" s="443"/>
      <c r="CF626" s="288"/>
      <c r="CG626" s="224"/>
      <c r="CH626" s="224"/>
      <c r="CI626" s="224"/>
      <c r="CJ626" s="224"/>
      <c r="CK626" s="224"/>
      <c r="CL626" s="224"/>
      <c r="CM626" s="224"/>
      <c r="CN626" s="224"/>
      <c r="CO626" s="224"/>
      <c r="CP626" s="224"/>
      <c r="CQ626" s="224"/>
      <c r="CR626" s="224"/>
      <c r="CS626" s="224"/>
      <c r="CT626" s="288"/>
      <c r="CU626" s="454"/>
      <c r="CV626" s="454"/>
      <c r="CW626" s="454"/>
      <c r="CX626" s="454"/>
      <c r="CY626" s="454"/>
      <c r="CZ626" s="288"/>
      <c r="DA626" s="224"/>
      <c r="DB626" s="224"/>
      <c r="DC626" s="224"/>
      <c r="DD626" s="224"/>
      <c r="DE626" s="224"/>
      <c r="DF626" s="224"/>
      <c r="DG626" s="288"/>
      <c r="DH626" s="288"/>
      <c r="DI626" s="224"/>
      <c r="DJ626" s="224"/>
      <c r="DK626" s="224"/>
      <c r="DL626" s="288"/>
      <c r="DM626" s="224"/>
      <c r="DN626" s="224"/>
      <c r="DO626" s="288"/>
    </row>
    <row r="627" spans="1:119" s="4" customFormat="1" ht="16.5" customHeight="1" x14ac:dyDescent="0.15">
      <c r="A627" s="54" t="s">
        <v>72</v>
      </c>
      <c r="B627" s="222">
        <f t="shared" ref="B627:B629" si="1451">SUM(C627:N627)</f>
        <v>8131</v>
      </c>
      <c r="C627" s="277">
        <v>357</v>
      </c>
      <c r="D627" s="277">
        <v>15</v>
      </c>
      <c r="E627" s="277">
        <v>84</v>
      </c>
      <c r="F627" s="277">
        <v>40</v>
      </c>
      <c r="G627" s="277">
        <v>363</v>
      </c>
      <c r="H627" s="277">
        <v>1536</v>
      </c>
      <c r="I627" s="277">
        <v>381</v>
      </c>
      <c r="J627" s="277">
        <v>113</v>
      </c>
      <c r="K627" s="277">
        <v>636</v>
      </c>
      <c r="L627" s="277">
        <v>3988</v>
      </c>
      <c r="M627" s="277">
        <v>125</v>
      </c>
      <c r="N627" s="277">
        <v>493</v>
      </c>
      <c r="O627" s="222">
        <f t="shared" ref="O627:O629" si="1452">SUM(P627:W627)</f>
        <v>1757</v>
      </c>
      <c r="P627" s="277">
        <v>570</v>
      </c>
      <c r="Q627" s="277">
        <v>281</v>
      </c>
      <c r="R627" s="277">
        <v>228</v>
      </c>
      <c r="S627" s="277">
        <v>88</v>
      </c>
      <c r="T627" s="277">
        <v>101</v>
      </c>
      <c r="U627" s="277">
        <v>416</v>
      </c>
      <c r="V627" s="277">
        <v>41</v>
      </c>
      <c r="W627" s="277">
        <v>32</v>
      </c>
      <c r="X627" s="222">
        <f t="shared" ref="X627:X629" si="1453">SUM(Y627:AB627)</f>
        <v>946</v>
      </c>
      <c r="Y627" s="277">
        <v>150</v>
      </c>
      <c r="Z627" s="443">
        <v>294</v>
      </c>
      <c r="AA627" s="443">
        <v>314</v>
      </c>
      <c r="AB627" s="443">
        <v>188</v>
      </c>
      <c r="AC627" s="222">
        <f t="shared" ref="AC627:AC629" si="1454">SUM(AD627:AI627)</f>
        <v>1265</v>
      </c>
      <c r="AD627" s="277">
        <v>55</v>
      </c>
      <c r="AE627" s="277">
        <v>38</v>
      </c>
      <c r="AF627" s="277">
        <v>141</v>
      </c>
      <c r="AG627" s="277">
        <v>354</v>
      </c>
      <c r="AH627" s="277">
        <v>144</v>
      </c>
      <c r="AI627" s="277">
        <v>533</v>
      </c>
      <c r="AJ627" s="222">
        <f t="shared" ref="AJ627:AJ629" si="1455">SUM(AK627:AL627)</f>
        <v>61</v>
      </c>
      <c r="AK627" s="277">
        <v>30</v>
      </c>
      <c r="AL627" s="277">
        <v>31</v>
      </c>
      <c r="AM627" s="222">
        <f t="shared" ref="AM627:AM629" si="1456">SUM(AN627:AW627)</f>
        <v>3500</v>
      </c>
      <c r="AN627" s="277">
        <v>44</v>
      </c>
      <c r="AO627" s="277">
        <v>244</v>
      </c>
      <c r="AP627" s="277">
        <v>531</v>
      </c>
      <c r="AQ627" s="277">
        <v>53</v>
      </c>
      <c r="AR627" s="443">
        <v>866</v>
      </c>
      <c r="AS627" s="443">
        <v>80</v>
      </c>
      <c r="AT627" s="443">
        <v>517</v>
      </c>
      <c r="AU627" s="443">
        <v>345</v>
      </c>
      <c r="AV627" s="443">
        <v>764</v>
      </c>
      <c r="AW627" s="443">
        <v>56</v>
      </c>
      <c r="AX627" s="222">
        <f t="shared" ref="AX627:AX629" si="1457">SUM(AY627:BC627)</f>
        <v>3427</v>
      </c>
      <c r="AY627" s="277">
        <v>271</v>
      </c>
      <c r="AZ627" s="277">
        <v>1906</v>
      </c>
      <c r="BA627" s="277">
        <v>579</v>
      </c>
      <c r="BB627" s="277">
        <v>255</v>
      </c>
      <c r="BC627" s="277">
        <v>416</v>
      </c>
      <c r="BD627" s="222">
        <f t="shared" ref="BD627:BD629" si="1458">SUM(BE627:BL627)</f>
        <v>16537</v>
      </c>
      <c r="BE627" s="277">
        <v>5472</v>
      </c>
      <c r="BF627" s="277">
        <v>1892</v>
      </c>
      <c r="BG627" s="277">
        <v>1624</v>
      </c>
      <c r="BH627" s="277">
        <v>1478</v>
      </c>
      <c r="BI627" s="277">
        <v>1077</v>
      </c>
      <c r="BJ627" s="277">
        <v>1945</v>
      </c>
      <c r="BK627" s="277">
        <v>1545</v>
      </c>
      <c r="BL627" s="277">
        <v>1504</v>
      </c>
      <c r="BM627" s="222">
        <f t="shared" ref="BM627:BM629" si="1459">SUM(BN627:BR627)</f>
        <v>2207</v>
      </c>
      <c r="BN627" s="277">
        <v>1102</v>
      </c>
      <c r="BO627" s="277">
        <v>279</v>
      </c>
      <c r="BP627" s="277">
        <v>49</v>
      </c>
      <c r="BQ627" s="277">
        <v>50</v>
      </c>
      <c r="BR627" s="277">
        <v>727</v>
      </c>
      <c r="BS627" s="222">
        <f t="shared" ref="BS627:BS629" si="1460">SUM(BT627:CE627)</f>
        <v>2067</v>
      </c>
      <c r="BT627" s="280">
        <v>95</v>
      </c>
      <c r="BU627" s="280">
        <v>198</v>
      </c>
      <c r="BV627" s="280">
        <v>60</v>
      </c>
      <c r="BW627" s="280">
        <v>27</v>
      </c>
      <c r="BX627" s="280">
        <v>82</v>
      </c>
      <c r="BY627" s="280">
        <v>815</v>
      </c>
      <c r="BZ627" s="280">
        <v>100</v>
      </c>
      <c r="CA627" s="280">
        <v>30</v>
      </c>
      <c r="CB627" s="280">
        <v>221</v>
      </c>
      <c r="CC627" s="280">
        <v>76</v>
      </c>
      <c r="CD627" s="280">
        <v>188</v>
      </c>
      <c r="CE627" s="280">
        <v>175</v>
      </c>
      <c r="CF627" s="222">
        <f t="shared" ref="CF627:CF629" si="1461">SUM(CG627:CS627)</f>
        <v>3974</v>
      </c>
      <c r="CG627" s="277">
        <v>117</v>
      </c>
      <c r="CH627" s="277">
        <v>195</v>
      </c>
      <c r="CI627" s="277">
        <v>47</v>
      </c>
      <c r="CJ627" s="277">
        <v>378</v>
      </c>
      <c r="CK627" s="277">
        <v>1580</v>
      </c>
      <c r="CL627" s="277">
        <v>60</v>
      </c>
      <c r="CM627" s="277">
        <v>781</v>
      </c>
      <c r="CN627" s="277">
        <v>57</v>
      </c>
      <c r="CO627" s="277">
        <v>56</v>
      </c>
      <c r="CP627" s="277">
        <v>125</v>
      </c>
      <c r="CQ627" s="277">
        <v>390</v>
      </c>
      <c r="CR627" s="277">
        <v>42</v>
      </c>
      <c r="CS627" s="277">
        <v>146</v>
      </c>
      <c r="CT627" s="222">
        <f t="shared" ref="CT627:CT629" si="1462">SUM(CU627:CY627)</f>
        <v>1289</v>
      </c>
      <c r="CU627" s="455">
        <v>571</v>
      </c>
      <c r="CV627" s="455">
        <v>321</v>
      </c>
      <c r="CW627" s="455">
        <v>183</v>
      </c>
      <c r="CX627" s="455">
        <v>161</v>
      </c>
      <c r="CY627" s="455">
        <v>53</v>
      </c>
      <c r="CZ627" s="222">
        <f t="shared" ref="CZ627:CZ629" si="1463">SUM(DA627:DF627)</f>
        <v>1730</v>
      </c>
      <c r="DA627" s="277">
        <v>77</v>
      </c>
      <c r="DB627" s="277">
        <v>60</v>
      </c>
      <c r="DC627" s="277">
        <v>424</v>
      </c>
      <c r="DD627" s="277">
        <v>972</v>
      </c>
      <c r="DE627" s="277">
        <v>163</v>
      </c>
      <c r="DF627" s="277">
        <v>34</v>
      </c>
      <c r="DG627" s="222">
        <f t="shared" ref="DG627:DG629" si="1464">AM627+BS627+B627+O627+X627+AC627+AJ627+BD627+CF627+AX627+BM627+CT627+CZ627</f>
        <v>46891</v>
      </c>
      <c r="DH627" s="222">
        <f t="shared" ref="DH627:DH629" si="1465">SUM(DI627:DK627)</f>
        <v>19</v>
      </c>
      <c r="DI627" s="277">
        <v>0</v>
      </c>
      <c r="DJ627" s="277">
        <v>7</v>
      </c>
      <c r="DK627" s="277">
        <v>12</v>
      </c>
      <c r="DL627" s="226">
        <f t="shared" ref="DL627:DL629" si="1466">SUM(DM627:DN627)</f>
        <v>229</v>
      </c>
      <c r="DM627" s="277">
        <v>174</v>
      </c>
      <c r="DN627" s="443">
        <v>55</v>
      </c>
      <c r="DO627" s="222">
        <f t="shared" ref="DO627:DO629" si="1467">DG627+DH627+DL627</f>
        <v>47139</v>
      </c>
    </row>
    <row r="628" spans="1:119" s="4" customFormat="1" ht="16.5" customHeight="1" x14ac:dyDescent="0.15">
      <c r="A628" s="54" t="s">
        <v>73</v>
      </c>
      <c r="B628" s="222">
        <f t="shared" si="1451"/>
        <v>112</v>
      </c>
      <c r="C628" s="277">
        <v>0</v>
      </c>
      <c r="D628" s="277">
        <v>0</v>
      </c>
      <c r="E628" s="277">
        <v>7</v>
      </c>
      <c r="F628" s="277">
        <v>0</v>
      </c>
      <c r="G628" s="277">
        <v>0</v>
      </c>
      <c r="H628" s="277">
        <v>0</v>
      </c>
      <c r="I628" s="277">
        <v>10</v>
      </c>
      <c r="J628" s="277">
        <v>9</v>
      </c>
      <c r="K628" s="277">
        <v>19</v>
      </c>
      <c r="L628" s="277">
        <v>0</v>
      </c>
      <c r="M628" s="277">
        <v>42</v>
      </c>
      <c r="N628" s="277">
        <v>25</v>
      </c>
      <c r="O628" s="222">
        <f t="shared" si="1452"/>
        <v>64</v>
      </c>
      <c r="P628" s="277">
        <v>0</v>
      </c>
      <c r="Q628" s="277">
        <v>0</v>
      </c>
      <c r="R628" s="277">
        <v>49</v>
      </c>
      <c r="S628" s="277">
        <v>7</v>
      </c>
      <c r="T628" s="277">
        <v>0</v>
      </c>
      <c r="U628" s="277">
        <v>8</v>
      </c>
      <c r="V628" s="277">
        <v>0</v>
      </c>
      <c r="W628" s="277">
        <v>0</v>
      </c>
      <c r="X628" s="222">
        <f t="shared" si="1453"/>
        <v>62</v>
      </c>
      <c r="Y628" s="277">
        <v>12</v>
      </c>
      <c r="Z628" s="277">
        <v>10</v>
      </c>
      <c r="AA628" s="443">
        <v>22</v>
      </c>
      <c r="AB628" s="443">
        <v>18</v>
      </c>
      <c r="AC628" s="222">
        <f t="shared" si="1454"/>
        <v>132</v>
      </c>
      <c r="AD628" s="277">
        <v>4</v>
      </c>
      <c r="AE628" s="277">
        <v>10</v>
      </c>
      <c r="AF628" s="277">
        <v>0</v>
      </c>
      <c r="AG628" s="277">
        <v>14</v>
      </c>
      <c r="AH628" s="277">
        <v>22</v>
      </c>
      <c r="AI628" s="277">
        <v>82</v>
      </c>
      <c r="AJ628" s="222">
        <f t="shared" si="1455"/>
        <v>0</v>
      </c>
      <c r="AK628" s="277">
        <v>0</v>
      </c>
      <c r="AL628" s="277">
        <v>0</v>
      </c>
      <c r="AM628" s="222">
        <f t="shared" si="1456"/>
        <v>562</v>
      </c>
      <c r="AN628" s="277">
        <v>0</v>
      </c>
      <c r="AO628" s="277">
        <v>0</v>
      </c>
      <c r="AP628" s="277">
        <v>19</v>
      </c>
      <c r="AQ628" s="277">
        <v>8</v>
      </c>
      <c r="AR628" s="277">
        <v>68</v>
      </c>
      <c r="AS628" s="277">
        <v>0</v>
      </c>
      <c r="AT628" s="277">
        <v>56</v>
      </c>
      <c r="AU628" s="277">
        <v>183</v>
      </c>
      <c r="AV628" s="277">
        <v>228</v>
      </c>
      <c r="AW628" s="277">
        <v>0</v>
      </c>
      <c r="AX628" s="222">
        <f t="shared" si="1457"/>
        <v>528</v>
      </c>
      <c r="AY628" s="277">
        <v>19</v>
      </c>
      <c r="AZ628" s="277">
        <v>339</v>
      </c>
      <c r="BA628" s="277">
        <v>34</v>
      </c>
      <c r="BB628" s="277">
        <v>126</v>
      </c>
      <c r="BC628" s="277">
        <v>10</v>
      </c>
      <c r="BD628" s="222">
        <f t="shared" si="1458"/>
        <v>4985</v>
      </c>
      <c r="BE628" s="277">
        <v>2575</v>
      </c>
      <c r="BF628" s="277">
        <v>318</v>
      </c>
      <c r="BG628" s="277">
        <v>168</v>
      </c>
      <c r="BH628" s="277">
        <v>513</v>
      </c>
      <c r="BI628" s="277">
        <v>361</v>
      </c>
      <c r="BJ628" s="277">
        <v>576</v>
      </c>
      <c r="BK628" s="277">
        <v>359</v>
      </c>
      <c r="BL628" s="277">
        <v>115</v>
      </c>
      <c r="BM628" s="222">
        <f t="shared" si="1459"/>
        <v>168</v>
      </c>
      <c r="BN628" s="277">
        <v>28</v>
      </c>
      <c r="BO628" s="277">
        <v>13</v>
      </c>
      <c r="BP628" s="277">
        <v>29</v>
      </c>
      <c r="BQ628" s="277">
        <v>16</v>
      </c>
      <c r="BR628" s="277">
        <v>82</v>
      </c>
      <c r="BS628" s="222">
        <f t="shared" si="1460"/>
        <v>334</v>
      </c>
      <c r="BT628" s="280">
        <v>30</v>
      </c>
      <c r="BU628" s="280">
        <v>35</v>
      </c>
      <c r="BV628" s="280">
        <v>9</v>
      </c>
      <c r="BW628" s="280">
        <v>0</v>
      </c>
      <c r="BX628" s="280">
        <v>21</v>
      </c>
      <c r="BY628" s="280">
        <v>132</v>
      </c>
      <c r="BZ628" s="280">
        <v>8</v>
      </c>
      <c r="CA628" s="280">
        <v>29</v>
      </c>
      <c r="CB628" s="280">
        <v>0</v>
      </c>
      <c r="CC628" s="280">
        <v>36</v>
      </c>
      <c r="CD628" s="280">
        <v>26</v>
      </c>
      <c r="CE628" s="280">
        <v>8</v>
      </c>
      <c r="CF628" s="222">
        <f t="shared" si="1461"/>
        <v>396</v>
      </c>
      <c r="CG628" s="277">
        <v>0</v>
      </c>
      <c r="CH628" s="277">
        <v>3</v>
      </c>
      <c r="CI628" s="277">
        <v>8</v>
      </c>
      <c r="CJ628" s="277">
        <v>57</v>
      </c>
      <c r="CK628" s="277">
        <v>133</v>
      </c>
      <c r="CL628" s="277">
        <v>7</v>
      </c>
      <c r="CM628" s="277">
        <v>63</v>
      </c>
      <c r="CN628" s="277">
        <v>0</v>
      </c>
      <c r="CO628" s="277">
        <v>8</v>
      </c>
      <c r="CP628" s="277">
        <v>61</v>
      </c>
      <c r="CQ628" s="277">
        <v>21</v>
      </c>
      <c r="CR628" s="277">
        <v>11</v>
      </c>
      <c r="CS628" s="277">
        <v>24</v>
      </c>
      <c r="CT628" s="222">
        <f t="shared" si="1462"/>
        <v>225</v>
      </c>
      <c r="CU628" s="455">
        <v>52</v>
      </c>
      <c r="CV628" s="455">
        <v>97</v>
      </c>
      <c r="CW628" s="455">
        <v>17</v>
      </c>
      <c r="CX628" s="455">
        <v>0</v>
      </c>
      <c r="CY628" s="455">
        <v>59</v>
      </c>
      <c r="CZ628" s="222">
        <f t="shared" si="1463"/>
        <v>292</v>
      </c>
      <c r="DA628" s="277">
        <v>0</v>
      </c>
      <c r="DB628" s="277">
        <v>1</v>
      </c>
      <c r="DC628" s="277">
        <v>32</v>
      </c>
      <c r="DD628" s="277">
        <v>137</v>
      </c>
      <c r="DE628" s="277">
        <v>72</v>
      </c>
      <c r="DF628" s="277">
        <v>50</v>
      </c>
      <c r="DG628" s="222">
        <f t="shared" si="1464"/>
        <v>7860</v>
      </c>
      <c r="DH628" s="222">
        <f t="shared" si="1465"/>
        <v>78</v>
      </c>
      <c r="DI628" s="277">
        <v>52</v>
      </c>
      <c r="DJ628" s="277">
        <v>0</v>
      </c>
      <c r="DK628" s="277">
        <v>26</v>
      </c>
      <c r="DL628" s="226">
        <f t="shared" si="1466"/>
        <v>177</v>
      </c>
      <c r="DM628" s="277">
        <v>0</v>
      </c>
      <c r="DN628" s="443">
        <v>177</v>
      </c>
      <c r="DO628" s="222">
        <f t="shared" si="1467"/>
        <v>8115</v>
      </c>
    </row>
    <row r="629" spans="1:119" s="4" customFormat="1" ht="16.5" customHeight="1" x14ac:dyDescent="0.15">
      <c r="A629" s="54" t="s">
        <v>74</v>
      </c>
      <c r="B629" s="222">
        <f t="shared" si="1451"/>
        <v>3894</v>
      </c>
      <c r="C629" s="277">
        <v>181</v>
      </c>
      <c r="D629" s="277">
        <v>114</v>
      </c>
      <c r="E629" s="277">
        <v>121</v>
      </c>
      <c r="F629" s="277">
        <v>43</v>
      </c>
      <c r="G629" s="277">
        <v>167</v>
      </c>
      <c r="H629" s="277">
        <v>804</v>
      </c>
      <c r="I629" s="277">
        <v>404</v>
      </c>
      <c r="J629" s="277">
        <v>100</v>
      </c>
      <c r="K629" s="277">
        <v>157</v>
      </c>
      <c r="L629" s="277">
        <v>1321</v>
      </c>
      <c r="M629" s="277">
        <v>189</v>
      </c>
      <c r="N629" s="277">
        <v>293</v>
      </c>
      <c r="O629" s="222">
        <f t="shared" si="1452"/>
        <v>1691</v>
      </c>
      <c r="P629" s="277">
        <v>462</v>
      </c>
      <c r="Q629" s="277">
        <v>507</v>
      </c>
      <c r="R629" s="277">
        <v>72</v>
      </c>
      <c r="S629" s="277">
        <v>112</v>
      </c>
      <c r="T629" s="277">
        <v>80</v>
      </c>
      <c r="U629" s="277">
        <v>242</v>
      </c>
      <c r="V629" s="277">
        <v>117</v>
      </c>
      <c r="W629" s="277">
        <v>99</v>
      </c>
      <c r="X629" s="222">
        <f t="shared" si="1453"/>
        <v>961</v>
      </c>
      <c r="Y629" s="443">
        <v>163</v>
      </c>
      <c r="Z629" s="443">
        <v>225</v>
      </c>
      <c r="AA629" s="443">
        <v>391</v>
      </c>
      <c r="AB629" s="443">
        <v>182</v>
      </c>
      <c r="AC629" s="222">
        <f t="shared" si="1454"/>
        <v>1098</v>
      </c>
      <c r="AD629" s="277">
        <v>118</v>
      </c>
      <c r="AE629" s="277">
        <v>126</v>
      </c>
      <c r="AF629" s="277">
        <v>108</v>
      </c>
      <c r="AG629" s="277">
        <v>237</v>
      </c>
      <c r="AH629" s="277">
        <v>247</v>
      </c>
      <c r="AI629" s="277">
        <v>262</v>
      </c>
      <c r="AJ629" s="222">
        <f t="shared" si="1455"/>
        <v>169</v>
      </c>
      <c r="AK629" s="277">
        <v>98</v>
      </c>
      <c r="AL629" s="277">
        <v>71</v>
      </c>
      <c r="AM629" s="222">
        <f t="shared" si="1456"/>
        <v>3421</v>
      </c>
      <c r="AN629" s="277">
        <v>165</v>
      </c>
      <c r="AO629" s="277">
        <v>217</v>
      </c>
      <c r="AP629" s="277">
        <v>308</v>
      </c>
      <c r="AQ629" s="277">
        <v>109</v>
      </c>
      <c r="AR629" s="277">
        <v>694</v>
      </c>
      <c r="AS629" s="277">
        <v>165</v>
      </c>
      <c r="AT629" s="277">
        <v>594</v>
      </c>
      <c r="AU629" s="277">
        <v>594</v>
      </c>
      <c r="AV629" s="277">
        <v>426</v>
      </c>
      <c r="AW629" s="277">
        <v>149</v>
      </c>
      <c r="AX629" s="222">
        <f t="shared" si="1457"/>
        <v>4061</v>
      </c>
      <c r="AY629" s="277">
        <v>237</v>
      </c>
      <c r="AZ629" s="277">
        <v>2291</v>
      </c>
      <c r="BA629" s="277">
        <v>408</v>
      </c>
      <c r="BB629" s="277">
        <v>785</v>
      </c>
      <c r="BC629" s="277">
        <v>340</v>
      </c>
      <c r="BD629" s="222">
        <f t="shared" si="1458"/>
        <v>7861</v>
      </c>
      <c r="BE629" s="277">
        <v>3339</v>
      </c>
      <c r="BF629" s="277">
        <v>527</v>
      </c>
      <c r="BG629" s="277">
        <v>435</v>
      </c>
      <c r="BH629" s="277">
        <v>553</v>
      </c>
      <c r="BI629" s="277">
        <v>1084</v>
      </c>
      <c r="BJ629" s="277">
        <v>982</v>
      </c>
      <c r="BK629" s="277">
        <v>597</v>
      </c>
      <c r="BL629" s="277">
        <v>344</v>
      </c>
      <c r="BM629" s="222">
        <f t="shared" si="1459"/>
        <v>1762</v>
      </c>
      <c r="BN629" s="277">
        <v>199</v>
      </c>
      <c r="BO629" s="277">
        <v>371</v>
      </c>
      <c r="BP629" s="277">
        <v>188</v>
      </c>
      <c r="BQ629" s="277">
        <v>58</v>
      </c>
      <c r="BR629" s="277">
        <v>946</v>
      </c>
      <c r="BS629" s="222">
        <f t="shared" si="1460"/>
        <v>2203</v>
      </c>
      <c r="BT629" s="280">
        <v>184</v>
      </c>
      <c r="BU629" s="280">
        <v>290</v>
      </c>
      <c r="BV629" s="280">
        <v>76</v>
      </c>
      <c r="BW629" s="280">
        <v>29</v>
      </c>
      <c r="BX629" s="280">
        <v>195</v>
      </c>
      <c r="BY629" s="280">
        <v>367</v>
      </c>
      <c r="BZ629" s="280">
        <v>70</v>
      </c>
      <c r="CA629" s="280">
        <v>147</v>
      </c>
      <c r="CB629" s="280">
        <v>336</v>
      </c>
      <c r="CC629" s="280">
        <v>94</v>
      </c>
      <c r="CD629" s="280">
        <v>260</v>
      </c>
      <c r="CE629" s="280">
        <v>155</v>
      </c>
      <c r="CF629" s="222">
        <f t="shared" si="1461"/>
        <v>1940</v>
      </c>
      <c r="CG629" s="277">
        <v>44</v>
      </c>
      <c r="CH629" s="277">
        <v>123</v>
      </c>
      <c r="CI629" s="277">
        <v>47</v>
      </c>
      <c r="CJ629" s="277">
        <v>214</v>
      </c>
      <c r="CK629" s="277">
        <v>565</v>
      </c>
      <c r="CL629" s="277">
        <v>28</v>
      </c>
      <c r="CM629" s="277">
        <v>444</v>
      </c>
      <c r="CN629" s="277">
        <v>61</v>
      </c>
      <c r="CO629" s="277">
        <v>16</v>
      </c>
      <c r="CP629" s="277">
        <v>67</v>
      </c>
      <c r="CQ629" s="277">
        <v>187</v>
      </c>
      <c r="CR629" s="277">
        <v>78</v>
      </c>
      <c r="CS629" s="277">
        <v>66</v>
      </c>
      <c r="CT629" s="222">
        <f t="shared" si="1462"/>
        <v>1815</v>
      </c>
      <c r="CU629" s="455">
        <v>924</v>
      </c>
      <c r="CV629" s="455">
        <v>324</v>
      </c>
      <c r="CW629" s="455">
        <v>92</v>
      </c>
      <c r="CX629" s="455">
        <v>321</v>
      </c>
      <c r="CY629" s="455">
        <v>154</v>
      </c>
      <c r="CZ629" s="222">
        <f t="shared" si="1463"/>
        <v>2592</v>
      </c>
      <c r="DA629" s="277">
        <v>75</v>
      </c>
      <c r="DB629" s="277">
        <v>42</v>
      </c>
      <c r="DC629" s="277">
        <v>397</v>
      </c>
      <c r="DD629" s="277">
        <v>1491</v>
      </c>
      <c r="DE629" s="277">
        <v>356</v>
      </c>
      <c r="DF629" s="277">
        <v>231</v>
      </c>
      <c r="DG629" s="222">
        <f t="shared" si="1464"/>
        <v>33468</v>
      </c>
      <c r="DH629" s="222">
        <f t="shared" si="1465"/>
        <v>280</v>
      </c>
      <c r="DI629" s="277">
        <v>95</v>
      </c>
      <c r="DJ629" s="277">
        <v>91</v>
      </c>
      <c r="DK629" s="277">
        <v>94</v>
      </c>
      <c r="DL629" s="226">
        <f t="shared" si="1466"/>
        <v>582</v>
      </c>
      <c r="DM629" s="277">
        <v>566</v>
      </c>
      <c r="DN629" s="443">
        <v>16</v>
      </c>
      <c r="DO629" s="222">
        <f t="shared" si="1467"/>
        <v>34330</v>
      </c>
    </row>
    <row r="630" spans="1:119" s="121" customFormat="1" ht="16.5" customHeight="1" x14ac:dyDescent="0.15">
      <c r="A630" s="480" t="s">
        <v>564</v>
      </c>
      <c r="B630" s="395">
        <f t="shared" ref="B630:AG630" si="1468">SUM(B627:B629)/SUM(B97:B103)*1000</f>
        <v>1.9922444126219361</v>
      </c>
      <c r="C630" s="396">
        <f t="shared" si="1468"/>
        <v>1.0995546599249113</v>
      </c>
      <c r="D630" s="396">
        <f t="shared" si="1468"/>
        <v>0.48742518590169881</v>
      </c>
      <c r="E630" s="396">
        <f t="shared" si="1468"/>
        <v>0.8272170000897453</v>
      </c>
      <c r="F630" s="396">
        <f t="shared" si="1468"/>
        <v>0.71403991741225048</v>
      </c>
      <c r="G630" s="396">
        <f t="shared" si="1468"/>
        <v>1.3401199028033792</v>
      </c>
      <c r="H630" s="396">
        <f t="shared" si="1468"/>
        <v>2.4761852355868026</v>
      </c>
      <c r="I630" s="396">
        <f t="shared" si="1468"/>
        <v>1.3737972793629729</v>
      </c>
      <c r="J630" s="396">
        <f t="shared" si="1468"/>
        <v>1.2525247966057707</v>
      </c>
      <c r="K630" s="396">
        <f t="shared" si="1468"/>
        <v>1.5842047760262212</v>
      </c>
      <c r="L630" s="396">
        <f t="shared" si="1468"/>
        <v>3.7978151653648413</v>
      </c>
      <c r="M630" s="396">
        <f t="shared" si="1468"/>
        <v>1.0652240261877546</v>
      </c>
      <c r="N630" s="396">
        <f t="shared" si="1468"/>
        <v>1.2984975214868517</v>
      </c>
      <c r="O630" s="456">
        <f t="shared" si="1468"/>
        <v>1.6289258643928495</v>
      </c>
      <c r="P630" s="396">
        <f t="shared" si="1468"/>
        <v>2.509404186717179</v>
      </c>
      <c r="Q630" s="396">
        <f t="shared" si="1468"/>
        <v>1.936750830123849</v>
      </c>
      <c r="R630" s="396">
        <f t="shared" si="1468"/>
        <v>1.7431696718445633</v>
      </c>
      <c r="S630" s="396">
        <f t="shared" si="1468"/>
        <v>1.2824881509246924</v>
      </c>
      <c r="T630" s="396">
        <f t="shared" si="1468"/>
        <v>1.0012834129934503</v>
      </c>
      <c r="U630" s="396">
        <f t="shared" si="1468"/>
        <v>1.5472719458222495</v>
      </c>
      <c r="V630" s="396">
        <f t="shared" si="1468"/>
        <v>0.6121539683462156</v>
      </c>
      <c r="W630" s="396">
        <f t="shared" si="1468"/>
        <v>1.2245393955823105</v>
      </c>
      <c r="X630" s="456">
        <f t="shared" si="1468"/>
        <v>0.76711854845119187</v>
      </c>
      <c r="Y630" s="396">
        <f t="shared" si="1468"/>
        <v>0.69897132927141381</v>
      </c>
      <c r="Z630" s="396">
        <f t="shared" si="1468"/>
        <v>0.7501184024321419</v>
      </c>
      <c r="AA630" s="396">
        <f t="shared" si="1468"/>
        <v>0.90014907558280632</v>
      </c>
      <c r="AB630" s="396">
        <f t="shared" si="1468"/>
        <v>0.65884094934226278</v>
      </c>
      <c r="AC630" s="397">
        <f t="shared" si="1468"/>
        <v>1.2726325845969122</v>
      </c>
      <c r="AD630" s="396">
        <f t="shared" si="1468"/>
        <v>0.75489079672965953</v>
      </c>
      <c r="AE630" s="396">
        <f t="shared" si="1468"/>
        <v>0.5384346405329884</v>
      </c>
      <c r="AF630" s="396">
        <f t="shared" si="1468"/>
        <v>1.4294899763473947</v>
      </c>
      <c r="AG630" s="396">
        <f t="shared" si="1468"/>
        <v>1.3059677328831882</v>
      </c>
      <c r="AH630" s="396">
        <f t="shared" ref="AH630:BM630" si="1469">SUM(AH627:AH629)/SUM(AH97:AH103)*1000</f>
        <v>1.6203576556995001</v>
      </c>
      <c r="AI630" s="396">
        <f t="shared" si="1469"/>
        <v>1.7177721846262326</v>
      </c>
      <c r="AJ630" s="456">
        <f t="shared" si="1469"/>
        <v>0.83295910532948969</v>
      </c>
      <c r="AK630" s="396">
        <f t="shared" si="1469"/>
        <v>0.97866061120413472</v>
      </c>
      <c r="AL630" s="396">
        <f t="shared" si="1469"/>
        <v>0.70183647210200029</v>
      </c>
      <c r="AM630" s="456">
        <f t="shared" si="1469"/>
        <v>1.7592057972213813</v>
      </c>
      <c r="AN630" s="396">
        <f t="shared" si="1469"/>
        <v>1.0185483006325722</v>
      </c>
      <c r="AO630" s="396">
        <f t="shared" si="1469"/>
        <v>1.9584186512825306</v>
      </c>
      <c r="AP630" s="396">
        <f t="shared" si="1469"/>
        <v>2.0087655222790355</v>
      </c>
      <c r="AQ630" s="396">
        <f t="shared" si="1469"/>
        <v>1.2650221378874131</v>
      </c>
      <c r="AR630" s="396">
        <f t="shared" si="1469"/>
        <v>2.9086751056360045</v>
      </c>
      <c r="AS630" s="396">
        <f t="shared" si="1469"/>
        <v>1.7343168207495079</v>
      </c>
      <c r="AT630" s="396">
        <f t="shared" si="1469"/>
        <v>1.4475585628608818</v>
      </c>
      <c r="AU630" s="396">
        <f t="shared" si="1469"/>
        <v>1.283015933639946</v>
      </c>
      <c r="AV630" s="396">
        <f t="shared" si="1469"/>
        <v>2.4140813467100903</v>
      </c>
      <c r="AW630" s="396">
        <f t="shared" si="1469"/>
        <v>0.72572023308009836</v>
      </c>
      <c r="AX630" s="456">
        <f t="shared" si="1469"/>
        <v>1.8065756106883648</v>
      </c>
      <c r="AY630" s="396">
        <f t="shared" si="1469"/>
        <v>1.3301430093034292</v>
      </c>
      <c r="AZ630" s="396">
        <f t="shared" si="1469"/>
        <v>2.3705029166174554</v>
      </c>
      <c r="BA630" s="396">
        <f t="shared" si="1469"/>
        <v>1.6729449894396371</v>
      </c>
      <c r="BB630" s="396">
        <f t="shared" si="1469"/>
        <v>1.0741108876706624</v>
      </c>
      <c r="BC630" s="396">
        <f t="shared" si="1469"/>
        <v>1.7749641994818774</v>
      </c>
      <c r="BD630" s="456">
        <f t="shared" si="1469"/>
        <v>3.2157395363700987</v>
      </c>
      <c r="BE630" s="396">
        <f t="shared" si="1469"/>
        <v>6.5375951916004587</v>
      </c>
      <c r="BF630" s="396">
        <f t="shared" si="1469"/>
        <v>2.6532064343891228</v>
      </c>
      <c r="BG630" s="396">
        <f t="shared" si="1469"/>
        <v>2.0953866679964737</v>
      </c>
      <c r="BH630" s="396">
        <f t="shared" si="1469"/>
        <v>2.6525752084315188</v>
      </c>
      <c r="BI630" s="396">
        <f t="shared" si="1469"/>
        <v>2.0675893482256607</v>
      </c>
      <c r="BJ630" s="396">
        <f t="shared" si="1469"/>
        <v>2.9558263023819586</v>
      </c>
      <c r="BK630" s="396">
        <f t="shared" si="1469"/>
        <v>2.3900057432764963</v>
      </c>
      <c r="BL630" s="396">
        <f t="shared" si="1469"/>
        <v>2.2035654429750267</v>
      </c>
      <c r="BM630" s="456">
        <f t="shared" si="1469"/>
        <v>1.6402587778823177</v>
      </c>
      <c r="BN630" s="396">
        <f t="shared" ref="BN630:CS630" si="1470">SUM(BN627:BN629)/SUM(BN97:BN103)*1000</f>
        <v>2.5025373732960996</v>
      </c>
      <c r="BO630" s="396">
        <f t="shared" si="1470"/>
        <v>1.4768054670759252</v>
      </c>
      <c r="BP630" s="396">
        <f t="shared" si="1470"/>
        <v>0.69043027303143012</v>
      </c>
      <c r="BQ630" s="396">
        <f t="shared" si="1470"/>
        <v>0.57123640434323941</v>
      </c>
      <c r="BR630" s="396">
        <f t="shared" si="1470"/>
        <v>1.8673788597816605</v>
      </c>
      <c r="BS630" s="456">
        <f t="shared" si="1470"/>
        <v>0.97818814654380259</v>
      </c>
      <c r="BT630" s="396">
        <f t="shared" si="1470"/>
        <v>1.116103678446557</v>
      </c>
      <c r="BU630" s="396">
        <f t="shared" si="1470"/>
        <v>1.0126592082282917</v>
      </c>
      <c r="BV630" s="396">
        <f t="shared" si="1470"/>
        <v>0.75446173057911448</v>
      </c>
      <c r="BW630" s="396">
        <f t="shared" si="1470"/>
        <v>0.58636287485340932</v>
      </c>
      <c r="BX630" s="396">
        <f t="shared" si="1470"/>
        <v>0.89769040525600752</v>
      </c>
      <c r="BY630" s="396">
        <f t="shared" si="1470"/>
        <v>1.0485802271604623</v>
      </c>
      <c r="BZ630" s="396">
        <f t="shared" si="1470"/>
        <v>0.54461731454709572</v>
      </c>
      <c r="CA630" s="396">
        <f t="shared" si="1470"/>
        <v>0.79125471487942967</v>
      </c>
      <c r="CB630" s="396">
        <f t="shared" si="1470"/>
        <v>1.0348851035999882</v>
      </c>
      <c r="CC630" s="396">
        <f t="shared" si="1470"/>
        <v>0.71646940571297402</v>
      </c>
      <c r="CD630" s="396">
        <f t="shared" si="1470"/>
        <v>1.4105631539477912</v>
      </c>
      <c r="CE630" s="396">
        <f t="shared" si="1470"/>
        <v>1.1591181100201988</v>
      </c>
      <c r="CF630" s="456">
        <f t="shared" si="1470"/>
        <v>1.3704276907185777</v>
      </c>
      <c r="CG630" s="396">
        <f t="shared" si="1470"/>
        <v>1.3231426692965154</v>
      </c>
      <c r="CH630" s="396">
        <f t="shared" si="1470"/>
        <v>1.09161024413302</v>
      </c>
      <c r="CI630" s="396">
        <f t="shared" si="1470"/>
        <v>0.45859185325060692</v>
      </c>
      <c r="CJ630" s="396">
        <f t="shared" si="1470"/>
        <v>1.1231230087928936</v>
      </c>
      <c r="CK630" s="396">
        <f t="shared" si="1470"/>
        <v>2.138595643010369</v>
      </c>
      <c r="CL630" s="396">
        <f t="shared" si="1470"/>
        <v>0.62311834657186527</v>
      </c>
      <c r="CM630" s="396">
        <f t="shared" si="1470"/>
        <v>1.4186787562769376</v>
      </c>
      <c r="CN630" s="396">
        <f t="shared" si="1470"/>
        <v>0.83507306889352828</v>
      </c>
      <c r="CO630" s="396">
        <f t="shared" si="1470"/>
        <v>1.3178703215603584</v>
      </c>
      <c r="CP630" s="396">
        <f t="shared" si="1470"/>
        <v>1.3901098901098901</v>
      </c>
      <c r="CQ630" s="396">
        <f t="shared" si="1470"/>
        <v>1.5872004756293063</v>
      </c>
      <c r="CR630" s="396">
        <f t="shared" si="1470"/>
        <v>0.43230756538239423</v>
      </c>
      <c r="CS630" s="396">
        <f t="shared" si="1470"/>
        <v>1.1855781451730392</v>
      </c>
      <c r="CT630" s="456">
        <f t="shared" ref="CT630:DO630" si="1471">SUM(CT627:CT629)/SUM(CT97:CT103)*1000</f>
        <v>1.160622643193431</v>
      </c>
      <c r="CU630" s="396">
        <f t="shared" si="1471"/>
        <v>1.441139646152241</v>
      </c>
      <c r="CV630" s="396">
        <f t="shared" si="1471"/>
        <v>1.2129752386308092</v>
      </c>
      <c r="CW630" s="396">
        <f t="shared" si="1471"/>
        <v>1.2668277678234423</v>
      </c>
      <c r="CX630" s="396">
        <f t="shared" si="1471"/>
        <v>1.1352101198565208</v>
      </c>
      <c r="CY630" s="396">
        <f t="shared" si="1471"/>
        <v>0.50376402632451112</v>
      </c>
      <c r="CZ630" s="456">
        <f t="shared" si="1471"/>
        <v>1.1749768136890146</v>
      </c>
      <c r="DA630" s="396">
        <f t="shared" si="1471"/>
        <v>1.1610498334810107</v>
      </c>
      <c r="DB630" s="396">
        <f t="shared" si="1471"/>
        <v>0.92396569665219419</v>
      </c>
      <c r="DC630" s="396">
        <f t="shared" si="1471"/>
        <v>1.0005466057658696</v>
      </c>
      <c r="DD630" s="396">
        <f t="shared" si="1471"/>
        <v>1.673581993287649</v>
      </c>
      <c r="DE630" s="396">
        <f t="shared" si="1471"/>
        <v>0.69560509404204229</v>
      </c>
      <c r="DF630" s="396">
        <f t="shared" si="1471"/>
        <v>0.73463219414812975</v>
      </c>
      <c r="DG630" s="456">
        <f t="shared" si="1471"/>
        <v>1.781917129451263</v>
      </c>
      <c r="DH630" s="456">
        <f t="shared" si="1471"/>
        <v>0.51082903351688858</v>
      </c>
      <c r="DI630" s="396">
        <f t="shared" si="1471"/>
        <v>0.51351559061279528</v>
      </c>
      <c r="DJ630" s="396">
        <f t="shared" si="1471"/>
        <v>0.3478334942359021</v>
      </c>
      <c r="DK630" s="396">
        <f t="shared" si="1471"/>
        <v>0.77642491618140108</v>
      </c>
      <c r="DL630" s="456">
        <f t="shared" si="1471"/>
        <v>1.3478302388715331</v>
      </c>
      <c r="DM630" s="396">
        <f t="shared" si="1471"/>
        <v>1.2255389058918611</v>
      </c>
      <c r="DN630" s="396">
        <f t="shared" si="1471"/>
        <v>1.9192966706394046</v>
      </c>
      <c r="DO630" s="456">
        <f t="shared" si="1471"/>
        <v>1.7572739812659968</v>
      </c>
    </row>
    <row r="631" spans="1:119" s="19" customFormat="1" ht="16.5" customHeight="1" x14ac:dyDescent="0.2">
      <c r="A631" s="27" t="s">
        <v>249</v>
      </c>
      <c r="C631" s="426"/>
      <c r="D631" s="426"/>
    </row>
    <row r="632" spans="1:119" s="19" customFormat="1" ht="16.5" customHeight="1" x14ac:dyDescent="0.2">
      <c r="A632" s="27" t="s">
        <v>247</v>
      </c>
    </row>
    <row r="633" spans="1:119" s="19" customFormat="1" ht="16.5" customHeight="1" x14ac:dyDescent="0.2">
      <c r="A633" s="27"/>
    </row>
    <row r="634" spans="1:119" ht="16.5" customHeight="1" x14ac:dyDescent="0.2">
      <c r="A634" s="29" t="s">
        <v>312</v>
      </c>
      <c r="B634" s="145"/>
      <c r="C634" s="145"/>
      <c r="D634" s="145"/>
    </row>
    <row r="635" spans="1:119" ht="16.5" customHeight="1" x14ac:dyDescent="0.2">
      <c r="A635" s="35" t="s">
        <v>214</v>
      </c>
    </row>
    <row r="636" spans="1:119" ht="25.35" customHeight="1" x14ac:dyDescent="0.2">
      <c r="A636" s="213" t="s">
        <v>825</v>
      </c>
    </row>
    <row r="637" spans="1:119" ht="32.25" customHeight="1" x14ac:dyDescent="0.2">
      <c r="A637" s="233"/>
      <c r="B637" s="220" t="s">
        <v>577</v>
      </c>
      <c r="C637" s="234" t="s">
        <v>578</v>
      </c>
      <c r="D637" s="234" t="s">
        <v>579</v>
      </c>
      <c r="E637" s="234" t="s">
        <v>580</v>
      </c>
      <c r="F637" s="234" t="s">
        <v>581</v>
      </c>
      <c r="G637" s="234" t="s">
        <v>582</v>
      </c>
      <c r="H637" s="234" t="s">
        <v>583</v>
      </c>
      <c r="I637" s="234" t="s">
        <v>584</v>
      </c>
      <c r="J637" s="234" t="s">
        <v>585</v>
      </c>
      <c r="K637" s="234" t="s">
        <v>586</v>
      </c>
      <c r="L637" s="234" t="s">
        <v>587</v>
      </c>
      <c r="M637" s="234" t="s">
        <v>588</v>
      </c>
      <c r="N637" s="234" t="s">
        <v>589</v>
      </c>
      <c r="O637" s="220" t="s">
        <v>590</v>
      </c>
      <c r="P637" s="234" t="s">
        <v>591</v>
      </c>
      <c r="Q637" s="234" t="s">
        <v>592</v>
      </c>
      <c r="R637" s="234" t="s">
        <v>593</v>
      </c>
      <c r="S637" s="234" t="s">
        <v>594</v>
      </c>
      <c r="T637" s="234" t="s">
        <v>595</v>
      </c>
      <c r="U637" s="234" t="s">
        <v>596</v>
      </c>
      <c r="V637" s="234" t="s">
        <v>597</v>
      </c>
      <c r="W637" s="234" t="s">
        <v>598</v>
      </c>
      <c r="X637" s="220" t="s">
        <v>599</v>
      </c>
      <c r="Y637" s="234" t="s">
        <v>600</v>
      </c>
      <c r="Z637" s="234" t="s">
        <v>601</v>
      </c>
      <c r="AA637" s="234" t="s">
        <v>602</v>
      </c>
      <c r="AB637" s="234" t="s">
        <v>603</v>
      </c>
      <c r="AC637" s="220" t="s">
        <v>604</v>
      </c>
      <c r="AD637" s="234" t="s">
        <v>605</v>
      </c>
      <c r="AE637" s="234" t="s">
        <v>606</v>
      </c>
      <c r="AF637" s="234" t="s">
        <v>607</v>
      </c>
      <c r="AG637" s="234" t="s">
        <v>608</v>
      </c>
      <c r="AH637" s="234" t="s">
        <v>609</v>
      </c>
      <c r="AI637" s="234" t="s">
        <v>610</v>
      </c>
      <c r="AJ637" s="220" t="s">
        <v>611</v>
      </c>
      <c r="AK637" s="234" t="s">
        <v>612</v>
      </c>
      <c r="AL637" s="234" t="s">
        <v>613</v>
      </c>
      <c r="AM637" s="220" t="s">
        <v>614</v>
      </c>
      <c r="AN637" s="234" t="s">
        <v>615</v>
      </c>
      <c r="AO637" s="234" t="s">
        <v>616</v>
      </c>
      <c r="AP637" s="234" t="s">
        <v>617</v>
      </c>
      <c r="AQ637" s="234" t="s">
        <v>618</v>
      </c>
      <c r="AR637" s="234" t="s">
        <v>619</v>
      </c>
      <c r="AS637" s="234" t="s">
        <v>620</v>
      </c>
      <c r="AT637" s="234" t="s">
        <v>621</v>
      </c>
      <c r="AU637" s="234" t="s">
        <v>622</v>
      </c>
      <c r="AV637" s="234" t="s">
        <v>623</v>
      </c>
      <c r="AW637" s="234" t="s">
        <v>624</v>
      </c>
      <c r="AX637" s="220" t="s">
        <v>625</v>
      </c>
      <c r="AY637" s="234" t="s">
        <v>626</v>
      </c>
      <c r="AZ637" s="234" t="s">
        <v>627</v>
      </c>
      <c r="BA637" s="234" t="s">
        <v>628</v>
      </c>
      <c r="BB637" s="234" t="s">
        <v>629</v>
      </c>
      <c r="BC637" s="234" t="s">
        <v>630</v>
      </c>
      <c r="BD637" s="221" t="s">
        <v>631</v>
      </c>
      <c r="BE637" s="234" t="s">
        <v>632</v>
      </c>
      <c r="BF637" s="234" t="s">
        <v>633</v>
      </c>
      <c r="BG637" s="234" t="s">
        <v>634</v>
      </c>
      <c r="BH637" s="234" t="s">
        <v>635</v>
      </c>
      <c r="BI637" s="234" t="s">
        <v>636</v>
      </c>
      <c r="BJ637" s="234" t="s">
        <v>637</v>
      </c>
      <c r="BK637" s="234" t="s">
        <v>638</v>
      </c>
      <c r="BL637" s="234" t="s">
        <v>639</v>
      </c>
      <c r="BM637" s="220" t="s">
        <v>640</v>
      </c>
      <c r="BN637" s="234" t="s">
        <v>641</v>
      </c>
      <c r="BO637" s="234" t="s">
        <v>642</v>
      </c>
      <c r="BP637" s="234" t="s">
        <v>643</v>
      </c>
      <c r="BQ637" s="234" t="s">
        <v>644</v>
      </c>
      <c r="BR637" s="234" t="s">
        <v>645</v>
      </c>
      <c r="BS637" s="220" t="s">
        <v>646</v>
      </c>
      <c r="BT637" s="234" t="s">
        <v>647</v>
      </c>
      <c r="BU637" s="234" t="s">
        <v>648</v>
      </c>
      <c r="BV637" s="234" t="s">
        <v>649</v>
      </c>
      <c r="BW637" s="234" t="s">
        <v>650</v>
      </c>
      <c r="BX637" s="234" t="s">
        <v>651</v>
      </c>
      <c r="BY637" s="234" t="s">
        <v>652</v>
      </c>
      <c r="BZ637" s="234" t="s">
        <v>653</v>
      </c>
      <c r="CA637" s="234" t="s">
        <v>654</v>
      </c>
      <c r="CB637" s="234" t="s">
        <v>655</v>
      </c>
      <c r="CC637" s="234" t="s">
        <v>656</v>
      </c>
      <c r="CD637" s="234" t="s">
        <v>657</v>
      </c>
      <c r="CE637" s="234" t="s">
        <v>658</v>
      </c>
      <c r="CF637" s="220" t="s">
        <v>659</v>
      </c>
      <c r="CG637" s="234" t="s">
        <v>660</v>
      </c>
      <c r="CH637" s="234" t="s">
        <v>661</v>
      </c>
      <c r="CI637" s="234" t="s">
        <v>662</v>
      </c>
      <c r="CJ637" s="234" t="s">
        <v>663</v>
      </c>
      <c r="CK637" s="234" t="s">
        <v>664</v>
      </c>
      <c r="CL637" s="234" t="s">
        <v>665</v>
      </c>
      <c r="CM637" s="234" t="s">
        <v>666</v>
      </c>
      <c r="CN637" s="234" t="s">
        <v>667</v>
      </c>
      <c r="CO637" s="234" t="s">
        <v>668</v>
      </c>
      <c r="CP637" s="234" t="s">
        <v>669</v>
      </c>
      <c r="CQ637" s="234" t="s">
        <v>670</v>
      </c>
      <c r="CR637" s="234" t="s">
        <v>671</v>
      </c>
      <c r="CS637" s="234" t="s">
        <v>672</v>
      </c>
      <c r="CT637" s="220" t="s">
        <v>673</v>
      </c>
      <c r="CU637" s="234" t="s">
        <v>674</v>
      </c>
      <c r="CV637" s="234" t="s">
        <v>675</v>
      </c>
      <c r="CW637" s="234" t="s">
        <v>676</v>
      </c>
      <c r="CX637" s="234" t="s">
        <v>677</v>
      </c>
      <c r="CY637" s="234" t="s">
        <v>678</v>
      </c>
      <c r="CZ637" s="220" t="s">
        <v>679</v>
      </c>
      <c r="DA637" s="234" t="s">
        <v>680</v>
      </c>
      <c r="DB637" s="234" t="s">
        <v>681</v>
      </c>
      <c r="DC637" s="234" t="s">
        <v>682</v>
      </c>
      <c r="DD637" s="234" t="s">
        <v>683</v>
      </c>
      <c r="DE637" s="234" t="s">
        <v>684</v>
      </c>
      <c r="DF637" s="234" t="s">
        <v>685</v>
      </c>
      <c r="DG637" s="220" t="s">
        <v>686</v>
      </c>
      <c r="DH637" s="220" t="s">
        <v>687</v>
      </c>
      <c r="DI637" s="234" t="s">
        <v>688</v>
      </c>
      <c r="DJ637" s="234" t="s">
        <v>689</v>
      </c>
      <c r="DK637" s="234" t="s">
        <v>690</v>
      </c>
      <c r="DL637" s="220" t="s">
        <v>691</v>
      </c>
      <c r="DM637" s="234" t="s">
        <v>692</v>
      </c>
      <c r="DN637" s="235" t="s">
        <v>693</v>
      </c>
      <c r="DO637" s="220" t="s">
        <v>694</v>
      </c>
    </row>
    <row r="638" spans="1:119" s="4" customFormat="1" ht="16.5" customHeight="1" x14ac:dyDescent="0.15">
      <c r="A638" s="84" t="s">
        <v>534</v>
      </c>
      <c r="B638" s="222"/>
      <c r="C638" s="224"/>
      <c r="D638" s="224"/>
      <c r="E638" s="224"/>
      <c r="F638" s="224"/>
      <c r="G638" s="224"/>
      <c r="H638" s="224"/>
      <c r="I638" s="224"/>
      <c r="J638" s="224"/>
      <c r="K638" s="224"/>
      <c r="L638" s="224"/>
      <c r="M638" s="224"/>
      <c r="N638" s="224"/>
      <c r="O638" s="222"/>
      <c r="P638" s="224"/>
      <c r="Q638" s="224"/>
      <c r="R638" s="224"/>
      <c r="S638" s="224"/>
      <c r="T638" s="224"/>
      <c r="U638" s="224"/>
      <c r="V638" s="224"/>
      <c r="W638" s="224"/>
      <c r="X638" s="222"/>
      <c r="Y638" s="224"/>
      <c r="Z638" s="224"/>
      <c r="AA638" s="224"/>
      <c r="AB638" s="224"/>
      <c r="AC638" s="222"/>
      <c r="AD638" s="224"/>
      <c r="AE638" s="224"/>
      <c r="AF638" s="224"/>
      <c r="AG638" s="224"/>
      <c r="AH638" s="224"/>
      <c r="AI638" s="224"/>
      <c r="AJ638" s="222"/>
      <c r="AK638" s="224"/>
      <c r="AL638" s="224"/>
      <c r="AM638" s="222"/>
      <c r="AN638" s="224"/>
      <c r="AO638" s="224"/>
      <c r="AP638" s="224"/>
      <c r="AQ638" s="224"/>
      <c r="AR638" s="224"/>
      <c r="AS638" s="224"/>
      <c r="AT638" s="224"/>
      <c r="AU638" s="224"/>
      <c r="AV638" s="224"/>
      <c r="AW638" s="224"/>
      <c r="AX638" s="222"/>
      <c r="AY638" s="224"/>
      <c r="AZ638" s="224"/>
      <c r="BA638" s="224"/>
      <c r="BB638" s="224"/>
      <c r="BC638" s="224"/>
      <c r="BD638" s="222"/>
      <c r="BE638" s="224"/>
      <c r="BF638" s="224"/>
      <c r="BG638" s="224"/>
      <c r="BH638" s="224"/>
      <c r="BI638" s="224"/>
      <c r="BJ638" s="224"/>
      <c r="BK638" s="224"/>
      <c r="BL638" s="224"/>
      <c r="BM638" s="222"/>
      <c r="BN638" s="224"/>
      <c r="BO638" s="224"/>
      <c r="BP638" s="224"/>
      <c r="BQ638" s="224"/>
      <c r="BR638" s="224"/>
      <c r="BS638" s="222"/>
      <c r="BT638" s="225"/>
      <c r="BU638" s="224"/>
      <c r="BV638" s="224"/>
      <c r="BW638" s="224"/>
      <c r="BX638" s="224"/>
      <c r="BY638" s="224"/>
      <c r="BZ638" s="224"/>
      <c r="CA638" s="224"/>
      <c r="CB638" s="224"/>
      <c r="CC638" s="224"/>
      <c r="CD638" s="224"/>
      <c r="CE638" s="224"/>
      <c r="CF638" s="222"/>
      <c r="CG638" s="224"/>
      <c r="CH638" s="224"/>
      <c r="CI638" s="224"/>
      <c r="CJ638" s="224"/>
      <c r="CK638" s="224"/>
      <c r="CL638" s="224"/>
      <c r="CM638" s="224"/>
      <c r="CN638" s="224"/>
      <c r="CO638" s="224"/>
      <c r="CP638" s="224"/>
      <c r="CQ638" s="224"/>
      <c r="CR638" s="224"/>
      <c r="CS638" s="224"/>
      <c r="CT638" s="222"/>
      <c r="CU638" s="224"/>
      <c r="CV638" s="224"/>
      <c r="CW638" s="224"/>
      <c r="CX638" s="224"/>
      <c r="CY638" s="224"/>
      <c r="CZ638" s="222"/>
      <c r="DA638" s="224"/>
      <c r="DB638" s="224"/>
      <c r="DC638" s="224"/>
      <c r="DD638" s="224"/>
      <c r="DE638" s="224"/>
      <c r="DF638" s="224"/>
      <c r="DG638" s="222"/>
      <c r="DH638" s="222"/>
      <c r="DI638" s="224"/>
      <c r="DJ638" s="224"/>
      <c r="DK638" s="224"/>
      <c r="DL638" s="226"/>
      <c r="DM638" s="224"/>
      <c r="DN638" s="227"/>
      <c r="DO638" s="222"/>
    </row>
    <row r="639" spans="1:119" s="4" customFormat="1" ht="16.5" customHeight="1" x14ac:dyDescent="0.2">
      <c r="A639" s="82" t="s">
        <v>42</v>
      </c>
      <c r="B639" s="222"/>
      <c r="C639" s="274"/>
      <c r="D639" s="274"/>
      <c r="E639" s="274"/>
      <c r="F639" s="274"/>
      <c r="G639" s="274"/>
      <c r="H639" s="274"/>
      <c r="I639" s="274"/>
      <c r="J639" s="274"/>
      <c r="K639" s="274"/>
      <c r="L639" s="274"/>
      <c r="M639" s="274"/>
      <c r="N639" s="274"/>
      <c r="O639" s="222"/>
      <c r="P639" s="274"/>
      <c r="Q639" s="274"/>
      <c r="R639" s="274"/>
      <c r="S639" s="274"/>
      <c r="T639" s="274"/>
      <c r="U639" s="274"/>
      <c r="V639" s="274"/>
      <c r="W639" s="274"/>
      <c r="X639" s="222"/>
      <c r="Y639" s="274"/>
      <c r="Z639" s="274"/>
      <c r="AA639" s="274"/>
      <c r="AB639" s="274"/>
      <c r="AC639" s="222"/>
      <c r="AD639" s="274"/>
      <c r="AE639" s="274"/>
      <c r="AF639" s="274"/>
      <c r="AG639" s="274"/>
      <c r="AH639" s="274"/>
      <c r="AI639" s="274"/>
      <c r="AJ639" s="222"/>
      <c r="AK639" s="274"/>
      <c r="AL639" s="274"/>
      <c r="AM639" s="222"/>
      <c r="AN639" s="274"/>
      <c r="AO639" s="274"/>
      <c r="AP639" s="274"/>
      <c r="AQ639" s="274"/>
      <c r="AR639" s="274"/>
      <c r="AS639" s="274"/>
      <c r="AT639" s="274"/>
      <c r="AU639" s="274"/>
      <c r="AV639" s="274"/>
      <c r="AW639" s="274"/>
      <c r="AX639" s="222"/>
      <c r="AY639" s="274"/>
      <c r="AZ639" s="274"/>
      <c r="BA639" s="274"/>
      <c r="BB639" s="274"/>
      <c r="BC639" s="274"/>
      <c r="BD639" s="222"/>
      <c r="BE639" s="274"/>
      <c r="BF639" s="274"/>
      <c r="BG639" s="274"/>
      <c r="BH639" s="274"/>
      <c r="BI639" s="274"/>
      <c r="BJ639" s="274"/>
      <c r="BK639" s="274"/>
      <c r="BL639" s="274"/>
      <c r="BM639" s="222"/>
      <c r="BN639" s="274"/>
      <c r="BO639" s="274"/>
      <c r="BP639" s="274"/>
      <c r="BQ639" s="274"/>
      <c r="BR639" s="274"/>
      <c r="BS639" s="222"/>
      <c r="BT639" s="274"/>
      <c r="BU639" s="274"/>
      <c r="BV639" s="274"/>
      <c r="BW639" s="274"/>
      <c r="BX639" s="274"/>
      <c r="BY639" s="274"/>
      <c r="BZ639" s="274"/>
      <c r="CA639" s="274"/>
      <c r="CB639" s="274"/>
      <c r="CC639" s="274"/>
      <c r="CD639" s="274"/>
      <c r="CE639" s="274"/>
      <c r="CF639" s="222"/>
      <c r="CG639" s="274"/>
      <c r="CH639" s="274"/>
      <c r="CI639" s="274"/>
      <c r="CJ639" s="274"/>
      <c r="CK639" s="274"/>
      <c r="CL639" s="274"/>
      <c r="CM639" s="274"/>
      <c r="CN639" s="274"/>
      <c r="CO639" s="274"/>
      <c r="CP639" s="274"/>
      <c r="CQ639" s="274"/>
      <c r="CR639" s="274"/>
      <c r="CS639" s="274"/>
      <c r="CT639" s="222"/>
      <c r="CU639" s="274"/>
      <c r="CV639" s="274"/>
      <c r="CW639" s="274"/>
      <c r="CX639" s="274"/>
      <c r="CY639" s="274"/>
      <c r="CZ639" s="222"/>
      <c r="DA639" s="274"/>
      <c r="DB639" s="274"/>
      <c r="DC639" s="274"/>
      <c r="DD639" s="274"/>
      <c r="DE639" s="274"/>
      <c r="DF639" s="274"/>
      <c r="DG639" s="222"/>
      <c r="DH639" s="222"/>
      <c r="DI639" s="274"/>
      <c r="DJ639" s="274"/>
      <c r="DK639" s="274"/>
      <c r="DL639" s="226"/>
      <c r="DM639" s="274"/>
      <c r="DN639" s="274"/>
      <c r="DO639" s="222"/>
    </row>
    <row r="640" spans="1:119" ht="16.5" customHeight="1" x14ac:dyDescent="0.2">
      <c r="A640" s="83" t="s">
        <v>43</v>
      </c>
      <c r="B640" s="222">
        <f t="shared" ref="B640:B646" si="1472">SUM(C640:N640)</f>
        <v>739019</v>
      </c>
      <c r="C640" s="380">
        <f t="shared" ref="C640:N640" si="1473">SUM(C43:C45)</f>
        <v>65842</v>
      </c>
      <c r="D640" s="380">
        <f t="shared" si="1473"/>
        <v>24863</v>
      </c>
      <c r="E640" s="380">
        <f t="shared" si="1473"/>
        <v>27141</v>
      </c>
      <c r="F640" s="380">
        <f t="shared" si="1473"/>
        <v>9806</v>
      </c>
      <c r="G640" s="380">
        <f t="shared" si="1473"/>
        <v>48215</v>
      </c>
      <c r="H640" s="380">
        <f t="shared" si="1473"/>
        <v>120378</v>
      </c>
      <c r="I640" s="380">
        <f t="shared" si="1473"/>
        <v>71095</v>
      </c>
      <c r="J640" s="380">
        <f t="shared" si="1473"/>
        <v>18717</v>
      </c>
      <c r="K640" s="380">
        <f t="shared" si="1473"/>
        <v>54274</v>
      </c>
      <c r="L640" s="380">
        <f t="shared" si="1473"/>
        <v>180165</v>
      </c>
      <c r="M640" s="380">
        <f t="shared" si="1473"/>
        <v>37322</v>
      </c>
      <c r="N640" s="380">
        <f t="shared" si="1473"/>
        <v>81201</v>
      </c>
      <c r="O640" s="222">
        <f t="shared" ref="O640:O646" si="1474">SUM(P640:W640)</f>
        <v>235835</v>
      </c>
      <c r="P640" s="380">
        <f t="shared" ref="P640:W640" si="1475">SUM(P43:P45)</f>
        <v>43695</v>
      </c>
      <c r="Q640" s="380">
        <f t="shared" si="1475"/>
        <v>49954</v>
      </c>
      <c r="R640" s="380">
        <f t="shared" si="1475"/>
        <v>21740</v>
      </c>
      <c r="S640" s="380">
        <f t="shared" si="1475"/>
        <v>14313</v>
      </c>
      <c r="T640" s="380">
        <f t="shared" si="1475"/>
        <v>20031</v>
      </c>
      <c r="U640" s="380">
        <f t="shared" si="1475"/>
        <v>44815</v>
      </c>
      <c r="V640" s="380">
        <f t="shared" si="1475"/>
        <v>28739</v>
      </c>
      <c r="W640" s="380">
        <f t="shared" si="1475"/>
        <v>12548</v>
      </c>
      <c r="X640" s="222">
        <f t="shared" ref="X640:X646" si="1476">SUM(Y640:AB640)</f>
        <v>288438</v>
      </c>
      <c r="Y640" s="380">
        <f>SUM(Y43:Y45)</f>
        <v>48849</v>
      </c>
      <c r="Z640" s="380">
        <f>SUM(Z43:Z45)</f>
        <v>74733</v>
      </c>
      <c r="AA640" s="380">
        <f>SUM(AA43:AA45)</f>
        <v>102065</v>
      </c>
      <c r="AB640" s="380">
        <f>SUM(AB43:AB45)</f>
        <v>62791</v>
      </c>
      <c r="AC640" s="222">
        <f t="shared" ref="AC640:AC646" si="1477">SUM(AD640:AI640)</f>
        <v>226862</v>
      </c>
      <c r="AD640" s="380">
        <f t="shared" ref="AD640:AI640" si="1478">SUM(AD43:AD45)</f>
        <v>23550</v>
      </c>
      <c r="AE640" s="380">
        <f t="shared" si="1478"/>
        <v>41225</v>
      </c>
      <c r="AF640" s="380">
        <f t="shared" si="1478"/>
        <v>15995</v>
      </c>
      <c r="AG640" s="380">
        <f t="shared" si="1478"/>
        <v>52680</v>
      </c>
      <c r="AH640" s="380">
        <f t="shared" si="1478"/>
        <v>27720</v>
      </c>
      <c r="AI640" s="380">
        <f t="shared" si="1478"/>
        <v>65692</v>
      </c>
      <c r="AJ640" s="222">
        <f t="shared" ref="AJ640:AJ646" si="1479">SUM(AK640:AL640)</f>
        <v>26850</v>
      </c>
      <c r="AK640" s="380">
        <f>SUM(AK43:AK45)</f>
        <v>12755</v>
      </c>
      <c r="AL640" s="380">
        <f>SUM(AL43:AL45)</f>
        <v>14095</v>
      </c>
      <c r="AM640" s="222">
        <f t="shared" ref="AM640:AM646" si="1480">SUM(AN640:AW640)</f>
        <v>474824</v>
      </c>
      <c r="AN640" s="380">
        <f t="shared" ref="AN640:AW640" si="1481">SUM(AN43:AN45)</f>
        <v>22849</v>
      </c>
      <c r="AO640" s="380">
        <f t="shared" si="1481"/>
        <v>28399</v>
      </c>
      <c r="AP640" s="380">
        <f t="shared" si="1481"/>
        <v>50373</v>
      </c>
      <c r="AQ640" s="380">
        <f t="shared" si="1481"/>
        <v>13303</v>
      </c>
      <c r="AR640" s="380">
        <f t="shared" si="1481"/>
        <v>62472</v>
      </c>
      <c r="AS640" s="380">
        <f t="shared" si="1481"/>
        <v>15248</v>
      </c>
      <c r="AT640" s="380">
        <f t="shared" si="1481"/>
        <v>88005</v>
      </c>
      <c r="AU640" s="380">
        <f t="shared" si="1481"/>
        <v>96593</v>
      </c>
      <c r="AV640" s="380">
        <f t="shared" si="1481"/>
        <v>68676</v>
      </c>
      <c r="AW640" s="380">
        <f t="shared" si="1481"/>
        <v>28906</v>
      </c>
      <c r="AX640" s="222">
        <f t="shared" ref="AX640:AX646" si="1482">SUM(AY640:BC640)</f>
        <v>576428</v>
      </c>
      <c r="AY640" s="380">
        <f>SUM(AY43:AY45)</f>
        <v>50064</v>
      </c>
      <c r="AZ640" s="380">
        <f>SUM(AZ43:AZ45)</f>
        <v>254069</v>
      </c>
      <c r="BA640" s="380">
        <f>SUM(BA43:BA45)</f>
        <v>82488</v>
      </c>
      <c r="BB640" s="380">
        <f>SUM(BB43:BB45)</f>
        <v>138994</v>
      </c>
      <c r="BC640" s="380">
        <f>SUM(BC43:BC45)</f>
        <v>50813</v>
      </c>
      <c r="BD640" s="222">
        <f t="shared" ref="BD640:BD646" si="1483">SUM(BE640:BL640)</f>
        <v>1208944</v>
      </c>
      <c r="BE640" s="380">
        <f t="shared" ref="BE640:BL640" si="1484">SUM(BE43:BE45)</f>
        <v>148914</v>
      </c>
      <c r="BF640" s="380">
        <f t="shared" si="1484"/>
        <v>151641</v>
      </c>
      <c r="BG640" s="380">
        <f t="shared" si="1484"/>
        <v>149381</v>
      </c>
      <c r="BH640" s="380">
        <f t="shared" si="1484"/>
        <v>138915</v>
      </c>
      <c r="BI640" s="380">
        <f t="shared" si="1484"/>
        <v>152184</v>
      </c>
      <c r="BJ640" s="380">
        <f t="shared" si="1484"/>
        <v>190492</v>
      </c>
      <c r="BK640" s="380">
        <f t="shared" si="1484"/>
        <v>138697</v>
      </c>
      <c r="BL640" s="380">
        <f t="shared" si="1484"/>
        <v>138720</v>
      </c>
      <c r="BM640" s="222">
        <f t="shared" ref="BM640:BM646" si="1485">SUM(BN640:BR640)</f>
        <v>293750</v>
      </c>
      <c r="BN640" s="380">
        <f>SUM(BN43:BN45)</f>
        <v>58610</v>
      </c>
      <c r="BO640" s="380">
        <f>SUM(BO43:BO45)</f>
        <v>58093</v>
      </c>
      <c r="BP640" s="380">
        <f>SUM(BP43:BP45)</f>
        <v>39801</v>
      </c>
      <c r="BQ640" s="380">
        <f>SUM(BQ43:BQ45)</f>
        <v>22651</v>
      </c>
      <c r="BR640" s="380">
        <f>SUM(BR43:BR45)</f>
        <v>114595</v>
      </c>
      <c r="BS640" s="222">
        <f t="shared" ref="BS640:BS646" si="1486">SUM(BT640:CE640)</f>
        <v>482343</v>
      </c>
      <c r="BT640" s="380">
        <f t="shared" ref="BT640:CE640" si="1487">SUM(BT43:BT45)</f>
        <v>27144</v>
      </c>
      <c r="BU640" s="380">
        <f t="shared" si="1487"/>
        <v>48312</v>
      </c>
      <c r="BV640" s="380">
        <f t="shared" si="1487"/>
        <v>17925</v>
      </c>
      <c r="BW640" s="380">
        <f t="shared" si="1487"/>
        <v>7659</v>
      </c>
      <c r="BX640" s="380">
        <f t="shared" si="1487"/>
        <v>28836</v>
      </c>
      <c r="BY640" s="380">
        <f t="shared" si="1487"/>
        <v>140888</v>
      </c>
      <c r="BZ640" s="380">
        <f t="shared" si="1487"/>
        <v>32797</v>
      </c>
      <c r="CA640" s="380">
        <f t="shared" si="1487"/>
        <v>26835</v>
      </c>
      <c r="CB640" s="380">
        <f t="shared" si="1487"/>
        <v>54186</v>
      </c>
      <c r="CC640" s="380">
        <f t="shared" si="1487"/>
        <v>32546</v>
      </c>
      <c r="CD640" s="380">
        <f t="shared" si="1487"/>
        <v>36342</v>
      </c>
      <c r="CE640" s="380">
        <f t="shared" si="1487"/>
        <v>28873</v>
      </c>
      <c r="CF640" s="222">
        <f t="shared" ref="CF640:CF646" si="1488">SUM(CG640:CS640)</f>
        <v>496354</v>
      </c>
      <c r="CG640" s="380">
        <f t="shared" ref="CG640:CS640" si="1489">SUM(CG43:CG45)</f>
        <v>11766</v>
      </c>
      <c r="CH640" s="380">
        <f t="shared" si="1489"/>
        <v>29897</v>
      </c>
      <c r="CI640" s="380">
        <f t="shared" si="1489"/>
        <v>21276</v>
      </c>
      <c r="CJ640" s="380">
        <f t="shared" si="1489"/>
        <v>64390</v>
      </c>
      <c r="CK640" s="380">
        <f t="shared" si="1489"/>
        <v>124636</v>
      </c>
      <c r="CL640" s="380">
        <f t="shared" si="1489"/>
        <v>14429</v>
      </c>
      <c r="CM640" s="380">
        <f t="shared" si="1489"/>
        <v>100035</v>
      </c>
      <c r="CN640" s="380">
        <f t="shared" si="1489"/>
        <v>11979</v>
      </c>
      <c r="CO640" s="380">
        <f t="shared" si="1489"/>
        <v>5870</v>
      </c>
      <c r="CP640" s="380">
        <f t="shared" si="1489"/>
        <v>16459</v>
      </c>
      <c r="CQ640" s="380">
        <f t="shared" si="1489"/>
        <v>38860</v>
      </c>
      <c r="CR640" s="380">
        <f t="shared" si="1489"/>
        <v>31958</v>
      </c>
      <c r="CS640" s="380">
        <f t="shared" si="1489"/>
        <v>24799</v>
      </c>
      <c r="CT640" s="222">
        <f t="shared" ref="CT640:CT646" si="1490">SUM(CU640:CY640)</f>
        <v>352255</v>
      </c>
      <c r="CU640" s="380">
        <f>SUM(CU43:CU45)</f>
        <v>138403</v>
      </c>
      <c r="CV640" s="380">
        <f>SUM(CV43:CV45)</f>
        <v>74994</v>
      </c>
      <c r="CW640" s="380">
        <f>SUM(CW43:CW45)</f>
        <v>28355</v>
      </c>
      <c r="CX640" s="380">
        <f>SUM(CX43:CX45)</f>
        <v>51139</v>
      </c>
      <c r="CY640" s="380">
        <f>SUM(CY43:CY45)</f>
        <v>59364</v>
      </c>
      <c r="CZ640" s="222">
        <f t="shared" ref="CZ640:CZ646" si="1491">SUM(DA640:DF640)</f>
        <v>431866</v>
      </c>
      <c r="DA640" s="380">
        <f t="shared" ref="DA640:DF640" si="1492">SUM(DA43:DA45)</f>
        <v>13296</v>
      </c>
      <c r="DB640" s="380">
        <f t="shared" si="1492"/>
        <v>11623</v>
      </c>
      <c r="DC640" s="380">
        <f t="shared" si="1492"/>
        <v>86024</v>
      </c>
      <c r="DD640" s="380">
        <f t="shared" si="1492"/>
        <v>183504</v>
      </c>
      <c r="DE640" s="380">
        <f t="shared" si="1492"/>
        <v>86506</v>
      </c>
      <c r="DF640" s="380">
        <f t="shared" si="1492"/>
        <v>50913</v>
      </c>
      <c r="DG640" s="222">
        <f t="shared" ref="DG640:DG646" si="1493">AM640+BS640+B640+O640+X640+AC640+AJ640+BD640+CF640+AX640+BM640+CT640+CZ640</f>
        <v>5833768</v>
      </c>
      <c r="DH640" s="222">
        <f t="shared" ref="DH640:DH646" si="1494">SUM(DI640:DK640)</f>
        <v>107913</v>
      </c>
      <c r="DI640" s="380">
        <f>SUM(DI43:DI45)</f>
        <v>33385</v>
      </c>
      <c r="DJ640" s="380">
        <f>SUM(DJ43:DJ45)</f>
        <v>28019</v>
      </c>
      <c r="DK640" s="380">
        <f>SUM(DK43:DK45)</f>
        <v>46509</v>
      </c>
      <c r="DL640" s="226">
        <f t="shared" ref="DL640:DL646" si="1495">SUM(DM640:DN640)</f>
        <v>157300</v>
      </c>
      <c r="DM640" s="380">
        <f>SUM(DM43:DM45)</f>
        <v>96496</v>
      </c>
      <c r="DN640" s="380">
        <f>SUM(DN43:DN45)</f>
        <v>60804</v>
      </c>
      <c r="DO640" s="222">
        <f t="shared" ref="DO640:DO646" si="1496">DG640+DH640+DL640</f>
        <v>6098981</v>
      </c>
    </row>
    <row r="641" spans="1:135" ht="16.5" customHeight="1" x14ac:dyDescent="0.2">
      <c r="A641" s="83" t="s">
        <v>87</v>
      </c>
      <c r="B641" s="222">
        <f t="shared" si="1472"/>
        <v>483176</v>
      </c>
      <c r="C641" s="381">
        <f t="shared" ref="C641:N641" si="1497">SUM(C46:C47)</f>
        <v>36709</v>
      </c>
      <c r="D641" s="381">
        <f t="shared" si="1497"/>
        <v>16579</v>
      </c>
      <c r="E641" s="381">
        <f t="shared" si="1497"/>
        <v>15673</v>
      </c>
      <c r="F641" s="381">
        <f t="shared" si="1497"/>
        <v>6590</v>
      </c>
      <c r="G641" s="381">
        <f t="shared" si="1497"/>
        <v>28039</v>
      </c>
      <c r="H641" s="381">
        <f t="shared" si="1497"/>
        <v>82225</v>
      </c>
      <c r="I641" s="381">
        <f t="shared" si="1497"/>
        <v>46121</v>
      </c>
      <c r="J641" s="381">
        <f t="shared" si="1497"/>
        <v>11927</v>
      </c>
      <c r="K641" s="381">
        <f t="shared" si="1497"/>
        <v>40551</v>
      </c>
      <c r="L641" s="381">
        <f t="shared" si="1497"/>
        <v>129631</v>
      </c>
      <c r="M641" s="381">
        <f t="shared" si="1497"/>
        <v>24866</v>
      </c>
      <c r="N641" s="381">
        <f t="shared" si="1497"/>
        <v>44265</v>
      </c>
      <c r="O641" s="222">
        <f t="shared" si="1474"/>
        <v>160317</v>
      </c>
      <c r="P641" s="381">
        <f t="shared" ref="P641:W641" si="1498">SUM(P46:P47)</f>
        <v>35462</v>
      </c>
      <c r="Q641" s="381">
        <f t="shared" si="1498"/>
        <v>35029</v>
      </c>
      <c r="R641" s="381">
        <f t="shared" si="1498"/>
        <v>13651</v>
      </c>
      <c r="S641" s="381">
        <f t="shared" si="1498"/>
        <v>9734</v>
      </c>
      <c r="T641" s="381">
        <f t="shared" si="1498"/>
        <v>12181</v>
      </c>
      <c r="U641" s="381">
        <f t="shared" si="1498"/>
        <v>28014</v>
      </c>
      <c r="V641" s="381">
        <f t="shared" si="1498"/>
        <v>16967</v>
      </c>
      <c r="W641" s="381">
        <f t="shared" si="1498"/>
        <v>9279</v>
      </c>
      <c r="X641" s="222">
        <f t="shared" si="1476"/>
        <v>200971</v>
      </c>
      <c r="Y641" s="381">
        <f>SUM(Y46:Y47)</f>
        <v>30957</v>
      </c>
      <c r="Z641" s="381">
        <f>SUM(Z46:Z47)</f>
        <v>54141</v>
      </c>
      <c r="AA641" s="381">
        <f>SUM(AA46:AA47)</f>
        <v>74802</v>
      </c>
      <c r="AB641" s="381">
        <f>SUM(AB46:AB47)</f>
        <v>41071</v>
      </c>
      <c r="AC641" s="222">
        <f t="shared" si="1477"/>
        <v>143012</v>
      </c>
      <c r="AD641" s="381">
        <f t="shared" ref="AD641:AI641" si="1499">SUM(AD46:AD47)</f>
        <v>14793</v>
      </c>
      <c r="AE641" s="381">
        <f t="shared" si="1499"/>
        <v>22861</v>
      </c>
      <c r="AF641" s="381">
        <f t="shared" si="1499"/>
        <v>10743</v>
      </c>
      <c r="AG641" s="381">
        <f t="shared" si="1499"/>
        <v>36117</v>
      </c>
      <c r="AH641" s="381">
        <f t="shared" si="1499"/>
        <v>17119</v>
      </c>
      <c r="AI641" s="381">
        <f t="shared" si="1499"/>
        <v>41379</v>
      </c>
      <c r="AJ641" s="222">
        <f t="shared" si="1479"/>
        <v>16786</v>
      </c>
      <c r="AK641" s="381">
        <f>SUM(AK46:AK47)</f>
        <v>6924</v>
      </c>
      <c r="AL641" s="381">
        <f>SUM(AL46:AL47)</f>
        <v>9862</v>
      </c>
      <c r="AM641" s="222">
        <f t="shared" si="1480"/>
        <v>333241</v>
      </c>
      <c r="AN641" s="381">
        <f t="shared" ref="AN641:AW641" si="1500">SUM(AN46:AN47)</f>
        <v>14481</v>
      </c>
      <c r="AO641" s="381">
        <f t="shared" si="1500"/>
        <v>18884</v>
      </c>
      <c r="AP641" s="381">
        <f t="shared" si="1500"/>
        <v>38135</v>
      </c>
      <c r="AQ641" s="381">
        <f t="shared" si="1500"/>
        <v>8902</v>
      </c>
      <c r="AR641" s="381">
        <f t="shared" si="1500"/>
        <v>51439</v>
      </c>
      <c r="AS641" s="381">
        <f t="shared" si="1500"/>
        <v>10305</v>
      </c>
      <c r="AT641" s="381">
        <f t="shared" si="1500"/>
        <v>58961</v>
      </c>
      <c r="AU641" s="381">
        <f t="shared" si="1500"/>
        <v>71112</v>
      </c>
      <c r="AV641" s="381">
        <f t="shared" si="1500"/>
        <v>41693</v>
      </c>
      <c r="AW641" s="381">
        <f t="shared" si="1500"/>
        <v>19329</v>
      </c>
      <c r="AX641" s="222">
        <f t="shared" si="1482"/>
        <v>385713</v>
      </c>
      <c r="AY641" s="381">
        <f>SUM(AY46:AY47)</f>
        <v>29843</v>
      </c>
      <c r="AZ641" s="381">
        <f>SUM(AZ46:AZ47)</f>
        <v>178251</v>
      </c>
      <c r="BA641" s="381">
        <f>SUM(BA46:BA47)</f>
        <v>48964</v>
      </c>
      <c r="BB641" s="381">
        <f>SUM(BB46:BB47)</f>
        <v>90133</v>
      </c>
      <c r="BC641" s="381">
        <f>SUM(BC46:BC47)</f>
        <v>38522</v>
      </c>
      <c r="BD641" s="222">
        <f t="shared" si="1483"/>
        <v>774398</v>
      </c>
      <c r="BE641" s="381">
        <f t="shared" ref="BE641:BL641" si="1501">SUM(BE46:BE47)</f>
        <v>130037</v>
      </c>
      <c r="BF641" s="381">
        <f t="shared" si="1501"/>
        <v>89762</v>
      </c>
      <c r="BG641" s="381">
        <f t="shared" si="1501"/>
        <v>88227</v>
      </c>
      <c r="BH641" s="381">
        <f t="shared" si="1501"/>
        <v>88646</v>
      </c>
      <c r="BI641" s="381">
        <f t="shared" si="1501"/>
        <v>97813</v>
      </c>
      <c r="BJ641" s="381">
        <f t="shared" si="1501"/>
        <v>108589</v>
      </c>
      <c r="BK641" s="381">
        <f t="shared" si="1501"/>
        <v>91430</v>
      </c>
      <c r="BL641" s="381">
        <f t="shared" si="1501"/>
        <v>79894</v>
      </c>
      <c r="BM641" s="222">
        <f t="shared" si="1485"/>
        <v>196014</v>
      </c>
      <c r="BN641" s="381">
        <f>SUM(BN46:BN47)</f>
        <v>44655</v>
      </c>
      <c r="BO641" s="381">
        <f>SUM(BO46:BO47)</f>
        <v>33847</v>
      </c>
      <c r="BP641" s="381">
        <f>SUM(BP46:BP47)</f>
        <v>25419</v>
      </c>
      <c r="BQ641" s="381">
        <f>SUM(BQ46:BQ47)</f>
        <v>14609</v>
      </c>
      <c r="BR641" s="381">
        <f>SUM(BR46:BR47)</f>
        <v>77484</v>
      </c>
      <c r="BS641" s="222">
        <f t="shared" si="1486"/>
        <v>337133</v>
      </c>
      <c r="BT641" s="381">
        <f t="shared" ref="BT641:CE641" si="1502">SUM(BT46:BT47)</f>
        <v>17743</v>
      </c>
      <c r="BU641" s="381">
        <f t="shared" si="1502"/>
        <v>33720</v>
      </c>
      <c r="BV641" s="381">
        <f t="shared" si="1502"/>
        <v>12897</v>
      </c>
      <c r="BW641" s="381">
        <f t="shared" si="1502"/>
        <v>5249</v>
      </c>
      <c r="BX641" s="381">
        <f t="shared" si="1502"/>
        <v>18568</v>
      </c>
      <c r="BY641" s="381">
        <f t="shared" si="1502"/>
        <v>106017</v>
      </c>
      <c r="BZ641" s="381">
        <f t="shared" si="1502"/>
        <v>19221</v>
      </c>
      <c r="CA641" s="381">
        <f t="shared" si="1502"/>
        <v>16215</v>
      </c>
      <c r="CB641" s="381">
        <f t="shared" si="1502"/>
        <v>36856</v>
      </c>
      <c r="CC641" s="381">
        <f t="shared" si="1502"/>
        <v>19876</v>
      </c>
      <c r="CD641" s="381">
        <f t="shared" si="1502"/>
        <v>29482</v>
      </c>
      <c r="CE641" s="381">
        <f t="shared" si="1502"/>
        <v>21289</v>
      </c>
      <c r="CF641" s="222">
        <f t="shared" si="1488"/>
        <v>346034</v>
      </c>
      <c r="CG641" s="381">
        <f t="shared" ref="CG641:CS641" si="1503">SUM(CG46:CG47)</f>
        <v>7452</v>
      </c>
      <c r="CH641" s="381">
        <f t="shared" si="1503"/>
        <v>18349</v>
      </c>
      <c r="CI641" s="381">
        <f t="shared" si="1503"/>
        <v>14024</v>
      </c>
      <c r="CJ641" s="381">
        <f t="shared" si="1503"/>
        <v>41653</v>
      </c>
      <c r="CK641" s="381">
        <f t="shared" si="1503"/>
        <v>97847</v>
      </c>
      <c r="CL641" s="381">
        <f t="shared" si="1503"/>
        <v>8591</v>
      </c>
      <c r="CM641" s="381">
        <f t="shared" si="1503"/>
        <v>75791</v>
      </c>
      <c r="CN641" s="381">
        <f t="shared" si="1503"/>
        <v>7668</v>
      </c>
      <c r="CO641" s="381">
        <f t="shared" si="1503"/>
        <v>4106</v>
      </c>
      <c r="CP641" s="381">
        <f t="shared" si="1503"/>
        <v>12576</v>
      </c>
      <c r="CQ641" s="381">
        <f t="shared" si="1503"/>
        <v>24039</v>
      </c>
      <c r="CR641" s="381">
        <f t="shared" si="1503"/>
        <v>19984</v>
      </c>
      <c r="CS641" s="381">
        <f t="shared" si="1503"/>
        <v>13954</v>
      </c>
      <c r="CT641" s="222">
        <f t="shared" si="1490"/>
        <v>230817</v>
      </c>
      <c r="CU641" s="381">
        <f>SUM(CU46:CU47)</f>
        <v>90638</v>
      </c>
      <c r="CV641" s="381">
        <f>SUM(CV46:CV47)</f>
        <v>54312</v>
      </c>
      <c r="CW641" s="381">
        <f>SUM(CW46:CW47)</f>
        <v>17982</v>
      </c>
      <c r="CX641" s="381">
        <f>SUM(CX46:CX47)</f>
        <v>33012</v>
      </c>
      <c r="CY641" s="381">
        <f>SUM(CY46:CY47)</f>
        <v>34873</v>
      </c>
      <c r="CZ641" s="222">
        <f t="shared" si="1491"/>
        <v>276723</v>
      </c>
      <c r="DA641" s="381">
        <f t="shared" ref="DA641:DF641" si="1504">SUM(DA46:DA47)</f>
        <v>7974</v>
      </c>
      <c r="DB641" s="381">
        <f t="shared" si="1504"/>
        <v>6987</v>
      </c>
      <c r="DC641" s="381">
        <f t="shared" si="1504"/>
        <v>55791</v>
      </c>
      <c r="DD641" s="381">
        <f t="shared" si="1504"/>
        <v>120464</v>
      </c>
      <c r="DE641" s="381">
        <f t="shared" si="1504"/>
        <v>54907</v>
      </c>
      <c r="DF641" s="381">
        <f t="shared" si="1504"/>
        <v>30600</v>
      </c>
      <c r="DG641" s="222">
        <f t="shared" si="1493"/>
        <v>3884335</v>
      </c>
      <c r="DH641" s="222">
        <f t="shared" si="1494"/>
        <v>63611</v>
      </c>
      <c r="DI641" s="381">
        <f>SUM(DI46:DI47)</f>
        <v>21130</v>
      </c>
      <c r="DJ641" s="381">
        <f>SUM(DJ46:DJ47)</f>
        <v>18972</v>
      </c>
      <c r="DK641" s="381">
        <f>SUM(DK46:DK47)</f>
        <v>23509</v>
      </c>
      <c r="DL641" s="226">
        <f t="shared" si="1495"/>
        <v>78908</v>
      </c>
      <c r="DM641" s="381">
        <f>SUM(DM46:DM47)</f>
        <v>57825</v>
      </c>
      <c r="DN641" s="381">
        <f>SUM(DN46:DN47)</f>
        <v>21083</v>
      </c>
      <c r="DO641" s="222">
        <f t="shared" si="1496"/>
        <v>4026854</v>
      </c>
    </row>
    <row r="642" spans="1:135" ht="16.5" customHeight="1" x14ac:dyDescent="0.2">
      <c r="A642" s="83" t="s">
        <v>44</v>
      </c>
      <c r="B642" s="222">
        <f t="shared" si="1472"/>
        <v>1222195</v>
      </c>
      <c r="C642" s="380">
        <f t="shared" ref="C642:N642" si="1505">SUM(C43:C47)</f>
        <v>102551</v>
      </c>
      <c r="D642" s="380">
        <f t="shared" si="1505"/>
        <v>41442</v>
      </c>
      <c r="E642" s="380">
        <f t="shared" si="1505"/>
        <v>42814</v>
      </c>
      <c r="F642" s="380">
        <f t="shared" si="1505"/>
        <v>16396</v>
      </c>
      <c r="G642" s="380">
        <f t="shared" si="1505"/>
        <v>76254</v>
      </c>
      <c r="H642" s="380">
        <f t="shared" si="1505"/>
        <v>202603</v>
      </c>
      <c r="I642" s="380">
        <f t="shared" si="1505"/>
        <v>117216</v>
      </c>
      <c r="J642" s="380">
        <f t="shared" si="1505"/>
        <v>30644</v>
      </c>
      <c r="K642" s="380">
        <f t="shared" si="1505"/>
        <v>94825</v>
      </c>
      <c r="L642" s="380">
        <f t="shared" si="1505"/>
        <v>309796</v>
      </c>
      <c r="M642" s="380">
        <f t="shared" si="1505"/>
        <v>62188</v>
      </c>
      <c r="N642" s="380">
        <f t="shared" si="1505"/>
        <v>125466</v>
      </c>
      <c r="O642" s="222">
        <f t="shared" si="1474"/>
        <v>396152</v>
      </c>
      <c r="P642" s="380">
        <f t="shared" ref="P642:W642" si="1506">SUM(P43:P47)</f>
        <v>79157</v>
      </c>
      <c r="Q642" s="380">
        <f t="shared" si="1506"/>
        <v>84983</v>
      </c>
      <c r="R642" s="380">
        <f t="shared" si="1506"/>
        <v>35391</v>
      </c>
      <c r="S642" s="380">
        <f t="shared" si="1506"/>
        <v>24047</v>
      </c>
      <c r="T642" s="380">
        <f t="shared" si="1506"/>
        <v>32212</v>
      </c>
      <c r="U642" s="380">
        <f t="shared" si="1506"/>
        <v>72829</v>
      </c>
      <c r="V642" s="380">
        <f t="shared" si="1506"/>
        <v>45706</v>
      </c>
      <c r="W642" s="380">
        <f t="shared" si="1506"/>
        <v>21827</v>
      </c>
      <c r="X642" s="222">
        <f t="shared" si="1476"/>
        <v>489409</v>
      </c>
      <c r="Y642" s="380">
        <f>SUM(Y43:Y47)</f>
        <v>79806</v>
      </c>
      <c r="Z642" s="380">
        <f>SUM(Z43:Z47)</f>
        <v>128874</v>
      </c>
      <c r="AA642" s="380">
        <f>SUM(AA43:AA47)</f>
        <v>176867</v>
      </c>
      <c r="AB642" s="380">
        <f>SUM(AB43:AB47)</f>
        <v>103862</v>
      </c>
      <c r="AC642" s="222">
        <f t="shared" si="1477"/>
        <v>369874</v>
      </c>
      <c r="AD642" s="380">
        <f t="shared" ref="AD642:AI642" si="1507">SUM(AD43:AD47)</f>
        <v>38343</v>
      </c>
      <c r="AE642" s="380">
        <f t="shared" si="1507"/>
        <v>64086</v>
      </c>
      <c r="AF642" s="380">
        <f t="shared" si="1507"/>
        <v>26738</v>
      </c>
      <c r="AG642" s="380">
        <f t="shared" si="1507"/>
        <v>88797</v>
      </c>
      <c r="AH642" s="380">
        <f t="shared" si="1507"/>
        <v>44839</v>
      </c>
      <c r="AI642" s="380">
        <f t="shared" si="1507"/>
        <v>107071</v>
      </c>
      <c r="AJ642" s="222">
        <f t="shared" si="1479"/>
        <v>43636</v>
      </c>
      <c r="AK642" s="380">
        <f>SUM(AK43:AK47)</f>
        <v>19679</v>
      </c>
      <c r="AL642" s="380">
        <f>SUM(AL43:AL47)</f>
        <v>23957</v>
      </c>
      <c r="AM642" s="222">
        <f t="shared" si="1480"/>
        <v>808065</v>
      </c>
      <c r="AN642" s="380">
        <f t="shared" ref="AN642:AW642" si="1508">SUM(AN43:AN47)</f>
        <v>37330</v>
      </c>
      <c r="AO642" s="380">
        <f t="shared" si="1508"/>
        <v>47283</v>
      </c>
      <c r="AP642" s="380">
        <f t="shared" si="1508"/>
        <v>88508</v>
      </c>
      <c r="AQ642" s="380">
        <f t="shared" si="1508"/>
        <v>22205</v>
      </c>
      <c r="AR642" s="380">
        <f t="shared" si="1508"/>
        <v>113911</v>
      </c>
      <c r="AS642" s="380">
        <f t="shared" si="1508"/>
        <v>25553</v>
      </c>
      <c r="AT642" s="380">
        <f t="shared" si="1508"/>
        <v>146966</v>
      </c>
      <c r="AU642" s="380">
        <f t="shared" si="1508"/>
        <v>167705</v>
      </c>
      <c r="AV642" s="380">
        <f t="shared" si="1508"/>
        <v>110369</v>
      </c>
      <c r="AW642" s="380">
        <f t="shared" si="1508"/>
        <v>48235</v>
      </c>
      <c r="AX642" s="222">
        <f t="shared" si="1482"/>
        <v>962141</v>
      </c>
      <c r="AY642" s="380">
        <f>SUM(AY43:AY47)</f>
        <v>79907</v>
      </c>
      <c r="AZ642" s="380">
        <f>SUM(AZ43:AZ47)</f>
        <v>432320</v>
      </c>
      <c r="BA642" s="380">
        <f>SUM(BA43:BA47)</f>
        <v>131452</v>
      </c>
      <c r="BB642" s="380">
        <f>SUM(BB43:BB47)</f>
        <v>229127</v>
      </c>
      <c r="BC642" s="380">
        <f>SUM(BC43:BC47)</f>
        <v>89335</v>
      </c>
      <c r="BD642" s="222">
        <f t="shared" si="1483"/>
        <v>1983342</v>
      </c>
      <c r="BE642" s="380">
        <f t="shared" ref="BE642:BL642" si="1509">SUM(BE43:BE47)</f>
        <v>278951</v>
      </c>
      <c r="BF642" s="380">
        <f t="shared" si="1509"/>
        <v>241403</v>
      </c>
      <c r="BG642" s="380">
        <f t="shared" si="1509"/>
        <v>237608</v>
      </c>
      <c r="BH642" s="380">
        <f t="shared" si="1509"/>
        <v>227561</v>
      </c>
      <c r="BI642" s="380">
        <f t="shared" si="1509"/>
        <v>249997</v>
      </c>
      <c r="BJ642" s="380">
        <f t="shared" si="1509"/>
        <v>299081</v>
      </c>
      <c r="BK642" s="380">
        <f t="shared" si="1509"/>
        <v>230127</v>
      </c>
      <c r="BL642" s="380">
        <f t="shared" si="1509"/>
        <v>218614</v>
      </c>
      <c r="BM642" s="222">
        <f t="shared" si="1485"/>
        <v>489764</v>
      </c>
      <c r="BN642" s="380">
        <f>SUM(BN43:BN47)</f>
        <v>103265</v>
      </c>
      <c r="BO642" s="380">
        <f>SUM(BO43:BO47)</f>
        <v>91940</v>
      </c>
      <c r="BP642" s="380">
        <f>SUM(BP43:BP47)</f>
        <v>65220</v>
      </c>
      <c r="BQ642" s="380">
        <f>SUM(BQ43:BQ47)</f>
        <v>37260</v>
      </c>
      <c r="BR642" s="380">
        <f>SUM(BR43:BR47)</f>
        <v>192079</v>
      </c>
      <c r="BS642" s="222">
        <f t="shared" si="1486"/>
        <v>819476</v>
      </c>
      <c r="BT642" s="380">
        <f t="shared" ref="BT642:CE642" si="1510">SUM(BT43:BT47)</f>
        <v>44887</v>
      </c>
      <c r="BU642" s="380">
        <f t="shared" si="1510"/>
        <v>82032</v>
      </c>
      <c r="BV642" s="380">
        <f t="shared" si="1510"/>
        <v>30822</v>
      </c>
      <c r="BW642" s="380">
        <f t="shared" si="1510"/>
        <v>12908</v>
      </c>
      <c r="BX642" s="380">
        <f t="shared" si="1510"/>
        <v>47404</v>
      </c>
      <c r="BY642" s="380">
        <f t="shared" si="1510"/>
        <v>246905</v>
      </c>
      <c r="BZ642" s="380">
        <f t="shared" si="1510"/>
        <v>52018</v>
      </c>
      <c r="CA642" s="380">
        <f t="shared" si="1510"/>
        <v>43050</v>
      </c>
      <c r="CB642" s="380">
        <f t="shared" si="1510"/>
        <v>91042</v>
      </c>
      <c r="CC642" s="380">
        <f t="shared" si="1510"/>
        <v>52422</v>
      </c>
      <c r="CD642" s="380">
        <f t="shared" si="1510"/>
        <v>65824</v>
      </c>
      <c r="CE642" s="380">
        <f t="shared" si="1510"/>
        <v>50162</v>
      </c>
      <c r="CF642" s="222">
        <f t="shared" si="1488"/>
        <v>842388</v>
      </c>
      <c r="CG642" s="380">
        <f t="shared" ref="CG642:CS642" si="1511">SUM(CG43:CG47)</f>
        <v>19218</v>
      </c>
      <c r="CH642" s="380">
        <f t="shared" si="1511"/>
        <v>48246</v>
      </c>
      <c r="CI642" s="380">
        <f t="shared" si="1511"/>
        <v>35300</v>
      </c>
      <c r="CJ642" s="380">
        <f t="shared" si="1511"/>
        <v>106043</v>
      </c>
      <c r="CK642" s="380">
        <f t="shared" si="1511"/>
        <v>222483</v>
      </c>
      <c r="CL642" s="380">
        <f t="shared" si="1511"/>
        <v>23020</v>
      </c>
      <c r="CM642" s="380">
        <f t="shared" si="1511"/>
        <v>175826</v>
      </c>
      <c r="CN642" s="380">
        <f t="shared" si="1511"/>
        <v>19647</v>
      </c>
      <c r="CO642" s="380">
        <f t="shared" si="1511"/>
        <v>9976</v>
      </c>
      <c r="CP642" s="380">
        <f t="shared" si="1511"/>
        <v>29035</v>
      </c>
      <c r="CQ642" s="380">
        <f t="shared" si="1511"/>
        <v>62899</v>
      </c>
      <c r="CR642" s="380">
        <f t="shared" si="1511"/>
        <v>51942</v>
      </c>
      <c r="CS642" s="380">
        <f t="shared" si="1511"/>
        <v>38753</v>
      </c>
      <c r="CT642" s="222">
        <f t="shared" si="1490"/>
        <v>583072</v>
      </c>
      <c r="CU642" s="380">
        <f>SUM(CU43:CU47)</f>
        <v>229041</v>
      </c>
      <c r="CV642" s="380">
        <f>SUM(CV43:CV47)</f>
        <v>129306</v>
      </c>
      <c r="CW642" s="380">
        <f>SUM(CW43:CW47)</f>
        <v>46337</v>
      </c>
      <c r="CX642" s="380">
        <f>SUM(CX43:CX47)</f>
        <v>84151</v>
      </c>
      <c r="CY642" s="380">
        <f>SUM(CY43:CY47)</f>
        <v>94237</v>
      </c>
      <c r="CZ642" s="222">
        <f t="shared" si="1491"/>
        <v>708589</v>
      </c>
      <c r="DA642" s="380">
        <f t="shared" ref="DA642:DF642" si="1512">SUM(DA43:DA47)</f>
        <v>21270</v>
      </c>
      <c r="DB642" s="380">
        <f t="shared" si="1512"/>
        <v>18610</v>
      </c>
      <c r="DC642" s="380">
        <f t="shared" si="1512"/>
        <v>141815</v>
      </c>
      <c r="DD642" s="380">
        <f t="shared" si="1512"/>
        <v>303968</v>
      </c>
      <c r="DE642" s="380">
        <f t="shared" si="1512"/>
        <v>141413</v>
      </c>
      <c r="DF642" s="380">
        <f t="shared" si="1512"/>
        <v>81513</v>
      </c>
      <c r="DG642" s="222">
        <f t="shared" si="1493"/>
        <v>9718103</v>
      </c>
      <c r="DH642" s="222">
        <f t="shared" si="1494"/>
        <v>171524</v>
      </c>
      <c r="DI642" s="380">
        <f>SUM(DI43:DI47)</f>
        <v>54515</v>
      </c>
      <c r="DJ642" s="380">
        <f>SUM(DJ43:DJ47)</f>
        <v>46991</v>
      </c>
      <c r="DK642" s="380">
        <f>SUM(DK43:DK47)</f>
        <v>70018</v>
      </c>
      <c r="DL642" s="226">
        <f t="shared" si="1495"/>
        <v>236208</v>
      </c>
      <c r="DM642" s="380">
        <f>SUM(DM43:DM47)</f>
        <v>154321</v>
      </c>
      <c r="DN642" s="380">
        <f>SUM(DN43:DN47)</f>
        <v>81887</v>
      </c>
      <c r="DO642" s="222">
        <f t="shared" si="1496"/>
        <v>10125835</v>
      </c>
    </row>
    <row r="643" spans="1:135" s="26" customFormat="1" ht="16.5" customHeight="1" x14ac:dyDescent="0.2">
      <c r="A643" s="82" t="s">
        <v>45</v>
      </c>
      <c r="B643" s="222"/>
      <c r="C643" s="274"/>
      <c r="D643" s="274"/>
      <c r="E643" s="274"/>
      <c r="F643" s="274"/>
      <c r="G643" s="274"/>
      <c r="H643" s="274"/>
      <c r="I643" s="274"/>
      <c r="J643" s="274"/>
      <c r="K643" s="274"/>
      <c r="L643" s="274"/>
      <c r="M643" s="274"/>
      <c r="N643" s="274"/>
      <c r="O643" s="222"/>
      <c r="P643" s="274"/>
      <c r="Q643" s="274"/>
      <c r="R643" s="274"/>
      <c r="S643" s="274"/>
      <c r="T643" s="274"/>
      <c r="U643" s="274"/>
      <c r="V643" s="274"/>
      <c r="W643" s="274"/>
      <c r="X643" s="222"/>
      <c r="Y643" s="274"/>
      <c r="Z643" s="274"/>
      <c r="AA643" s="274"/>
      <c r="AB643" s="274"/>
      <c r="AC643" s="222"/>
      <c r="AD643" s="274"/>
      <c r="AE643" s="274"/>
      <c r="AF643" s="274"/>
      <c r="AG643" s="274"/>
      <c r="AH643" s="274"/>
      <c r="AI643" s="274"/>
      <c r="AJ643" s="222"/>
      <c r="AK643" s="274"/>
      <c r="AL643" s="274"/>
      <c r="AM643" s="222"/>
      <c r="AN643" s="274"/>
      <c r="AO643" s="274"/>
      <c r="AP643" s="274"/>
      <c r="AQ643" s="274"/>
      <c r="AR643" s="274"/>
      <c r="AS643" s="274"/>
      <c r="AT643" s="274"/>
      <c r="AU643" s="274"/>
      <c r="AV643" s="274"/>
      <c r="AW643" s="274"/>
      <c r="AX643" s="222"/>
      <c r="AY643" s="274"/>
      <c r="AZ643" s="274"/>
      <c r="BA643" s="274"/>
      <c r="BB643" s="274"/>
      <c r="BC643" s="274"/>
      <c r="BD643" s="222"/>
      <c r="BE643" s="274"/>
      <c r="BF643" s="274"/>
      <c r="BG643" s="274"/>
      <c r="BH643" s="274"/>
      <c r="BI643" s="274"/>
      <c r="BJ643" s="274"/>
      <c r="BK643" s="274"/>
      <c r="BL643" s="274"/>
      <c r="BM643" s="222"/>
      <c r="BN643" s="274"/>
      <c r="BO643" s="274"/>
      <c r="BP643" s="274"/>
      <c r="BQ643" s="274"/>
      <c r="BR643" s="274"/>
      <c r="BS643" s="222"/>
      <c r="BT643" s="274"/>
      <c r="BU643" s="274"/>
      <c r="BV643" s="274"/>
      <c r="BW643" s="274"/>
      <c r="BX643" s="274"/>
      <c r="BY643" s="274"/>
      <c r="BZ643" s="274"/>
      <c r="CA643" s="274"/>
      <c r="CB643" s="274"/>
      <c r="CC643" s="274"/>
      <c r="CD643" s="274"/>
      <c r="CE643" s="274"/>
      <c r="CF643" s="222"/>
      <c r="CG643" s="274"/>
      <c r="CH643" s="274"/>
      <c r="CI643" s="274"/>
      <c r="CJ643" s="274"/>
      <c r="CK643" s="274"/>
      <c r="CL643" s="274"/>
      <c r="CM643" s="274"/>
      <c r="CN643" s="274"/>
      <c r="CO643" s="274"/>
      <c r="CP643" s="274"/>
      <c r="CQ643" s="274"/>
      <c r="CR643" s="274"/>
      <c r="CS643" s="274"/>
      <c r="CT643" s="222"/>
      <c r="CU643" s="274"/>
      <c r="CV643" s="274"/>
      <c r="CW643" s="274"/>
      <c r="CX643" s="274"/>
      <c r="CY643" s="274"/>
      <c r="CZ643" s="222"/>
      <c r="DA643" s="274"/>
      <c r="DB643" s="274"/>
      <c r="DC643" s="274"/>
      <c r="DD643" s="274"/>
      <c r="DE643" s="274"/>
      <c r="DF643" s="274"/>
      <c r="DG643" s="222"/>
      <c r="DH643" s="222"/>
      <c r="DI643" s="274"/>
      <c r="DJ643" s="274"/>
      <c r="DK643" s="274"/>
      <c r="DL643" s="226"/>
      <c r="DM643" s="274"/>
      <c r="DN643" s="274"/>
      <c r="DO643" s="222"/>
    </row>
    <row r="644" spans="1:135" ht="16.5" customHeight="1" x14ac:dyDescent="0.2">
      <c r="A644" s="83" t="s">
        <v>43</v>
      </c>
      <c r="B644" s="222">
        <f t="shared" si="1472"/>
        <v>705175</v>
      </c>
      <c r="C644" s="382">
        <f t="shared" ref="C644:N644" si="1513">SUM(C68:C70)</f>
        <v>62301</v>
      </c>
      <c r="D644" s="382">
        <f t="shared" si="1513"/>
        <v>24170</v>
      </c>
      <c r="E644" s="382">
        <f t="shared" si="1513"/>
        <v>25757</v>
      </c>
      <c r="F644" s="382">
        <f t="shared" si="1513"/>
        <v>9585</v>
      </c>
      <c r="G644" s="382">
        <f t="shared" si="1513"/>
        <v>46046</v>
      </c>
      <c r="H644" s="382">
        <f t="shared" si="1513"/>
        <v>115207</v>
      </c>
      <c r="I644" s="382">
        <f t="shared" si="1513"/>
        <v>66714</v>
      </c>
      <c r="J644" s="382">
        <f t="shared" si="1513"/>
        <v>17840</v>
      </c>
      <c r="K644" s="382">
        <f t="shared" si="1513"/>
        <v>52093</v>
      </c>
      <c r="L644" s="382">
        <f t="shared" si="1513"/>
        <v>172430</v>
      </c>
      <c r="M644" s="382">
        <f t="shared" si="1513"/>
        <v>35924</v>
      </c>
      <c r="N644" s="382">
        <f t="shared" si="1513"/>
        <v>77108</v>
      </c>
      <c r="O644" s="222">
        <f t="shared" si="1474"/>
        <v>224556</v>
      </c>
      <c r="P644" s="382">
        <f t="shared" ref="P644:W644" si="1514">SUM(P68:P70)</f>
        <v>42128</v>
      </c>
      <c r="Q644" s="382">
        <f t="shared" si="1514"/>
        <v>47574</v>
      </c>
      <c r="R644" s="382">
        <f t="shared" si="1514"/>
        <v>20970</v>
      </c>
      <c r="S644" s="382">
        <f t="shared" si="1514"/>
        <v>13518</v>
      </c>
      <c r="T644" s="382">
        <f t="shared" si="1514"/>
        <v>18917</v>
      </c>
      <c r="U644" s="382">
        <f t="shared" si="1514"/>
        <v>42614</v>
      </c>
      <c r="V644" s="382">
        <f t="shared" si="1514"/>
        <v>27021</v>
      </c>
      <c r="W644" s="382">
        <f t="shared" si="1514"/>
        <v>11814</v>
      </c>
      <c r="X644" s="222">
        <f t="shared" si="1476"/>
        <v>275305</v>
      </c>
      <c r="Y644" s="382">
        <f>SUM(Y68:Y70)</f>
        <v>47749</v>
      </c>
      <c r="Z644" s="382">
        <f>SUM(Z68:Z70)</f>
        <v>70520</v>
      </c>
      <c r="AA644" s="382">
        <f>SUM(AA68:AA70)</f>
        <v>97192</v>
      </c>
      <c r="AB644" s="382">
        <f>SUM(AB68:AB70)</f>
        <v>59844</v>
      </c>
      <c r="AC644" s="222">
        <f t="shared" si="1477"/>
        <v>217570</v>
      </c>
      <c r="AD644" s="382">
        <f t="shared" ref="AD644:AI644" si="1515">SUM(AD68:AD70)</f>
        <v>22861</v>
      </c>
      <c r="AE644" s="382">
        <f t="shared" si="1515"/>
        <v>39689</v>
      </c>
      <c r="AF644" s="382">
        <f t="shared" si="1515"/>
        <v>15435</v>
      </c>
      <c r="AG644" s="382">
        <f t="shared" si="1515"/>
        <v>50128</v>
      </c>
      <c r="AH644" s="382">
        <f t="shared" si="1515"/>
        <v>26491</v>
      </c>
      <c r="AI644" s="382">
        <f t="shared" si="1515"/>
        <v>62966</v>
      </c>
      <c r="AJ644" s="222">
        <f t="shared" si="1479"/>
        <v>24903</v>
      </c>
      <c r="AK644" s="382">
        <f>SUM(AK68:AK70)</f>
        <v>11611</v>
      </c>
      <c r="AL644" s="382">
        <f>SUM(AL68:AL70)</f>
        <v>13292</v>
      </c>
      <c r="AM644" s="222">
        <f t="shared" si="1480"/>
        <v>451084</v>
      </c>
      <c r="AN644" s="382">
        <f t="shared" ref="AN644:AW644" si="1516">SUM(AN68:AN70)</f>
        <v>22121</v>
      </c>
      <c r="AO644" s="382">
        <f t="shared" si="1516"/>
        <v>26947</v>
      </c>
      <c r="AP644" s="382">
        <f t="shared" si="1516"/>
        <v>48836</v>
      </c>
      <c r="AQ644" s="382">
        <f t="shared" si="1516"/>
        <v>12771</v>
      </c>
      <c r="AR644" s="382">
        <f t="shared" si="1516"/>
        <v>59234</v>
      </c>
      <c r="AS644" s="382">
        <f t="shared" si="1516"/>
        <v>14765</v>
      </c>
      <c r="AT644" s="382">
        <f t="shared" si="1516"/>
        <v>83348</v>
      </c>
      <c r="AU644" s="382">
        <f t="shared" si="1516"/>
        <v>91640</v>
      </c>
      <c r="AV644" s="382">
        <f t="shared" si="1516"/>
        <v>63916</v>
      </c>
      <c r="AW644" s="382">
        <f t="shared" si="1516"/>
        <v>27506</v>
      </c>
      <c r="AX644" s="222">
        <f t="shared" si="1482"/>
        <v>552194</v>
      </c>
      <c r="AY644" s="382">
        <f>SUM(AY68:AY70)</f>
        <v>47528</v>
      </c>
      <c r="AZ644" s="382">
        <f>SUM(AZ68:AZ70)</f>
        <v>242368</v>
      </c>
      <c r="BA644" s="382">
        <f>SUM(BA68:BA70)</f>
        <v>79945</v>
      </c>
      <c r="BB644" s="382">
        <f>SUM(BB68:BB70)</f>
        <v>134510</v>
      </c>
      <c r="BC644" s="382">
        <f>SUM(BC68:BC70)</f>
        <v>47843</v>
      </c>
      <c r="BD644" s="222">
        <f t="shared" si="1483"/>
        <v>1167105</v>
      </c>
      <c r="BE644" s="382">
        <f t="shared" ref="BE644:BL644" si="1517">SUM(BE68:BE70)</f>
        <v>144665</v>
      </c>
      <c r="BF644" s="382">
        <f t="shared" si="1517"/>
        <v>144841</v>
      </c>
      <c r="BG644" s="382">
        <f t="shared" si="1517"/>
        <v>142292</v>
      </c>
      <c r="BH644" s="382">
        <f t="shared" si="1517"/>
        <v>134568</v>
      </c>
      <c r="BI644" s="382">
        <f t="shared" si="1517"/>
        <v>146751</v>
      </c>
      <c r="BJ644" s="382">
        <f t="shared" si="1517"/>
        <v>185020</v>
      </c>
      <c r="BK644" s="382">
        <f t="shared" si="1517"/>
        <v>133343</v>
      </c>
      <c r="BL644" s="382">
        <f t="shared" si="1517"/>
        <v>135625</v>
      </c>
      <c r="BM644" s="222">
        <f t="shared" si="1485"/>
        <v>281383</v>
      </c>
      <c r="BN644" s="382">
        <f>SUM(BN68:BN70)</f>
        <v>55858</v>
      </c>
      <c r="BO644" s="382">
        <f>SUM(BO68:BO70)</f>
        <v>56459</v>
      </c>
      <c r="BP644" s="382">
        <f>SUM(BP68:BP70)</f>
        <v>38523</v>
      </c>
      <c r="BQ644" s="382">
        <f>SUM(BQ68:BQ70)</f>
        <v>21449</v>
      </c>
      <c r="BR644" s="382">
        <f>SUM(BR68:BR70)</f>
        <v>109094</v>
      </c>
      <c r="BS644" s="222">
        <f t="shared" si="1486"/>
        <v>461756</v>
      </c>
      <c r="BT644" s="382">
        <f t="shared" ref="BT644:CE644" si="1518">SUM(BT68:BT70)</f>
        <v>25879</v>
      </c>
      <c r="BU644" s="382">
        <f t="shared" si="1518"/>
        <v>46331</v>
      </c>
      <c r="BV644" s="382">
        <f t="shared" si="1518"/>
        <v>16950</v>
      </c>
      <c r="BW644" s="382">
        <f t="shared" si="1518"/>
        <v>7601</v>
      </c>
      <c r="BX644" s="382">
        <f t="shared" si="1518"/>
        <v>27465</v>
      </c>
      <c r="BY644" s="382">
        <f t="shared" si="1518"/>
        <v>135164</v>
      </c>
      <c r="BZ644" s="382">
        <f t="shared" si="1518"/>
        <v>31051</v>
      </c>
      <c r="CA644" s="382">
        <f t="shared" si="1518"/>
        <v>25682</v>
      </c>
      <c r="CB644" s="382">
        <f t="shared" si="1518"/>
        <v>51767</v>
      </c>
      <c r="CC644" s="382">
        <f t="shared" si="1518"/>
        <v>31182</v>
      </c>
      <c r="CD644" s="382">
        <f t="shared" si="1518"/>
        <v>34967</v>
      </c>
      <c r="CE644" s="382">
        <f t="shared" si="1518"/>
        <v>27717</v>
      </c>
      <c r="CF644" s="222">
        <f t="shared" si="1488"/>
        <v>475352</v>
      </c>
      <c r="CG644" s="382">
        <f t="shared" ref="CG644:CS644" si="1519">SUM(CG68:CG70)</f>
        <v>11211</v>
      </c>
      <c r="CH644" s="382">
        <f t="shared" si="1519"/>
        <v>28787</v>
      </c>
      <c r="CI644" s="382">
        <f t="shared" si="1519"/>
        <v>20168</v>
      </c>
      <c r="CJ644" s="382">
        <f t="shared" si="1519"/>
        <v>61809</v>
      </c>
      <c r="CK644" s="382">
        <f t="shared" si="1519"/>
        <v>120499</v>
      </c>
      <c r="CL644" s="382">
        <f t="shared" si="1519"/>
        <v>13557</v>
      </c>
      <c r="CM644" s="382">
        <f t="shared" si="1519"/>
        <v>95349</v>
      </c>
      <c r="CN644" s="382">
        <f t="shared" si="1519"/>
        <v>11515</v>
      </c>
      <c r="CO644" s="382">
        <f t="shared" si="1519"/>
        <v>5507</v>
      </c>
      <c r="CP644" s="382">
        <f t="shared" si="1519"/>
        <v>15563</v>
      </c>
      <c r="CQ644" s="382">
        <f t="shared" si="1519"/>
        <v>37402</v>
      </c>
      <c r="CR644" s="382">
        <f t="shared" si="1519"/>
        <v>30666</v>
      </c>
      <c r="CS644" s="382">
        <f t="shared" si="1519"/>
        <v>23319</v>
      </c>
      <c r="CT644" s="222">
        <f t="shared" si="1490"/>
        <v>335671</v>
      </c>
      <c r="CU644" s="382">
        <f>SUM(CU68:CU70)</f>
        <v>131859</v>
      </c>
      <c r="CV644" s="382">
        <f>SUM(CV68:CV70)</f>
        <v>71272</v>
      </c>
      <c r="CW644" s="382">
        <f>SUM(CW68:CW70)</f>
        <v>27255</v>
      </c>
      <c r="CX644" s="382">
        <f>SUM(CX68:CX70)</f>
        <v>48641</v>
      </c>
      <c r="CY644" s="382">
        <f>SUM(CY68:CY70)</f>
        <v>56644</v>
      </c>
      <c r="CZ644" s="222">
        <f t="shared" si="1491"/>
        <v>411156</v>
      </c>
      <c r="DA644" s="382">
        <f t="shared" ref="DA644:DF644" si="1520">SUM(DA68:DA70)</f>
        <v>12225</v>
      </c>
      <c r="DB644" s="382">
        <f t="shared" si="1520"/>
        <v>11176</v>
      </c>
      <c r="DC644" s="382">
        <f t="shared" si="1520"/>
        <v>83270</v>
      </c>
      <c r="DD644" s="382">
        <f t="shared" si="1520"/>
        <v>174798</v>
      </c>
      <c r="DE644" s="382">
        <f t="shared" si="1520"/>
        <v>81097</v>
      </c>
      <c r="DF644" s="382">
        <f t="shared" si="1520"/>
        <v>48590</v>
      </c>
      <c r="DG644" s="222">
        <f t="shared" si="1493"/>
        <v>5583210</v>
      </c>
      <c r="DH644" s="222">
        <f t="shared" si="1494"/>
        <v>106488</v>
      </c>
      <c r="DI644" s="382">
        <f>SUM(DI68:DI70)</f>
        <v>32713</v>
      </c>
      <c r="DJ644" s="382">
        <f>SUM(DJ68:DJ70)</f>
        <v>27386</v>
      </c>
      <c r="DK644" s="382">
        <f>SUM(DK68:DK70)</f>
        <v>46389</v>
      </c>
      <c r="DL644" s="226">
        <f t="shared" si="1495"/>
        <v>155068</v>
      </c>
      <c r="DM644" s="382">
        <f>SUM(DM68:DM70)</f>
        <v>93536</v>
      </c>
      <c r="DN644" s="382">
        <f>SUM(DN68:DN70)</f>
        <v>61532</v>
      </c>
      <c r="DO644" s="222">
        <f t="shared" si="1496"/>
        <v>5844766</v>
      </c>
    </row>
    <row r="645" spans="1:135" ht="16.5" customHeight="1" x14ac:dyDescent="0.2">
      <c r="A645" s="83" t="s">
        <v>87</v>
      </c>
      <c r="B645" s="222">
        <f t="shared" si="1472"/>
        <v>463637</v>
      </c>
      <c r="C645" s="382">
        <f t="shared" ref="C645:N645" si="1521">SUM(C71:C72)</f>
        <v>33490</v>
      </c>
      <c r="D645" s="382">
        <f t="shared" si="1521"/>
        <v>14766</v>
      </c>
      <c r="E645" s="382">
        <f t="shared" si="1521"/>
        <v>14514</v>
      </c>
      <c r="F645" s="382">
        <f t="shared" si="1521"/>
        <v>6007</v>
      </c>
      <c r="G645" s="382">
        <f t="shared" si="1521"/>
        <v>25944</v>
      </c>
      <c r="H645" s="382">
        <f t="shared" si="1521"/>
        <v>76663</v>
      </c>
      <c r="I645" s="382">
        <f t="shared" si="1521"/>
        <v>44156</v>
      </c>
      <c r="J645" s="382">
        <f t="shared" si="1521"/>
        <v>10376</v>
      </c>
      <c r="K645" s="382">
        <f t="shared" si="1521"/>
        <v>41070</v>
      </c>
      <c r="L645" s="382">
        <f t="shared" si="1521"/>
        <v>134754</v>
      </c>
      <c r="M645" s="382">
        <f t="shared" si="1521"/>
        <v>22448</v>
      </c>
      <c r="N645" s="382">
        <f t="shared" si="1521"/>
        <v>39449</v>
      </c>
      <c r="O645" s="222">
        <f t="shared" si="1474"/>
        <v>146275</v>
      </c>
      <c r="P645" s="382">
        <f t="shared" ref="P645:W645" si="1522">SUM(P71:P72)</f>
        <v>36210</v>
      </c>
      <c r="Q645" s="382">
        <f t="shared" si="1522"/>
        <v>32845</v>
      </c>
      <c r="R645" s="382">
        <f t="shared" si="1522"/>
        <v>12151</v>
      </c>
      <c r="S645" s="382">
        <f t="shared" si="1522"/>
        <v>8333</v>
      </c>
      <c r="T645" s="382">
        <f t="shared" si="1522"/>
        <v>10836</v>
      </c>
      <c r="U645" s="382">
        <f t="shared" si="1522"/>
        <v>24082</v>
      </c>
      <c r="V645" s="382">
        <f t="shared" si="1522"/>
        <v>14694</v>
      </c>
      <c r="W645" s="382">
        <f t="shared" si="1522"/>
        <v>7124</v>
      </c>
      <c r="X645" s="222">
        <f t="shared" si="1476"/>
        <v>185585</v>
      </c>
      <c r="Y645" s="382">
        <f>SUM(Y71:Y72)</f>
        <v>27853</v>
      </c>
      <c r="Z645" s="382">
        <f>SUM(Z71:Z72)</f>
        <v>49398</v>
      </c>
      <c r="AA645" s="382">
        <f>SUM(AA71:AA72)</f>
        <v>72543</v>
      </c>
      <c r="AB645" s="382">
        <f>SUM(AB71:AB72)</f>
        <v>35791</v>
      </c>
      <c r="AC645" s="222">
        <f t="shared" si="1477"/>
        <v>135477</v>
      </c>
      <c r="AD645" s="382">
        <f t="shared" ref="AD645:AI645" si="1523">SUM(AD71:AD72)</f>
        <v>13147</v>
      </c>
      <c r="AE645" s="382">
        <f t="shared" si="1523"/>
        <v>20945</v>
      </c>
      <c r="AF645" s="382">
        <f t="shared" si="1523"/>
        <v>9679</v>
      </c>
      <c r="AG645" s="382">
        <f t="shared" si="1523"/>
        <v>37616</v>
      </c>
      <c r="AH645" s="382">
        <f t="shared" si="1523"/>
        <v>15229</v>
      </c>
      <c r="AI645" s="382">
        <f t="shared" si="1523"/>
        <v>38861</v>
      </c>
      <c r="AJ645" s="222">
        <f t="shared" si="1479"/>
        <v>15970</v>
      </c>
      <c r="AK645" s="382">
        <f>SUM(AK71:AK72)</f>
        <v>6749</v>
      </c>
      <c r="AL645" s="382">
        <f>SUM(AL71:AL72)</f>
        <v>9221</v>
      </c>
      <c r="AM645" s="222">
        <f t="shared" si="1480"/>
        <v>311869</v>
      </c>
      <c r="AN645" s="382">
        <f t="shared" ref="AN645:AW645" si="1524">SUM(AN71:AN72)</f>
        <v>13110</v>
      </c>
      <c r="AO645" s="382">
        <f t="shared" si="1524"/>
        <v>16899</v>
      </c>
      <c r="AP645" s="382">
        <f t="shared" si="1524"/>
        <v>35940</v>
      </c>
      <c r="AQ645" s="382">
        <f t="shared" si="1524"/>
        <v>7629</v>
      </c>
      <c r="AR645" s="382">
        <f t="shared" si="1524"/>
        <v>48993</v>
      </c>
      <c r="AS645" s="382">
        <f t="shared" si="1524"/>
        <v>8408</v>
      </c>
      <c r="AT645" s="382">
        <f t="shared" si="1524"/>
        <v>52779</v>
      </c>
      <c r="AU645" s="382">
        <f t="shared" si="1524"/>
        <v>71990</v>
      </c>
      <c r="AV645" s="382">
        <f t="shared" si="1524"/>
        <v>39061</v>
      </c>
      <c r="AW645" s="382">
        <f t="shared" si="1524"/>
        <v>17060</v>
      </c>
      <c r="AX645" s="222">
        <f t="shared" si="1482"/>
        <v>367766</v>
      </c>
      <c r="AY645" s="382">
        <f>SUM(AY71:AY72)</f>
        <v>27628</v>
      </c>
      <c r="AZ645" s="382">
        <f>SUM(AZ71:AZ72)</f>
        <v>174939</v>
      </c>
      <c r="BA645" s="382">
        <f>SUM(BA71:BA72)</f>
        <v>45648</v>
      </c>
      <c r="BB645" s="382">
        <f>SUM(BB71:BB72)</f>
        <v>81982</v>
      </c>
      <c r="BC645" s="382">
        <f>SUM(BC71:BC72)</f>
        <v>37569</v>
      </c>
      <c r="BD645" s="222">
        <f t="shared" si="1483"/>
        <v>779392</v>
      </c>
      <c r="BE645" s="382">
        <f t="shared" ref="BE645:BL645" si="1525">SUM(BE71:BE72)</f>
        <v>153935</v>
      </c>
      <c r="BF645" s="382">
        <f t="shared" si="1525"/>
        <v>87912</v>
      </c>
      <c r="BG645" s="382">
        <f t="shared" si="1525"/>
        <v>84312</v>
      </c>
      <c r="BH645" s="382">
        <f t="shared" si="1525"/>
        <v>80927</v>
      </c>
      <c r="BI645" s="382">
        <f t="shared" si="1525"/>
        <v>98491</v>
      </c>
      <c r="BJ645" s="382">
        <f t="shared" si="1525"/>
        <v>106821</v>
      </c>
      <c r="BK645" s="382">
        <f t="shared" si="1525"/>
        <v>88733</v>
      </c>
      <c r="BL645" s="382">
        <f t="shared" si="1525"/>
        <v>78261</v>
      </c>
      <c r="BM645" s="222">
        <f t="shared" si="1485"/>
        <v>184916</v>
      </c>
      <c r="BN645" s="382">
        <f>SUM(BN71:BN72)</f>
        <v>42997</v>
      </c>
      <c r="BO645" s="382">
        <f>SUM(BO71:BO72)</f>
        <v>30336</v>
      </c>
      <c r="BP645" s="382">
        <f>SUM(BP71:BP72)</f>
        <v>22623</v>
      </c>
      <c r="BQ645" s="382">
        <f>SUM(BQ71:BQ72)</f>
        <v>13197</v>
      </c>
      <c r="BR645" s="382">
        <f>SUM(BR71:BR72)</f>
        <v>75763</v>
      </c>
      <c r="BS645" s="222">
        <f t="shared" si="1486"/>
        <v>319469</v>
      </c>
      <c r="BT645" s="382">
        <f t="shared" ref="BT645:CE645" si="1526">SUM(BT71:BT72)</f>
        <v>16204</v>
      </c>
      <c r="BU645" s="382">
        <f t="shared" si="1526"/>
        <v>29688</v>
      </c>
      <c r="BV645" s="382">
        <f t="shared" si="1526"/>
        <v>10564</v>
      </c>
      <c r="BW645" s="382">
        <f t="shared" si="1526"/>
        <v>4442</v>
      </c>
      <c r="BX645" s="382">
        <f t="shared" si="1526"/>
        <v>16641</v>
      </c>
      <c r="BY645" s="382">
        <f t="shared" si="1526"/>
        <v>105349</v>
      </c>
      <c r="BZ645" s="382">
        <f t="shared" si="1526"/>
        <v>17408</v>
      </c>
      <c r="CA645" s="382">
        <f t="shared" si="1526"/>
        <v>15162</v>
      </c>
      <c r="CB645" s="382">
        <f t="shared" si="1526"/>
        <v>33826</v>
      </c>
      <c r="CC645" s="382">
        <f t="shared" si="1526"/>
        <v>17418</v>
      </c>
      <c r="CD645" s="382">
        <f t="shared" si="1526"/>
        <v>30461</v>
      </c>
      <c r="CE645" s="382">
        <f t="shared" si="1526"/>
        <v>22306</v>
      </c>
      <c r="CF645" s="222">
        <f t="shared" si="1488"/>
        <v>331785</v>
      </c>
      <c r="CG645" s="382">
        <f t="shared" ref="CG645:CS645" si="1527">SUM(CG71:CG72)</f>
        <v>6592</v>
      </c>
      <c r="CH645" s="382">
        <f t="shared" si="1527"/>
        <v>16988</v>
      </c>
      <c r="CI645" s="382">
        <f t="shared" si="1527"/>
        <v>11446</v>
      </c>
      <c r="CJ645" s="382">
        <f t="shared" si="1527"/>
        <v>38233</v>
      </c>
      <c r="CK645" s="382">
        <f t="shared" si="1527"/>
        <v>100021</v>
      </c>
      <c r="CL645" s="382">
        <f t="shared" si="1527"/>
        <v>7600</v>
      </c>
      <c r="CM645" s="382">
        <f t="shared" si="1527"/>
        <v>75055</v>
      </c>
      <c r="CN645" s="382">
        <f t="shared" si="1527"/>
        <v>6828</v>
      </c>
      <c r="CO645" s="382">
        <f t="shared" si="1527"/>
        <v>3705</v>
      </c>
      <c r="CP645" s="382">
        <f t="shared" si="1527"/>
        <v>10179</v>
      </c>
      <c r="CQ645" s="382">
        <f t="shared" si="1527"/>
        <v>23335</v>
      </c>
      <c r="CR645" s="382">
        <f t="shared" si="1527"/>
        <v>19072</v>
      </c>
      <c r="CS645" s="382">
        <f t="shared" si="1527"/>
        <v>12731</v>
      </c>
      <c r="CT645" s="222">
        <f t="shared" si="1490"/>
        <v>219174</v>
      </c>
      <c r="CU645" s="382">
        <f>SUM(CU71:CU72)</f>
        <v>87026</v>
      </c>
      <c r="CV645" s="382">
        <f>SUM(CV71:CV72)</f>
        <v>53011</v>
      </c>
      <c r="CW645" s="382">
        <f>SUM(CW71:CW72)</f>
        <v>15754</v>
      </c>
      <c r="CX645" s="382">
        <f>SUM(CX71:CX72)</f>
        <v>31226</v>
      </c>
      <c r="CY645" s="382">
        <f>SUM(CY71:CY72)</f>
        <v>32157</v>
      </c>
      <c r="CZ645" s="222">
        <f t="shared" si="1491"/>
        <v>263266</v>
      </c>
      <c r="DA645" s="382">
        <f t="shared" ref="DA645:DF645" si="1528">SUM(DA71:DA72)</f>
        <v>6965</v>
      </c>
      <c r="DB645" s="382">
        <f t="shared" si="1528"/>
        <v>5911</v>
      </c>
      <c r="DC645" s="382">
        <f t="shared" si="1528"/>
        <v>54234</v>
      </c>
      <c r="DD645" s="382">
        <f t="shared" si="1528"/>
        <v>118370</v>
      </c>
      <c r="DE645" s="382">
        <f t="shared" si="1528"/>
        <v>48571</v>
      </c>
      <c r="DF645" s="382">
        <f t="shared" si="1528"/>
        <v>29215</v>
      </c>
      <c r="DG645" s="222">
        <f t="shared" si="1493"/>
        <v>3724581</v>
      </c>
      <c r="DH645" s="222">
        <f t="shared" si="1494"/>
        <v>64465</v>
      </c>
      <c r="DI645" s="382">
        <f>SUM(DI71:DI72)</f>
        <v>21152</v>
      </c>
      <c r="DJ645" s="382">
        <f>SUM(DJ71:DJ72)</f>
        <v>18563</v>
      </c>
      <c r="DK645" s="382">
        <f>SUM(DK71:DK72)</f>
        <v>24750</v>
      </c>
      <c r="DL645" s="226">
        <f t="shared" si="1495"/>
        <v>82578</v>
      </c>
      <c r="DM645" s="382">
        <f>SUM(DM71:DM72)</f>
        <v>57714</v>
      </c>
      <c r="DN645" s="382">
        <f>SUM(DN71:DN72)</f>
        <v>24864</v>
      </c>
      <c r="DO645" s="222">
        <f t="shared" si="1496"/>
        <v>3871624</v>
      </c>
    </row>
    <row r="646" spans="1:135" ht="16.5" customHeight="1" x14ac:dyDescent="0.2">
      <c r="A646" s="83" t="s">
        <v>44</v>
      </c>
      <c r="B646" s="222">
        <f t="shared" si="1472"/>
        <v>1168812</v>
      </c>
      <c r="C646" s="381">
        <f t="shared" ref="C646:N646" si="1529">SUM(C68:C72)</f>
        <v>95791</v>
      </c>
      <c r="D646" s="381">
        <f t="shared" si="1529"/>
        <v>38936</v>
      </c>
      <c r="E646" s="381">
        <f t="shared" si="1529"/>
        <v>40271</v>
      </c>
      <c r="F646" s="381">
        <f t="shared" si="1529"/>
        <v>15592</v>
      </c>
      <c r="G646" s="381">
        <f t="shared" si="1529"/>
        <v>71990</v>
      </c>
      <c r="H646" s="381">
        <f t="shared" si="1529"/>
        <v>191870</v>
      </c>
      <c r="I646" s="381">
        <f t="shared" si="1529"/>
        <v>110870</v>
      </c>
      <c r="J646" s="381">
        <f t="shared" si="1529"/>
        <v>28216</v>
      </c>
      <c r="K646" s="381">
        <f t="shared" si="1529"/>
        <v>93163</v>
      </c>
      <c r="L646" s="381">
        <f t="shared" si="1529"/>
        <v>307184</v>
      </c>
      <c r="M646" s="381">
        <f t="shared" si="1529"/>
        <v>58372</v>
      </c>
      <c r="N646" s="381">
        <f t="shared" si="1529"/>
        <v>116557</v>
      </c>
      <c r="O646" s="222">
        <f t="shared" si="1474"/>
        <v>370831</v>
      </c>
      <c r="P646" s="381">
        <f t="shared" ref="P646:W646" si="1530">SUM(P68:P72)</f>
        <v>78338</v>
      </c>
      <c r="Q646" s="381">
        <f t="shared" si="1530"/>
        <v>80419</v>
      </c>
      <c r="R646" s="381">
        <f t="shared" si="1530"/>
        <v>33121</v>
      </c>
      <c r="S646" s="381">
        <f t="shared" si="1530"/>
        <v>21851</v>
      </c>
      <c r="T646" s="381">
        <f t="shared" si="1530"/>
        <v>29753</v>
      </c>
      <c r="U646" s="381">
        <f t="shared" si="1530"/>
        <v>66696</v>
      </c>
      <c r="V646" s="381">
        <f t="shared" si="1530"/>
        <v>41715</v>
      </c>
      <c r="W646" s="381">
        <f t="shared" si="1530"/>
        <v>18938</v>
      </c>
      <c r="X646" s="222">
        <f t="shared" si="1476"/>
        <v>460890</v>
      </c>
      <c r="Y646" s="381">
        <f>SUM(Y68:Y72)</f>
        <v>75602</v>
      </c>
      <c r="Z646" s="381">
        <f>SUM(Z68:Z72)</f>
        <v>119918</v>
      </c>
      <c r="AA646" s="381">
        <f>SUM(AA68:AA72)</f>
        <v>169735</v>
      </c>
      <c r="AB646" s="381">
        <f>SUM(AB68:AB72)</f>
        <v>95635</v>
      </c>
      <c r="AC646" s="222">
        <f t="shared" si="1477"/>
        <v>353047</v>
      </c>
      <c r="AD646" s="381">
        <f t="shared" ref="AD646:AI646" si="1531">SUM(AD68:AD72)</f>
        <v>36008</v>
      </c>
      <c r="AE646" s="381">
        <f t="shared" si="1531"/>
        <v>60634</v>
      </c>
      <c r="AF646" s="381">
        <f t="shared" si="1531"/>
        <v>25114</v>
      </c>
      <c r="AG646" s="381">
        <f t="shared" si="1531"/>
        <v>87744</v>
      </c>
      <c r="AH646" s="381">
        <f t="shared" si="1531"/>
        <v>41720</v>
      </c>
      <c r="AI646" s="381">
        <f t="shared" si="1531"/>
        <v>101827</v>
      </c>
      <c r="AJ646" s="222">
        <f t="shared" si="1479"/>
        <v>40873</v>
      </c>
      <c r="AK646" s="381">
        <f>SUM(AK68:AK72)</f>
        <v>18360</v>
      </c>
      <c r="AL646" s="381">
        <f>SUM(AL68:AL72)</f>
        <v>22513</v>
      </c>
      <c r="AM646" s="222">
        <f t="shared" si="1480"/>
        <v>762953</v>
      </c>
      <c r="AN646" s="381">
        <f t="shared" ref="AN646:AW646" si="1532">SUM(AN68:AN72)</f>
        <v>35231</v>
      </c>
      <c r="AO646" s="381">
        <f t="shared" si="1532"/>
        <v>43846</v>
      </c>
      <c r="AP646" s="381">
        <f t="shared" si="1532"/>
        <v>84776</v>
      </c>
      <c r="AQ646" s="381">
        <f t="shared" si="1532"/>
        <v>20400</v>
      </c>
      <c r="AR646" s="381">
        <f t="shared" si="1532"/>
        <v>108227</v>
      </c>
      <c r="AS646" s="381">
        <f t="shared" si="1532"/>
        <v>23173</v>
      </c>
      <c r="AT646" s="381">
        <f t="shared" si="1532"/>
        <v>136127</v>
      </c>
      <c r="AU646" s="381">
        <f t="shared" si="1532"/>
        <v>163630</v>
      </c>
      <c r="AV646" s="381">
        <f t="shared" si="1532"/>
        <v>102977</v>
      </c>
      <c r="AW646" s="381">
        <f t="shared" si="1532"/>
        <v>44566</v>
      </c>
      <c r="AX646" s="222">
        <f t="shared" si="1482"/>
        <v>919960</v>
      </c>
      <c r="AY646" s="381">
        <f>SUM(AY68:AY72)</f>
        <v>75156</v>
      </c>
      <c r="AZ646" s="381">
        <f>SUM(AZ68:AZ72)</f>
        <v>417307</v>
      </c>
      <c r="BA646" s="381">
        <f>SUM(BA68:BA72)</f>
        <v>125593</v>
      </c>
      <c r="BB646" s="381">
        <f>SUM(BB68:BB72)</f>
        <v>216492</v>
      </c>
      <c r="BC646" s="381">
        <f>SUM(BC68:BC72)</f>
        <v>85412</v>
      </c>
      <c r="BD646" s="222">
        <f t="shared" si="1483"/>
        <v>1946497</v>
      </c>
      <c r="BE646" s="381">
        <f t="shared" ref="BE646:BL646" si="1533">SUM(BE68:BE72)</f>
        <v>298600</v>
      </c>
      <c r="BF646" s="381">
        <f t="shared" si="1533"/>
        <v>232753</v>
      </c>
      <c r="BG646" s="381">
        <f t="shared" si="1533"/>
        <v>226604</v>
      </c>
      <c r="BH646" s="381">
        <f t="shared" si="1533"/>
        <v>215495</v>
      </c>
      <c r="BI646" s="381">
        <f t="shared" si="1533"/>
        <v>245242</v>
      </c>
      <c r="BJ646" s="381">
        <f t="shared" si="1533"/>
        <v>291841</v>
      </c>
      <c r="BK646" s="381">
        <f t="shared" si="1533"/>
        <v>222076</v>
      </c>
      <c r="BL646" s="381">
        <f t="shared" si="1533"/>
        <v>213886</v>
      </c>
      <c r="BM646" s="222">
        <f t="shared" si="1485"/>
        <v>466299</v>
      </c>
      <c r="BN646" s="381">
        <f>SUM(BN68:BN72)</f>
        <v>98855</v>
      </c>
      <c r="BO646" s="381">
        <f>SUM(BO68:BO72)</f>
        <v>86795</v>
      </c>
      <c r="BP646" s="381">
        <f>SUM(BP68:BP72)</f>
        <v>61146</v>
      </c>
      <c r="BQ646" s="381">
        <f>SUM(BQ68:BQ72)</f>
        <v>34646</v>
      </c>
      <c r="BR646" s="381">
        <f>SUM(BR68:BR72)</f>
        <v>184857</v>
      </c>
      <c r="BS646" s="222">
        <f t="shared" si="1486"/>
        <v>781225</v>
      </c>
      <c r="BT646" s="381">
        <f t="shared" ref="BT646:CE646" si="1534">SUM(BT68:BT72)</f>
        <v>42083</v>
      </c>
      <c r="BU646" s="381">
        <f t="shared" si="1534"/>
        <v>76019</v>
      </c>
      <c r="BV646" s="381">
        <f t="shared" si="1534"/>
        <v>27514</v>
      </c>
      <c r="BW646" s="381">
        <f t="shared" si="1534"/>
        <v>12043</v>
      </c>
      <c r="BX646" s="381">
        <f t="shared" si="1534"/>
        <v>44106</v>
      </c>
      <c r="BY646" s="381">
        <f t="shared" si="1534"/>
        <v>240513</v>
      </c>
      <c r="BZ646" s="381">
        <f t="shared" si="1534"/>
        <v>48459</v>
      </c>
      <c r="CA646" s="381">
        <f t="shared" si="1534"/>
        <v>40844</v>
      </c>
      <c r="CB646" s="381">
        <f t="shared" si="1534"/>
        <v>85593</v>
      </c>
      <c r="CC646" s="381">
        <f t="shared" si="1534"/>
        <v>48600</v>
      </c>
      <c r="CD646" s="381">
        <f t="shared" si="1534"/>
        <v>65428</v>
      </c>
      <c r="CE646" s="381">
        <f t="shared" si="1534"/>
        <v>50023</v>
      </c>
      <c r="CF646" s="222">
        <f t="shared" si="1488"/>
        <v>807137</v>
      </c>
      <c r="CG646" s="381">
        <f t="shared" ref="CG646:CS646" si="1535">SUM(CG68:CG72)</f>
        <v>17803</v>
      </c>
      <c r="CH646" s="381">
        <f t="shared" si="1535"/>
        <v>45775</v>
      </c>
      <c r="CI646" s="381">
        <f t="shared" si="1535"/>
        <v>31614</v>
      </c>
      <c r="CJ646" s="381">
        <f t="shared" si="1535"/>
        <v>100042</v>
      </c>
      <c r="CK646" s="381">
        <f t="shared" si="1535"/>
        <v>220520</v>
      </c>
      <c r="CL646" s="381">
        <f t="shared" si="1535"/>
        <v>21157</v>
      </c>
      <c r="CM646" s="381">
        <f t="shared" si="1535"/>
        <v>170404</v>
      </c>
      <c r="CN646" s="381">
        <f t="shared" si="1535"/>
        <v>18343</v>
      </c>
      <c r="CO646" s="381">
        <f t="shared" si="1535"/>
        <v>9212</v>
      </c>
      <c r="CP646" s="381">
        <f t="shared" si="1535"/>
        <v>25742</v>
      </c>
      <c r="CQ646" s="381">
        <f t="shared" si="1535"/>
        <v>60737</v>
      </c>
      <c r="CR646" s="381">
        <f t="shared" si="1535"/>
        <v>49738</v>
      </c>
      <c r="CS646" s="381">
        <f t="shared" si="1535"/>
        <v>36050</v>
      </c>
      <c r="CT646" s="222">
        <f t="shared" si="1490"/>
        <v>554845</v>
      </c>
      <c r="CU646" s="381">
        <f>SUM(CU68:CU72)</f>
        <v>218885</v>
      </c>
      <c r="CV646" s="381">
        <f>SUM(CV68:CV72)</f>
        <v>124283</v>
      </c>
      <c r="CW646" s="381">
        <f>SUM(CW68:CW72)</f>
        <v>43009</v>
      </c>
      <c r="CX646" s="381">
        <f>SUM(CX68:CX72)</f>
        <v>79867</v>
      </c>
      <c r="CY646" s="381">
        <f>SUM(CY68:CY72)</f>
        <v>88801</v>
      </c>
      <c r="CZ646" s="222">
        <f t="shared" si="1491"/>
        <v>674422</v>
      </c>
      <c r="DA646" s="381">
        <f t="shared" ref="DA646:DF646" si="1536">SUM(DA68:DA72)</f>
        <v>19190</v>
      </c>
      <c r="DB646" s="381">
        <f t="shared" si="1536"/>
        <v>17087</v>
      </c>
      <c r="DC646" s="381">
        <f t="shared" si="1536"/>
        <v>137504</v>
      </c>
      <c r="DD646" s="381">
        <f t="shared" si="1536"/>
        <v>293168</v>
      </c>
      <c r="DE646" s="381">
        <f t="shared" si="1536"/>
        <v>129668</v>
      </c>
      <c r="DF646" s="381">
        <f t="shared" si="1536"/>
        <v>77805</v>
      </c>
      <c r="DG646" s="222">
        <f t="shared" si="1493"/>
        <v>9307791</v>
      </c>
      <c r="DH646" s="222">
        <f t="shared" si="1494"/>
        <v>170953</v>
      </c>
      <c r="DI646" s="381">
        <f>SUM(DI68:DI72)</f>
        <v>53865</v>
      </c>
      <c r="DJ646" s="381">
        <f>SUM(DJ68:DJ72)</f>
        <v>45949</v>
      </c>
      <c r="DK646" s="381">
        <f>SUM(DK68:DK72)</f>
        <v>71139</v>
      </c>
      <c r="DL646" s="226">
        <f t="shared" si="1495"/>
        <v>237646</v>
      </c>
      <c r="DM646" s="381">
        <f>SUM(DM68:DM72)</f>
        <v>151250</v>
      </c>
      <c r="DN646" s="381">
        <f>SUM(DN68:DN72)</f>
        <v>86396</v>
      </c>
      <c r="DO646" s="222">
        <f t="shared" si="1496"/>
        <v>9716390</v>
      </c>
    </row>
    <row r="647" spans="1:135" s="41" customFormat="1" ht="16.5" customHeight="1" x14ac:dyDescent="0.2">
      <c r="A647" s="69" t="s">
        <v>102</v>
      </c>
      <c r="B647" s="375">
        <f t="shared" ref="B647:AG647" si="1537">SUM(B93:B97)/B104*100</f>
        <v>30.640909582541575</v>
      </c>
      <c r="C647" s="376">
        <f t="shared" si="1537"/>
        <v>30.670336637337829</v>
      </c>
      <c r="D647" s="376">
        <f t="shared" si="1537"/>
        <v>25.401992263545115</v>
      </c>
      <c r="E647" s="376">
        <f t="shared" si="1537"/>
        <v>26.029950812995395</v>
      </c>
      <c r="F647" s="376">
        <f t="shared" si="1537"/>
        <v>22.906164069660861</v>
      </c>
      <c r="G647" s="376">
        <f t="shared" si="1537"/>
        <v>29.442818044957477</v>
      </c>
      <c r="H647" s="376">
        <f t="shared" si="1537"/>
        <v>31.83976198855143</v>
      </c>
      <c r="I647" s="376">
        <f t="shared" si="1537"/>
        <v>30.873331709033813</v>
      </c>
      <c r="J647" s="376">
        <f t="shared" si="1537"/>
        <v>26.374276342910402</v>
      </c>
      <c r="K647" s="376">
        <f t="shared" si="1537"/>
        <v>29.44028565164281</v>
      </c>
      <c r="L647" s="376">
        <f t="shared" si="1537"/>
        <v>34.215724659301266</v>
      </c>
      <c r="M647" s="376">
        <f t="shared" si="1537"/>
        <v>28.550588725643429</v>
      </c>
      <c r="N647" s="376">
        <f t="shared" si="1537"/>
        <v>29.770298461932082</v>
      </c>
      <c r="O647" s="375">
        <f t="shared" si="1537"/>
        <v>28.341047540851548</v>
      </c>
      <c r="P647" s="376">
        <f t="shared" si="1537"/>
        <v>30.738408812347277</v>
      </c>
      <c r="Q647" s="376">
        <f t="shared" si="1537"/>
        <v>31.33159565681899</v>
      </c>
      <c r="R647" s="376">
        <f t="shared" si="1537"/>
        <v>27.3156417453432</v>
      </c>
      <c r="S647" s="376">
        <f t="shared" si="1537"/>
        <v>23.932631139847743</v>
      </c>
      <c r="T647" s="376">
        <f t="shared" si="1537"/>
        <v>27.070063694267514</v>
      </c>
      <c r="U647" s="376">
        <f t="shared" si="1537"/>
        <v>26.239919658171097</v>
      </c>
      <c r="V647" s="376">
        <f t="shared" si="1537"/>
        <v>26.969470735589919</v>
      </c>
      <c r="W647" s="376">
        <f t="shared" si="1537"/>
        <v>29.411128105970967</v>
      </c>
      <c r="X647" s="375">
        <f t="shared" si="1537"/>
        <v>29.303210066278425</v>
      </c>
      <c r="Y647" s="376">
        <f t="shared" si="1537"/>
        <v>27.032555680023378</v>
      </c>
      <c r="Z647" s="376">
        <f t="shared" si="1537"/>
        <v>28.230050538861821</v>
      </c>
      <c r="AA647" s="376">
        <f t="shared" si="1537"/>
        <v>32.819921368997569</v>
      </c>
      <c r="AB647" s="376">
        <f t="shared" si="1537"/>
        <v>27.301428727830086</v>
      </c>
      <c r="AC647" s="375">
        <f t="shared" si="1537"/>
        <v>29.175733791371112</v>
      </c>
      <c r="AD647" s="376">
        <f t="shared" si="1537"/>
        <v>25.908257775857386</v>
      </c>
      <c r="AE647" s="376">
        <f t="shared" si="1537"/>
        <v>29.749921283883712</v>
      </c>
      <c r="AF647" s="376">
        <f t="shared" si="1537"/>
        <v>24.842375577317412</v>
      </c>
      <c r="AG647" s="376">
        <f t="shared" si="1537"/>
        <v>30.366167045653921</v>
      </c>
      <c r="AH647" s="376">
        <f t="shared" ref="AH647:BM647" si="1538">SUM(AH93:AH97)/AH104*100</f>
        <v>27.198257984238904</v>
      </c>
      <c r="AI647" s="376">
        <f t="shared" si="1538"/>
        <v>31.495642734372641</v>
      </c>
      <c r="AJ647" s="375">
        <f t="shared" si="1538"/>
        <v>25.312099392574311</v>
      </c>
      <c r="AK647" s="376">
        <f t="shared" si="1538"/>
        <v>24.221565655922468</v>
      </c>
      <c r="AL647" s="376">
        <f t="shared" si="1538"/>
        <v>26.280666432909932</v>
      </c>
      <c r="AM647" s="375">
        <f t="shared" si="1538"/>
        <v>29.255434446603761</v>
      </c>
      <c r="AN647" s="376">
        <f t="shared" si="1538"/>
        <v>28.091971288976296</v>
      </c>
      <c r="AO647" s="376">
        <f t="shared" si="1538"/>
        <v>30.352860454581794</v>
      </c>
      <c r="AP647" s="376">
        <f t="shared" si="1538"/>
        <v>31.775988850787595</v>
      </c>
      <c r="AQ647" s="376">
        <f t="shared" si="1538"/>
        <v>25.758143696645792</v>
      </c>
      <c r="AR647" s="376">
        <f t="shared" si="1538"/>
        <v>31.250861678451148</v>
      </c>
      <c r="AS647" s="376">
        <f t="shared" si="1538"/>
        <v>27.121832836086746</v>
      </c>
      <c r="AT647" s="376">
        <f t="shared" si="1538"/>
        <v>27.95555046442319</v>
      </c>
      <c r="AU647" s="376">
        <f t="shared" si="1538"/>
        <v>30.132704490599188</v>
      </c>
      <c r="AV647" s="376">
        <f t="shared" si="1538"/>
        <v>28.511138729636905</v>
      </c>
      <c r="AW647" s="376">
        <f t="shared" si="1538"/>
        <v>26.534889572587012</v>
      </c>
      <c r="AX647" s="375">
        <f t="shared" si="1538"/>
        <v>32.564746211047677</v>
      </c>
      <c r="AY647" s="376">
        <f t="shared" si="1538"/>
        <v>30.170598925195641</v>
      </c>
      <c r="AZ647" s="376">
        <f t="shared" si="1538"/>
        <v>34.006272709152348</v>
      </c>
      <c r="BA647" s="376">
        <f t="shared" si="1538"/>
        <v>31.90782858689203</v>
      </c>
      <c r="BB647" s="376">
        <f t="shared" si="1538"/>
        <v>31.630341118967888</v>
      </c>
      <c r="BC647" s="376">
        <f t="shared" si="1538"/>
        <v>31.614111261872459</v>
      </c>
      <c r="BD647" s="375">
        <f t="shared" si="1538"/>
        <v>33.213256435437714</v>
      </c>
      <c r="BE647" s="376">
        <f t="shared" si="1538"/>
        <v>28.630838068364898</v>
      </c>
      <c r="BF647" s="376">
        <f t="shared" si="1538"/>
        <v>34.33251029998479</v>
      </c>
      <c r="BG647" s="376">
        <f t="shared" si="1538"/>
        <v>33.02237239907523</v>
      </c>
      <c r="BH647" s="376">
        <f t="shared" si="1538"/>
        <v>34.321108919726647</v>
      </c>
      <c r="BI647" s="376">
        <f t="shared" si="1538"/>
        <v>32.314071696094167</v>
      </c>
      <c r="BJ647" s="376">
        <f t="shared" si="1538"/>
        <v>35.910478128179044</v>
      </c>
      <c r="BK647" s="376">
        <f t="shared" si="1538"/>
        <v>33.443405436107398</v>
      </c>
      <c r="BL647" s="376">
        <f t="shared" si="1538"/>
        <v>35.835433745461536</v>
      </c>
      <c r="BM647" s="375">
        <f t="shared" si="1538"/>
        <v>29.97252490596583</v>
      </c>
      <c r="BN647" s="376">
        <f t="shared" ref="BN647:CS647" si="1539">SUM(BN93:BN97)/BN104*100</f>
        <v>30.493582045417515</v>
      </c>
      <c r="BO647" s="376">
        <f t="shared" si="1539"/>
        <v>30.57222321049823</v>
      </c>
      <c r="BP647" s="376">
        <f t="shared" si="1539"/>
        <v>26.433857829581253</v>
      </c>
      <c r="BQ647" s="376">
        <f t="shared" si="1539"/>
        <v>26.6208091458358</v>
      </c>
      <c r="BR647" s="376">
        <f t="shared" si="1539"/>
        <v>31.564420774087658</v>
      </c>
      <c r="BS647" s="375">
        <f t="shared" si="1539"/>
        <v>27.727906725368655</v>
      </c>
      <c r="BT647" s="377">
        <f t="shared" si="1539"/>
        <v>25.850999322291841</v>
      </c>
      <c r="BU647" s="376">
        <f t="shared" si="1539"/>
        <v>25.561855903530279</v>
      </c>
      <c r="BV647" s="376">
        <f t="shared" si="1539"/>
        <v>25.015222854006396</v>
      </c>
      <c r="BW647" s="376">
        <f t="shared" si="1539"/>
        <v>22.083657863060257</v>
      </c>
      <c r="BX647" s="376">
        <f t="shared" si="1539"/>
        <v>23.216342519065762</v>
      </c>
      <c r="BY647" s="376">
        <f t="shared" si="1539"/>
        <v>31.033714332284056</v>
      </c>
      <c r="BZ647" s="376">
        <f t="shared" si="1539"/>
        <v>25.240150320032956</v>
      </c>
      <c r="CA647" s="376">
        <f t="shared" si="1539"/>
        <v>26.469159173371192</v>
      </c>
      <c r="CB647" s="376">
        <f t="shared" si="1539"/>
        <v>26.94866122511252</v>
      </c>
      <c r="CC647" s="376">
        <f t="shared" si="1539"/>
        <v>27.792848064003167</v>
      </c>
      <c r="CD647" s="376">
        <f t="shared" si="1539"/>
        <v>31.171804493421369</v>
      </c>
      <c r="CE647" s="376">
        <f t="shared" si="1539"/>
        <v>28.447908680466821</v>
      </c>
      <c r="CF647" s="375">
        <f t="shared" si="1539"/>
        <v>28.847129146438714</v>
      </c>
      <c r="CG647" s="376">
        <f t="shared" si="1539"/>
        <v>24.77282156288058</v>
      </c>
      <c r="CH647" s="376">
        <f t="shared" si="1539"/>
        <v>26.268132138307145</v>
      </c>
      <c r="CI647" s="376">
        <f t="shared" si="1539"/>
        <v>24.372600584237251</v>
      </c>
      <c r="CJ647" s="376">
        <f t="shared" si="1539"/>
        <v>28.593449528402676</v>
      </c>
      <c r="CK647" s="376">
        <f t="shared" si="1539"/>
        <v>32.528735969782993</v>
      </c>
      <c r="CL647" s="376">
        <f t="shared" si="1539"/>
        <v>23.870685369701945</v>
      </c>
      <c r="CM647" s="376">
        <f t="shared" si="1539"/>
        <v>30.829163179171193</v>
      </c>
      <c r="CN647" s="376">
        <f t="shared" si="1539"/>
        <v>22.6594932480794</v>
      </c>
      <c r="CO647" s="376">
        <f t="shared" si="1539"/>
        <v>25.375581887431231</v>
      </c>
      <c r="CP647" s="376">
        <f t="shared" si="1539"/>
        <v>25.070253645409029</v>
      </c>
      <c r="CQ647" s="376">
        <f t="shared" si="1539"/>
        <v>27.205992377498657</v>
      </c>
      <c r="CR647" s="376">
        <f t="shared" si="1539"/>
        <v>27.305880646876528</v>
      </c>
      <c r="CS647" s="376">
        <f t="shared" si="1539"/>
        <v>29.116648761424322</v>
      </c>
      <c r="CT647" s="375">
        <f t="shared" ref="CT647:DO647" si="1540">SUM(CT93:CT97)/CT104*100</f>
        <v>30.763226989698705</v>
      </c>
      <c r="CU647" s="376">
        <f t="shared" si="1540"/>
        <v>32.123161039642802</v>
      </c>
      <c r="CV647" s="376">
        <f t="shared" si="1540"/>
        <v>31.881224714552598</v>
      </c>
      <c r="CW647" s="376">
        <f t="shared" si="1540"/>
        <v>29.722554890219559</v>
      </c>
      <c r="CX647" s="376">
        <f t="shared" si="1540"/>
        <v>30.159238011179756</v>
      </c>
      <c r="CY647" s="376">
        <f t="shared" si="1540"/>
        <v>27.537265380055725</v>
      </c>
      <c r="CZ647" s="375">
        <f t="shared" si="1540"/>
        <v>28.622177023135144</v>
      </c>
      <c r="DA647" s="376">
        <f t="shared" si="1540"/>
        <v>25.095519277526918</v>
      </c>
      <c r="DB647" s="376">
        <f t="shared" si="1540"/>
        <v>25.781080729730899</v>
      </c>
      <c r="DC647" s="376">
        <f t="shared" si="1540"/>
        <v>27.418085085497772</v>
      </c>
      <c r="DD647" s="376">
        <f t="shared" si="1540"/>
        <v>30.692053545178489</v>
      </c>
      <c r="DE647" s="376">
        <f t="shared" si="1540"/>
        <v>26.337056338630262</v>
      </c>
      <c r="DF647" s="376">
        <f t="shared" si="1540"/>
        <v>29.575519508726856</v>
      </c>
      <c r="DG647" s="375">
        <f t="shared" si="1540"/>
        <v>30.316423900221217</v>
      </c>
      <c r="DH647" s="375">
        <f t="shared" si="1540"/>
        <v>35.93514241764791</v>
      </c>
      <c r="DI647" s="377">
        <f t="shared" si="1540"/>
        <v>31.650264287591622</v>
      </c>
      <c r="DJ647" s="376">
        <f t="shared" si="1540"/>
        <v>28.307403662236087</v>
      </c>
      <c r="DK647" s="376">
        <f t="shared" si="1540"/>
        <v>50.004605225868616</v>
      </c>
      <c r="DL647" s="269">
        <f t="shared" si="1540"/>
        <v>43.729443597476568</v>
      </c>
      <c r="DM647" s="376">
        <f t="shared" si="1540"/>
        <v>37.39307819761963</v>
      </c>
      <c r="DN647" s="378">
        <f t="shared" si="1540"/>
        <v>63.165026387105968</v>
      </c>
      <c r="DO647" s="375">
        <f t="shared" si="1540"/>
        <v>30.623383906358022</v>
      </c>
      <c r="DP647" s="379"/>
      <c r="DQ647" s="379"/>
      <c r="DR647" s="379"/>
      <c r="DS647" s="379"/>
      <c r="DT647" s="379"/>
      <c r="DU647" s="379"/>
      <c r="DV647" s="379"/>
      <c r="DW647" s="379"/>
      <c r="DX647" s="379"/>
      <c r="DY647" s="379"/>
    </row>
    <row r="648" spans="1:135" s="43" customFormat="1" ht="16.5" customHeight="1" x14ac:dyDescent="0.2">
      <c r="A648" s="53" t="s">
        <v>535</v>
      </c>
      <c r="B648" s="222"/>
      <c r="C648" s="274"/>
      <c r="D648" s="274"/>
      <c r="E648" s="274"/>
      <c r="F648" s="274"/>
      <c r="G648" s="274"/>
      <c r="H648" s="274"/>
      <c r="I648" s="274"/>
      <c r="J648" s="274"/>
      <c r="K648" s="274"/>
      <c r="L648" s="274"/>
      <c r="M648" s="274"/>
      <c r="N648" s="274"/>
      <c r="O648" s="222"/>
      <c r="P648" s="274"/>
      <c r="Q648" s="274"/>
      <c r="R648" s="274"/>
      <c r="S648" s="274"/>
      <c r="T648" s="274"/>
      <c r="U648" s="274"/>
      <c r="V648" s="274"/>
      <c r="W648" s="274"/>
      <c r="X648" s="222"/>
      <c r="Y648" s="274"/>
      <c r="Z648" s="274"/>
      <c r="AA648" s="274"/>
      <c r="AB648" s="274"/>
      <c r="AC648" s="222"/>
      <c r="AD648" s="274"/>
      <c r="AE648" s="274"/>
      <c r="AF648" s="274"/>
      <c r="AG648" s="274"/>
      <c r="AH648" s="274"/>
      <c r="AI648" s="274"/>
      <c r="AJ648" s="222"/>
      <c r="AK648" s="274"/>
      <c r="AL648" s="274"/>
      <c r="AM648" s="222"/>
      <c r="AN648" s="274"/>
      <c r="AO648" s="274"/>
      <c r="AP648" s="274"/>
      <c r="AQ648" s="274"/>
      <c r="AR648" s="274"/>
      <c r="AS648" s="274"/>
      <c r="AT648" s="274"/>
      <c r="AU648" s="274"/>
      <c r="AV648" s="274"/>
      <c r="AW648" s="274"/>
      <c r="AX648" s="222"/>
      <c r="AY648" s="274"/>
      <c r="AZ648" s="274"/>
      <c r="BA648" s="274"/>
      <c r="BB648" s="274"/>
      <c r="BC648" s="274"/>
      <c r="BD648" s="222"/>
      <c r="BE648" s="274"/>
      <c r="BF648" s="274"/>
      <c r="BG648" s="274"/>
      <c r="BH648" s="274"/>
      <c r="BI648" s="274"/>
      <c r="BJ648" s="274"/>
      <c r="BK648" s="274"/>
      <c r="BL648" s="274"/>
      <c r="BM648" s="222"/>
      <c r="BN648" s="274"/>
      <c r="BO648" s="274"/>
      <c r="BP648" s="274"/>
      <c r="BQ648" s="274"/>
      <c r="BR648" s="274"/>
      <c r="BS648" s="222"/>
      <c r="BT648" s="274"/>
      <c r="BU648" s="274"/>
      <c r="BV648" s="274"/>
      <c r="BW648" s="274"/>
      <c r="BX648" s="274"/>
      <c r="BY648" s="274"/>
      <c r="BZ648" s="274"/>
      <c r="CA648" s="274"/>
      <c r="CB648" s="274"/>
      <c r="CC648" s="274"/>
      <c r="CD648" s="274"/>
      <c r="CE648" s="274"/>
      <c r="CF648" s="222"/>
      <c r="CG648" s="274"/>
      <c r="CH648" s="274"/>
      <c r="CI648" s="274"/>
      <c r="CJ648" s="274"/>
      <c r="CK648" s="274"/>
      <c r="CL648" s="274"/>
      <c r="CM648" s="274"/>
      <c r="CN648" s="274"/>
      <c r="CO648" s="274"/>
      <c r="CP648" s="274"/>
      <c r="CQ648" s="274"/>
      <c r="CR648" s="274"/>
      <c r="CS648" s="274"/>
      <c r="CT648" s="222"/>
      <c r="CU648" s="274"/>
      <c r="CV648" s="274"/>
      <c r="CW648" s="274"/>
      <c r="CX648" s="274"/>
      <c r="CY648" s="274"/>
      <c r="CZ648" s="222"/>
      <c r="DA648" s="274"/>
      <c r="DB648" s="274"/>
      <c r="DC648" s="274"/>
      <c r="DD648" s="274"/>
      <c r="DE648" s="274"/>
      <c r="DF648" s="274"/>
      <c r="DG648" s="222"/>
      <c r="DH648" s="222"/>
      <c r="DI648" s="274"/>
      <c r="DJ648" s="274"/>
      <c r="DK648" s="274"/>
      <c r="DL648" s="226"/>
      <c r="DM648" s="274"/>
      <c r="DN648" s="274"/>
      <c r="DO648" s="222"/>
      <c r="DP648" s="26"/>
      <c r="DQ648" s="26"/>
      <c r="DR648" s="26"/>
      <c r="DS648" s="26"/>
      <c r="DT648" s="26"/>
      <c r="DU648" s="26"/>
      <c r="DV648" s="26"/>
      <c r="DW648" s="26"/>
      <c r="DX648" s="26"/>
      <c r="DY648" s="26"/>
      <c r="DZ648" s="26"/>
      <c r="EA648" s="26"/>
      <c r="EB648" s="26"/>
      <c r="EC648" s="26"/>
      <c r="ED648" s="26"/>
      <c r="EE648" s="26"/>
    </row>
    <row r="649" spans="1:135" s="41" customFormat="1" ht="16.5" customHeight="1" x14ac:dyDescent="0.2">
      <c r="A649" s="69" t="s">
        <v>75</v>
      </c>
      <c r="B649" s="375">
        <v>51.533909382995482</v>
      </c>
      <c r="C649" s="376">
        <v>62.598074983266059</v>
      </c>
      <c r="D649" s="376">
        <v>50.464157095402904</v>
      </c>
      <c r="E649" s="376">
        <v>63.057589674983305</v>
      </c>
      <c r="F649" s="376">
        <v>52.810529481083471</v>
      </c>
      <c r="G649" s="376">
        <v>59.469907972634395</v>
      </c>
      <c r="H649" s="376">
        <v>50.236850437467353</v>
      </c>
      <c r="I649" s="376">
        <v>55.143177669448974</v>
      </c>
      <c r="J649" s="376">
        <v>64.713232782830119</v>
      </c>
      <c r="K649" s="376">
        <v>41.463531192199689</v>
      </c>
      <c r="L649" s="376">
        <v>45.774086051095345</v>
      </c>
      <c r="M649" s="376">
        <v>54.67027171187214</v>
      </c>
      <c r="N649" s="376">
        <v>57.229166178644199</v>
      </c>
      <c r="O649" s="375">
        <v>49.548510872999493</v>
      </c>
      <c r="P649" s="376">
        <v>41.591746084177551</v>
      </c>
      <c r="Q649" s="376">
        <v>46.041059612552424</v>
      </c>
      <c r="R649" s="376">
        <v>54.732235967116949</v>
      </c>
      <c r="S649" s="376">
        <v>48.977330165907659</v>
      </c>
      <c r="T649" s="376">
        <v>58.80161800283684</v>
      </c>
      <c r="U649" s="376">
        <v>55.682207528249471</v>
      </c>
      <c r="V649" s="376">
        <v>58.567319047220543</v>
      </c>
      <c r="W649" s="376">
        <v>45.123022760736589</v>
      </c>
      <c r="X649" s="375">
        <v>46.655141296322981</v>
      </c>
      <c r="Y649" s="376">
        <v>54.39198041224347</v>
      </c>
      <c r="Z649" s="376">
        <v>47.612952471897373</v>
      </c>
      <c r="AA649" s="376">
        <v>39.200878304747413</v>
      </c>
      <c r="AB649" s="376">
        <v>55.266976488138255</v>
      </c>
      <c r="AC649" s="375">
        <v>52.799742936470253</v>
      </c>
      <c r="AD649" s="376">
        <v>52.739877873710725</v>
      </c>
      <c r="AE649" s="376">
        <v>63.793182355308744</v>
      </c>
      <c r="AF649" s="376">
        <v>54.599683580563195</v>
      </c>
      <c r="AG649" s="376">
        <v>45.811982970367723</v>
      </c>
      <c r="AH649" s="376">
        <v>54.130859044283319</v>
      </c>
      <c r="AI649" s="376">
        <v>52.394745763034308</v>
      </c>
      <c r="AJ649" s="375">
        <v>65.964099169683593</v>
      </c>
      <c r="AK649" s="376">
        <v>70.771527569765709</v>
      </c>
      <c r="AL649" s="376">
        <v>62.015167546991535</v>
      </c>
      <c r="AM649" s="375">
        <v>55.147272541547999</v>
      </c>
      <c r="AN649" s="376">
        <v>62.142596823341393</v>
      </c>
      <c r="AO649" s="376">
        <v>45.355760967164734</v>
      </c>
      <c r="AP649" s="376">
        <v>43.695083186075735</v>
      </c>
      <c r="AQ649" s="376">
        <v>53.283771880136833</v>
      </c>
      <c r="AR649" s="376">
        <v>45.810174936528568</v>
      </c>
      <c r="AS649" s="376">
        <v>61.594649118228325</v>
      </c>
      <c r="AT649" s="376">
        <v>64.259093725285439</v>
      </c>
      <c r="AU649" s="376">
        <v>54.754163039519696</v>
      </c>
      <c r="AV649" s="376">
        <v>65.484548169634323</v>
      </c>
      <c r="AW649" s="376">
        <v>58.986157201695967</v>
      </c>
      <c r="AX649" s="375">
        <v>59.032518579332283</v>
      </c>
      <c r="AY649" s="376">
        <v>60.161626324681428</v>
      </c>
      <c r="AZ649" s="376">
        <v>56.773846127166969</v>
      </c>
      <c r="BA649" s="376">
        <v>64.358097027365517</v>
      </c>
      <c r="BB649" s="376">
        <v>64.815931253863496</v>
      </c>
      <c r="BC649" s="376">
        <v>49.900140433562918</v>
      </c>
      <c r="BD649" s="375">
        <v>64.231317018322017</v>
      </c>
      <c r="BE649" s="376">
        <v>42.652873723059173</v>
      </c>
      <c r="BF649" s="376">
        <v>72.471684066185304</v>
      </c>
      <c r="BG649" s="376">
        <v>72.939851449957445</v>
      </c>
      <c r="BH649" s="376">
        <v>70.58549600270419</v>
      </c>
      <c r="BI649" s="376">
        <v>62.483905097163436</v>
      </c>
      <c r="BJ649" s="376">
        <v>71.001526138141458</v>
      </c>
      <c r="BK649" s="376">
        <v>65.200984407451273</v>
      </c>
      <c r="BL649" s="376">
        <v>74.831710446559057</v>
      </c>
      <c r="BM649" s="375">
        <v>52.192578561770411</v>
      </c>
      <c r="BN649" s="376">
        <v>46.502331214531459</v>
      </c>
      <c r="BO649" s="376">
        <v>63.495745860353338</v>
      </c>
      <c r="BP649" s="376">
        <v>52.427089854895101</v>
      </c>
      <c r="BQ649" s="376">
        <v>55.501826904866526</v>
      </c>
      <c r="BR649" s="376">
        <v>50.594956486949172</v>
      </c>
      <c r="BS649" s="375">
        <v>47.436174585536847</v>
      </c>
      <c r="BT649" s="377">
        <v>52.766810172980158</v>
      </c>
      <c r="BU649" s="376">
        <v>47.700054944363757</v>
      </c>
      <c r="BV649" s="376">
        <v>48.939795047991296</v>
      </c>
      <c r="BW649" s="376">
        <v>52.639708975135413</v>
      </c>
      <c r="BX649" s="376">
        <v>54.79904708336062</v>
      </c>
      <c r="BY649" s="376">
        <v>43.764388766178151</v>
      </c>
      <c r="BZ649" s="376">
        <v>55.196830299814927</v>
      </c>
      <c r="CA649" s="376">
        <v>56.156574447478789</v>
      </c>
      <c r="CB649" s="376">
        <v>54.422360632533717</v>
      </c>
      <c r="CC649" s="376">
        <v>53.412745207427768</v>
      </c>
      <c r="CD649" s="376">
        <v>36.789682877016077</v>
      </c>
      <c r="CE649" s="376">
        <v>39.852172749706973</v>
      </c>
      <c r="CF649" s="375">
        <v>46.96560082337016</v>
      </c>
      <c r="CG649" s="376">
        <v>56.887596989946054</v>
      </c>
      <c r="CH649" s="376">
        <v>58.114119790515709</v>
      </c>
      <c r="CI649" s="376">
        <v>47.456389744087154</v>
      </c>
      <c r="CJ649" s="376">
        <v>61.109334139240765</v>
      </c>
      <c r="CK649" s="376">
        <v>35.486476774980765</v>
      </c>
      <c r="CL649" s="376">
        <v>54.730445962854077</v>
      </c>
      <c r="CM649" s="376">
        <v>43.975230635115885</v>
      </c>
      <c r="CN649" s="376">
        <v>51.543974218183855</v>
      </c>
      <c r="CO649" s="376">
        <v>45.394012105258959</v>
      </c>
      <c r="CP649" s="376">
        <v>49.670956672936661</v>
      </c>
      <c r="CQ649" s="376">
        <v>61.152583697197983</v>
      </c>
      <c r="CR649" s="376">
        <v>54.7513701435794</v>
      </c>
      <c r="CS649" s="376">
        <v>58.837583832987519</v>
      </c>
      <c r="CT649" s="375">
        <v>46.708966421314301</v>
      </c>
      <c r="CU649" s="376">
        <v>44.942079454394971</v>
      </c>
      <c r="CV649" s="376">
        <v>43.084274557567788</v>
      </c>
      <c r="CW649" s="376">
        <v>46.390058351086225</v>
      </c>
      <c r="CX649" s="376">
        <v>50.543100651820815</v>
      </c>
      <c r="CY649" s="376">
        <v>54.103941145248683</v>
      </c>
      <c r="CZ649" s="375">
        <v>61.748888943966548</v>
      </c>
      <c r="DA649" s="376">
        <v>55.773062269136474</v>
      </c>
      <c r="DB649" s="376">
        <v>54.27138320278182</v>
      </c>
      <c r="DC649" s="376">
        <v>63.254002040198245</v>
      </c>
      <c r="DD649" s="376">
        <v>60.830272500973649</v>
      </c>
      <c r="DE649" s="376">
        <v>63.226549577832046</v>
      </c>
      <c r="DF649" s="376">
        <v>63.309236616710095</v>
      </c>
      <c r="DG649" s="375">
        <v>54.795710483954387</v>
      </c>
      <c r="DH649" s="375">
        <v>76.520551629394319</v>
      </c>
      <c r="DI649" s="377">
        <v>81.04307939153837</v>
      </c>
      <c r="DJ649" s="376">
        <v>84.749320207327315</v>
      </c>
      <c r="DK649" s="376">
        <v>62.734721546777138</v>
      </c>
      <c r="DL649" s="269" t="s">
        <v>696</v>
      </c>
      <c r="DM649" s="376">
        <v>73.659628309618938</v>
      </c>
      <c r="DN649" s="378" t="s">
        <v>696</v>
      </c>
      <c r="DO649" s="375">
        <v>55.370397630916138</v>
      </c>
      <c r="DP649" s="9"/>
      <c r="DQ649" s="9"/>
      <c r="DR649" s="9"/>
      <c r="DS649" s="9"/>
      <c r="DT649" s="9"/>
      <c r="DU649" s="9"/>
      <c r="DV649" s="9"/>
      <c r="DW649" s="9"/>
      <c r="DX649" s="9"/>
      <c r="DY649" s="32"/>
      <c r="DZ649" s="32"/>
      <c r="EA649" s="32"/>
      <c r="EB649" s="32"/>
      <c r="EC649" s="32"/>
    </row>
    <row r="650" spans="1:135" s="41" customFormat="1" ht="16.5" customHeight="1" x14ac:dyDescent="0.2">
      <c r="A650" s="69" t="s">
        <v>76</v>
      </c>
      <c r="B650" s="375">
        <v>37.74008878110908</v>
      </c>
      <c r="C650" s="376">
        <v>48.289440516370036</v>
      </c>
      <c r="D650" s="376">
        <v>31.083806476114837</v>
      </c>
      <c r="E650" s="376">
        <v>42.996596600671886</v>
      </c>
      <c r="F650" s="376">
        <v>31.709864202339915</v>
      </c>
      <c r="G650" s="376">
        <v>42.505969816120562</v>
      </c>
      <c r="H650" s="376">
        <v>38.876667854286126</v>
      </c>
      <c r="I650" s="376">
        <v>40.407604883533637</v>
      </c>
      <c r="J650" s="376">
        <v>47.237534409372437</v>
      </c>
      <c r="K650" s="376">
        <v>28.669674428754565</v>
      </c>
      <c r="L650" s="376">
        <v>34.502184591960415</v>
      </c>
      <c r="M650" s="376">
        <v>38.314798641972089</v>
      </c>
      <c r="N650" s="376">
        <v>42.790278330899802</v>
      </c>
      <c r="O650" s="375">
        <v>34.118841660024543</v>
      </c>
      <c r="P650" s="376">
        <v>30.771421917756953</v>
      </c>
      <c r="Q650" s="376">
        <v>30.037115196342441</v>
      </c>
      <c r="R650" s="376">
        <v>34.451882681422923</v>
      </c>
      <c r="S650" s="376">
        <v>33.13250240230893</v>
      </c>
      <c r="T650" s="376">
        <v>39.623019804716243</v>
      </c>
      <c r="U650" s="376">
        <v>39.397942468526246</v>
      </c>
      <c r="V650" s="376">
        <v>38.765407714729058</v>
      </c>
      <c r="W650" s="376">
        <v>38.17097178526862</v>
      </c>
      <c r="X650" s="375">
        <v>32.719994963308416</v>
      </c>
      <c r="Y650" s="376">
        <v>38.83810558039746</v>
      </c>
      <c r="Z650" s="376">
        <v>34.081302593232664</v>
      </c>
      <c r="AA650" s="376">
        <v>27.276684909503494</v>
      </c>
      <c r="AB650" s="376">
        <v>39.187681720082821</v>
      </c>
      <c r="AC650" s="375">
        <v>35.990383721394565</v>
      </c>
      <c r="AD650" s="376">
        <v>37.217103788912425</v>
      </c>
      <c r="AE650" s="376">
        <v>45.195578572334696</v>
      </c>
      <c r="AF650" s="376">
        <v>34.312798549223992</v>
      </c>
      <c r="AG650" s="376">
        <v>29.63722165576516</v>
      </c>
      <c r="AH650" s="376">
        <v>36.324479854235967</v>
      </c>
      <c r="AI650" s="376">
        <v>37.426408730593813</v>
      </c>
      <c r="AJ650" s="375">
        <v>50.361869758778376</v>
      </c>
      <c r="AK650" s="376">
        <v>54.928470879611936</v>
      </c>
      <c r="AL650" s="376">
        <v>46.910340806871112</v>
      </c>
      <c r="AM650" s="375">
        <v>39.651043860682094</v>
      </c>
      <c r="AN650" s="376">
        <v>43.873203247737216</v>
      </c>
      <c r="AO650" s="376">
        <v>35.211149988501923</v>
      </c>
      <c r="AP650" s="376">
        <v>31.015924292618568</v>
      </c>
      <c r="AQ650" s="376">
        <v>33.860254036183932</v>
      </c>
      <c r="AR650" s="376">
        <v>33.177161548041902</v>
      </c>
      <c r="AS650" s="376">
        <v>37.719395799838637</v>
      </c>
      <c r="AT650" s="376">
        <v>48.143477748921725</v>
      </c>
      <c r="AU650" s="376">
        <v>38.58314407145545</v>
      </c>
      <c r="AV650" s="376">
        <v>48.404710847979956</v>
      </c>
      <c r="AW650" s="376">
        <v>40.56989433169251</v>
      </c>
      <c r="AX650" s="375">
        <v>42.4572737713804</v>
      </c>
      <c r="AY650" s="376">
        <v>41.987387320183387</v>
      </c>
      <c r="AZ650" s="376">
        <v>41.069265751848008</v>
      </c>
      <c r="BA650" s="376">
        <v>48.696526360656023</v>
      </c>
      <c r="BB650" s="376">
        <v>45.928510623827954</v>
      </c>
      <c r="BC650" s="376">
        <v>34.95488025519002</v>
      </c>
      <c r="BD650" s="375">
        <v>52.45316563720155</v>
      </c>
      <c r="BE650" s="376">
        <v>32.130633181680764</v>
      </c>
      <c r="BF650" s="376">
        <v>59.575112188977052</v>
      </c>
      <c r="BG650" s="376">
        <v>61.728038851594711</v>
      </c>
      <c r="BH650" s="376">
        <v>59.115198391230564</v>
      </c>
      <c r="BI650" s="376">
        <v>53.582619427802136</v>
      </c>
      <c r="BJ650" s="376">
        <v>59.560718992884176</v>
      </c>
      <c r="BK650" s="376">
        <v>56.183599598280708</v>
      </c>
      <c r="BL650" s="376">
        <v>63.550858663542897</v>
      </c>
      <c r="BM650" s="375">
        <v>36.293874509065141</v>
      </c>
      <c r="BN650" s="376">
        <v>32.616919239576866</v>
      </c>
      <c r="BO650" s="376">
        <v>45.409481611542823</v>
      </c>
      <c r="BP650" s="376">
        <v>33.835167560047843</v>
      </c>
      <c r="BQ650" s="376">
        <v>33.292704198214452</v>
      </c>
      <c r="BR650" s="376">
        <v>36.165253436769355</v>
      </c>
      <c r="BS650" s="375">
        <v>31.73042521110553</v>
      </c>
      <c r="BT650" s="377">
        <v>32.747171920343341</v>
      </c>
      <c r="BU650" s="376">
        <v>32.3004682403703</v>
      </c>
      <c r="BV650" s="376">
        <v>34.524579467735308</v>
      </c>
      <c r="BW650" s="376">
        <v>33.402376716792126</v>
      </c>
      <c r="BX650" s="376">
        <v>34.759998780036739</v>
      </c>
      <c r="BY650" s="376">
        <v>30.006366316686339</v>
      </c>
      <c r="BZ650" s="376">
        <v>38.091071582163124</v>
      </c>
      <c r="CA650" s="376">
        <v>36.998329050624776</v>
      </c>
      <c r="CB650" s="376">
        <v>40.146470234024925</v>
      </c>
      <c r="CC650" s="376">
        <v>31.258211107007348</v>
      </c>
      <c r="CD650" s="376">
        <v>22.431519786388577</v>
      </c>
      <c r="CE650" s="376">
        <v>28.255358485474098</v>
      </c>
      <c r="CF650" s="375">
        <v>33.805342141653341</v>
      </c>
      <c r="CG650" s="376">
        <v>39.997937366515387</v>
      </c>
      <c r="CH650" s="376">
        <v>40.148155200295918</v>
      </c>
      <c r="CI650" s="376">
        <v>32.834797808492702</v>
      </c>
      <c r="CJ650" s="376">
        <v>46.983124928486511</v>
      </c>
      <c r="CK650" s="376">
        <v>26.931172629294348</v>
      </c>
      <c r="CL650" s="376">
        <v>41.773902830708984</v>
      </c>
      <c r="CM650" s="376">
        <v>30.964463179694253</v>
      </c>
      <c r="CN650" s="376">
        <v>35.244995238877095</v>
      </c>
      <c r="CO650" s="376">
        <v>31.779093364707023</v>
      </c>
      <c r="CP650" s="376">
        <v>37.618774906932586</v>
      </c>
      <c r="CQ650" s="376">
        <v>42.588811384090945</v>
      </c>
      <c r="CR650" s="376">
        <v>36.115442780389444</v>
      </c>
      <c r="CS650" s="376">
        <v>42.231391611226492</v>
      </c>
      <c r="CT650" s="375">
        <v>32.633414252751798</v>
      </c>
      <c r="CU650" s="376">
        <v>32.441784021590372</v>
      </c>
      <c r="CV650" s="376">
        <v>28.019390051394332</v>
      </c>
      <c r="CW650" s="376">
        <v>31.101076898190179</v>
      </c>
      <c r="CX650" s="376">
        <v>36.393162350161482</v>
      </c>
      <c r="CY650" s="376">
        <v>38.235310662755303</v>
      </c>
      <c r="CZ650" s="375">
        <v>46.867251729439616</v>
      </c>
      <c r="DA650" s="376">
        <v>41.394827594577755</v>
      </c>
      <c r="DB650" s="376">
        <v>38.748237404559632</v>
      </c>
      <c r="DC650" s="376">
        <v>47.98766465969733</v>
      </c>
      <c r="DD650" s="376">
        <v>46.779069159805147</v>
      </c>
      <c r="DE650" s="376">
        <v>48.672533836260776</v>
      </c>
      <c r="DF650" s="376">
        <v>44.834457498418544</v>
      </c>
      <c r="DG650" s="375">
        <v>40.749067236521753</v>
      </c>
      <c r="DH650" s="375">
        <v>54.058022489832304</v>
      </c>
      <c r="DI650" s="377">
        <v>60.443446003515412</v>
      </c>
      <c r="DJ650" s="376">
        <v>62.154421467879438</v>
      </c>
      <c r="DK650" s="376">
        <v>40.607506775124889</v>
      </c>
      <c r="DL650" s="269" t="s">
        <v>696</v>
      </c>
      <c r="DM650" s="376">
        <v>47.755658790233653</v>
      </c>
      <c r="DN650" s="378" t="s">
        <v>696</v>
      </c>
      <c r="DO650" s="375">
        <v>41.041033825058847</v>
      </c>
      <c r="DP650" s="379"/>
      <c r="DQ650" s="379"/>
      <c r="DR650" s="379"/>
      <c r="DS650" s="379"/>
      <c r="DT650" s="379"/>
      <c r="DU650" s="379"/>
      <c r="DV650" s="379"/>
      <c r="DW650" s="379"/>
      <c r="DX650" s="379"/>
      <c r="DY650" s="379"/>
    </row>
    <row r="651" spans="1:135" s="41" customFormat="1" ht="16.5" customHeight="1" x14ac:dyDescent="0.2">
      <c r="A651" s="69" t="s">
        <v>77</v>
      </c>
      <c r="B651" s="375">
        <v>44.653281564835105</v>
      </c>
      <c r="C651" s="376">
        <v>55.594884534016664</v>
      </c>
      <c r="D651" s="376">
        <v>40.765914754001372</v>
      </c>
      <c r="E651" s="376">
        <v>53.4649232262448</v>
      </c>
      <c r="F651" s="376">
        <v>42.937567579513534</v>
      </c>
      <c r="G651" s="376">
        <v>51.334931051089526</v>
      </c>
      <c r="H651" s="376">
        <v>44.700343256378794</v>
      </c>
      <c r="I651" s="376">
        <v>47.851100788759993</v>
      </c>
      <c r="J651" s="376">
        <v>56.537262486768313</v>
      </c>
      <c r="K651" s="376">
        <v>34.975160865907831</v>
      </c>
      <c r="L651" s="376">
        <v>39.909428487029764</v>
      </c>
      <c r="M651" s="376">
        <v>46.52743310064448</v>
      </c>
      <c r="N651" s="376">
        <v>50.34624118023995</v>
      </c>
      <c r="O651" s="375">
        <v>42.012174075298745</v>
      </c>
      <c r="P651" s="376">
        <v>36.004211675462891</v>
      </c>
      <c r="Q651" s="376">
        <v>38.157173953595638</v>
      </c>
      <c r="R651" s="376">
        <v>44.799998363033041</v>
      </c>
      <c r="S651" s="376">
        <v>41.576373689844239</v>
      </c>
      <c r="T651" s="376">
        <v>49.631240698186325</v>
      </c>
      <c r="U651" s="376">
        <v>48.035599525714176</v>
      </c>
      <c r="V651" s="376">
        <v>48.885281467467543</v>
      </c>
      <c r="W651" s="376">
        <v>42.097596388435846</v>
      </c>
      <c r="X651" s="375">
        <v>39.879796539508909</v>
      </c>
      <c r="Y651" s="376">
        <v>47.056592172375709</v>
      </c>
      <c r="Z651" s="376">
        <v>41.260046421500732</v>
      </c>
      <c r="AA651" s="376">
        <v>33.177399518307837</v>
      </c>
      <c r="AB651" s="376">
        <v>47.571670134312818</v>
      </c>
      <c r="AC651" s="375">
        <v>44.492536644709254</v>
      </c>
      <c r="AD651" s="376">
        <v>45.328068164031713</v>
      </c>
      <c r="AE651" s="376">
        <v>54.644643698877879</v>
      </c>
      <c r="AF651" s="376">
        <v>45.210960301279002</v>
      </c>
      <c r="AG651" s="376">
        <v>37.40574676143531</v>
      </c>
      <c r="AH651" s="376">
        <v>45.81542737492591</v>
      </c>
      <c r="AI651" s="376">
        <v>44.989605876689573</v>
      </c>
      <c r="AJ651" s="375">
        <v>58.087582133946846</v>
      </c>
      <c r="AK651" s="376">
        <v>62.957808252389427</v>
      </c>
      <c r="AL651" s="376">
        <v>54.251290096405825</v>
      </c>
      <c r="AM651" s="375">
        <v>47.438767285107389</v>
      </c>
      <c r="AN651" s="376">
        <v>53.116357806692037</v>
      </c>
      <c r="AO651" s="376">
        <v>40.509806669717946</v>
      </c>
      <c r="AP651" s="376">
        <v>37.295617435345378</v>
      </c>
      <c r="AQ651" s="376">
        <v>44.074461806952506</v>
      </c>
      <c r="AR651" s="376">
        <v>39.553120923264011</v>
      </c>
      <c r="AS651" s="376">
        <v>50.208605982830676</v>
      </c>
      <c r="AT651" s="376">
        <v>56.346576441243855</v>
      </c>
      <c r="AU651" s="376">
        <v>46.452445088984831</v>
      </c>
      <c r="AV651" s="376">
        <v>57.009261624810023</v>
      </c>
      <c r="AW651" s="376">
        <v>50.078126833633384</v>
      </c>
      <c r="AX651" s="375">
        <v>50.747662201151968</v>
      </c>
      <c r="AY651" s="376">
        <v>51.228995919444586</v>
      </c>
      <c r="AZ651" s="376">
        <v>48.829463100599412</v>
      </c>
      <c r="BA651" s="376">
        <v>56.647820844117625</v>
      </c>
      <c r="BB651" s="376">
        <v>55.495704613056795</v>
      </c>
      <c r="BC651" s="376">
        <v>42.438654047686256</v>
      </c>
      <c r="BD651" s="375">
        <v>58.151467753329513</v>
      </c>
      <c r="BE651" s="376">
        <v>36.785428356341519</v>
      </c>
      <c r="BF651" s="376">
        <v>65.968177124482267</v>
      </c>
      <c r="BG651" s="376">
        <v>67.353868702133539</v>
      </c>
      <c r="BH651" s="376">
        <v>64.904552751034473</v>
      </c>
      <c r="BI651" s="376">
        <v>57.895503198373866</v>
      </c>
      <c r="BJ651" s="376">
        <v>65.188523225358125</v>
      </c>
      <c r="BK651" s="376">
        <v>60.662785134890299</v>
      </c>
      <c r="BL651" s="376">
        <v>69.159966071467679</v>
      </c>
      <c r="BM651" s="375">
        <v>44.310558074971574</v>
      </c>
      <c r="BN651" s="376">
        <v>39.597982949876211</v>
      </c>
      <c r="BO651" s="376">
        <v>54.486327418742505</v>
      </c>
      <c r="BP651" s="376">
        <v>43.703641991705027</v>
      </c>
      <c r="BQ651" s="376">
        <v>44.434514437578748</v>
      </c>
      <c r="BR651" s="376">
        <v>43.361367864763189</v>
      </c>
      <c r="BS651" s="375">
        <v>39.626402915352735</v>
      </c>
      <c r="BT651" s="377">
        <v>43.074678286028586</v>
      </c>
      <c r="BU651" s="376">
        <v>40.279396409331035</v>
      </c>
      <c r="BV651" s="376">
        <v>42.069404098920984</v>
      </c>
      <c r="BW651" s="376">
        <v>43.992753668119192</v>
      </c>
      <c r="BX651" s="376">
        <v>45.245011327334552</v>
      </c>
      <c r="BY651" s="376">
        <v>36.700668540150964</v>
      </c>
      <c r="BZ651" s="376">
        <v>47.142107996487354</v>
      </c>
      <c r="CA651" s="376">
        <v>46.637344059557563</v>
      </c>
      <c r="CB651" s="376">
        <v>47.535875525278996</v>
      </c>
      <c r="CC651" s="376">
        <v>42.762856120694984</v>
      </c>
      <c r="CD651" s="376">
        <v>29.475073697591526</v>
      </c>
      <c r="CE651" s="376">
        <v>33.857192631979757</v>
      </c>
      <c r="CF651" s="375">
        <v>40.394219770876951</v>
      </c>
      <c r="CG651" s="376">
        <v>49.070620440331538</v>
      </c>
      <c r="CH651" s="376">
        <v>49.042122535452457</v>
      </c>
      <c r="CI651" s="376">
        <v>40.573698327341262</v>
      </c>
      <c r="CJ651" s="376">
        <v>54.200976328610508</v>
      </c>
      <c r="CK651" s="376">
        <v>31.127427513700656</v>
      </c>
      <c r="CL651" s="376">
        <v>48.772961956230468</v>
      </c>
      <c r="CM651" s="376">
        <v>37.316328716608652</v>
      </c>
      <c r="CN651" s="376">
        <v>43.811495750670197</v>
      </c>
      <c r="CO651" s="376">
        <v>38.403951295299535</v>
      </c>
      <c r="CP651" s="376">
        <v>44.325479594312576</v>
      </c>
      <c r="CQ651" s="376">
        <v>51.996359882868958</v>
      </c>
      <c r="CR651" s="376">
        <v>45.547258692938357</v>
      </c>
      <c r="CS651" s="376">
        <v>50.672727268602003</v>
      </c>
      <c r="CT651" s="375">
        <v>39.726405291376324</v>
      </c>
      <c r="CU651" s="376">
        <v>38.678168989998824</v>
      </c>
      <c r="CV651" s="376">
        <v>35.476363531331998</v>
      </c>
      <c r="CW651" s="376">
        <v>39.296442875346962</v>
      </c>
      <c r="CX651" s="376">
        <v>43.541090915583283</v>
      </c>
      <c r="CY651" s="376">
        <v>46.437482518252708</v>
      </c>
      <c r="CZ651" s="375">
        <v>54.274178103365969</v>
      </c>
      <c r="DA651" s="376">
        <v>49.117284253770897</v>
      </c>
      <c r="DB651" s="376">
        <v>46.89897034807877</v>
      </c>
      <c r="DC651" s="376">
        <v>55.640604558956163</v>
      </c>
      <c r="DD651" s="376">
        <v>53.685677062025107</v>
      </c>
      <c r="DE651" s="376">
        <v>56.036941541391549</v>
      </c>
      <c r="DF651" s="376">
        <v>53.851903872391475</v>
      </c>
      <c r="DG651" s="375">
        <v>47.75387573644916</v>
      </c>
      <c r="DH651" s="375">
        <v>65.171313416452804</v>
      </c>
      <c r="DI651" s="377">
        <v>70.897869578357515</v>
      </c>
      <c r="DJ651" s="376">
        <v>73.637868682135277</v>
      </c>
      <c r="DK651" s="376">
        <v>50.970193535672777</v>
      </c>
      <c r="DL651" s="269" t="s">
        <v>696</v>
      </c>
      <c r="DM651" s="376">
        <v>60.641970775423651</v>
      </c>
      <c r="DN651" s="378" t="s">
        <v>696</v>
      </c>
      <c r="DO651" s="375">
        <v>48.185771713359259</v>
      </c>
      <c r="DP651" s="379"/>
      <c r="DQ651" s="379"/>
      <c r="DR651" s="379"/>
      <c r="DS651" s="379"/>
      <c r="DT651" s="379"/>
      <c r="DU651" s="379"/>
      <c r="DV651" s="379"/>
      <c r="DW651" s="379"/>
      <c r="DX651" s="379"/>
      <c r="DY651" s="379"/>
    </row>
    <row r="652" spans="1:135" s="43" customFormat="1" ht="16.5" customHeight="1" x14ac:dyDescent="0.15">
      <c r="A652" s="53" t="s">
        <v>699</v>
      </c>
      <c r="B652" s="309"/>
      <c r="C652" s="310"/>
      <c r="D652" s="311"/>
      <c r="E652" s="311"/>
      <c r="F652" s="311"/>
      <c r="G652" s="311"/>
      <c r="H652" s="311"/>
      <c r="I652" s="311"/>
      <c r="J652" s="311"/>
      <c r="K652" s="311"/>
      <c r="L652" s="311"/>
      <c r="M652" s="311"/>
      <c r="N652" s="312"/>
      <c r="O652" s="309"/>
      <c r="P652" s="310"/>
      <c r="Q652" s="311"/>
      <c r="R652" s="311"/>
      <c r="S652" s="311"/>
      <c r="T652" s="311"/>
      <c r="U652" s="311"/>
      <c r="V652" s="311"/>
      <c r="W652" s="312"/>
      <c r="X652" s="309"/>
      <c r="Y652" s="313"/>
      <c r="Z652" s="314"/>
      <c r="AA652" s="314"/>
      <c r="AB652" s="315"/>
      <c r="AC652" s="309"/>
      <c r="AD652" s="313"/>
      <c r="AE652" s="314"/>
      <c r="AF652" s="314"/>
      <c r="AG652" s="314"/>
      <c r="AH652" s="314"/>
      <c r="AI652" s="315"/>
      <c r="AJ652" s="309"/>
      <c r="AK652" s="313"/>
      <c r="AL652" s="315"/>
      <c r="AM652" s="309"/>
      <c r="AN652" s="316"/>
      <c r="AO652" s="311"/>
      <c r="AP652" s="311"/>
      <c r="AQ652" s="311"/>
      <c r="AR652" s="311"/>
      <c r="AS652" s="311"/>
      <c r="AT652" s="311"/>
      <c r="AU652" s="317"/>
      <c r="AV652" s="317"/>
      <c r="AW652" s="312"/>
      <c r="AX652" s="309"/>
      <c r="AY652" s="316"/>
      <c r="AZ652" s="311"/>
      <c r="BA652" s="311"/>
      <c r="BB652" s="311"/>
      <c r="BC652" s="312"/>
      <c r="BD652" s="309"/>
      <c r="BE652" s="314"/>
      <c r="BF652" s="314"/>
      <c r="BG652" s="314"/>
      <c r="BH652" s="314"/>
      <c r="BI652" s="314"/>
      <c r="BJ652" s="314"/>
      <c r="BK652" s="314"/>
      <c r="BL652" s="315"/>
      <c r="BM652" s="309"/>
      <c r="BN652" s="316"/>
      <c r="BO652" s="311"/>
      <c r="BP652" s="311"/>
      <c r="BQ652" s="311"/>
      <c r="BR652" s="312"/>
      <c r="BS652" s="309"/>
      <c r="BT652" s="316"/>
      <c r="BU652" s="311"/>
      <c r="BV652" s="311"/>
      <c r="BW652" s="311"/>
      <c r="BX652" s="317"/>
      <c r="BY652" s="317"/>
      <c r="BZ652" s="317"/>
      <c r="CA652" s="317"/>
      <c r="CB652" s="317"/>
      <c r="CC652" s="311"/>
      <c r="CD652" s="311"/>
      <c r="CE652" s="312"/>
      <c r="CF652" s="309"/>
      <c r="CG652" s="316"/>
      <c r="CH652" s="311"/>
      <c r="CI652" s="311"/>
      <c r="CJ652" s="311"/>
      <c r="CK652" s="311"/>
      <c r="CL652" s="311"/>
      <c r="CM652" s="311"/>
      <c r="CN652" s="311"/>
      <c r="CO652" s="311"/>
      <c r="CP652" s="311"/>
      <c r="CQ652" s="311"/>
      <c r="CR652" s="311"/>
      <c r="CS652" s="312"/>
      <c r="CT652" s="309"/>
      <c r="CU652" s="313"/>
      <c r="CV652" s="314"/>
      <c r="CW652" s="314"/>
      <c r="CX652" s="314"/>
      <c r="CY652" s="315"/>
      <c r="CZ652" s="309"/>
      <c r="DA652" s="310"/>
      <c r="DB652" s="311"/>
      <c r="DC652" s="311"/>
      <c r="DD652" s="311"/>
      <c r="DE652" s="311"/>
      <c r="DF652" s="312"/>
      <c r="DG652" s="309"/>
      <c r="DH652" s="318"/>
      <c r="DI652" s="319"/>
      <c r="DJ652" s="320"/>
      <c r="DK652" s="321"/>
      <c r="DL652" s="322"/>
      <c r="DM652" s="319"/>
      <c r="DN652" s="321"/>
      <c r="DO652" s="318"/>
      <c r="DP652" s="41"/>
      <c r="DQ652" s="41"/>
      <c r="DR652" s="41"/>
      <c r="DS652" s="41"/>
      <c r="DT652" s="41"/>
      <c r="DU652" s="41"/>
      <c r="DV652" s="41"/>
      <c r="DW652" s="41"/>
      <c r="DX652" s="41"/>
      <c r="DY652" s="41"/>
    </row>
    <row r="653" spans="1:135" s="41" customFormat="1" ht="16.5" customHeight="1" x14ac:dyDescent="0.15">
      <c r="A653" s="54" t="s">
        <v>88</v>
      </c>
      <c r="B653" s="309"/>
      <c r="C653" s="310"/>
      <c r="D653" s="311"/>
      <c r="E653" s="311"/>
      <c r="F653" s="311"/>
      <c r="G653" s="311"/>
      <c r="H653" s="311"/>
      <c r="I653" s="311"/>
      <c r="J653" s="311"/>
      <c r="K653" s="311"/>
      <c r="L653" s="311"/>
      <c r="M653" s="311"/>
      <c r="N653" s="312"/>
      <c r="O653" s="309"/>
      <c r="P653" s="310"/>
      <c r="Q653" s="311"/>
      <c r="R653" s="311"/>
      <c r="S653" s="311"/>
      <c r="T653" s="311"/>
      <c r="U653" s="311"/>
      <c r="V653" s="311"/>
      <c r="W653" s="312"/>
      <c r="X653" s="309"/>
      <c r="Y653" s="313"/>
      <c r="Z653" s="314"/>
      <c r="AA653" s="314"/>
      <c r="AB653" s="315"/>
      <c r="AC653" s="309"/>
      <c r="AD653" s="313"/>
      <c r="AE653" s="314"/>
      <c r="AF653" s="314"/>
      <c r="AG653" s="314"/>
      <c r="AH653" s="314"/>
      <c r="AI653" s="315"/>
      <c r="AJ653" s="309"/>
      <c r="AK653" s="313"/>
      <c r="AL653" s="315"/>
      <c r="AM653" s="309"/>
      <c r="AN653" s="316"/>
      <c r="AO653" s="311"/>
      <c r="AP653" s="311"/>
      <c r="AQ653" s="311"/>
      <c r="AR653" s="311"/>
      <c r="AS653" s="311"/>
      <c r="AT653" s="311"/>
      <c r="AU653" s="317"/>
      <c r="AV653" s="317"/>
      <c r="AW653" s="312"/>
      <c r="AX653" s="309"/>
      <c r="AY653" s="316"/>
      <c r="AZ653" s="311"/>
      <c r="BA653" s="311"/>
      <c r="BB653" s="311"/>
      <c r="BC653" s="312"/>
      <c r="BD653" s="309"/>
      <c r="BE653" s="314"/>
      <c r="BF653" s="314"/>
      <c r="BG653" s="314"/>
      <c r="BH653" s="314"/>
      <c r="BI653" s="314"/>
      <c r="BJ653" s="314"/>
      <c r="BK653" s="314"/>
      <c r="BL653" s="315"/>
      <c r="BM653" s="309"/>
      <c r="BN653" s="316"/>
      <c r="BO653" s="311"/>
      <c r="BP653" s="311"/>
      <c r="BQ653" s="311"/>
      <c r="BR653" s="312"/>
      <c r="BS653" s="309"/>
      <c r="BT653" s="316"/>
      <c r="BU653" s="311"/>
      <c r="BV653" s="311"/>
      <c r="BW653" s="311"/>
      <c r="BX653" s="317"/>
      <c r="BY653" s="317"/>
      <c r="BZ653" s="317"/>
      <c r="CA653" s="317"/>
      <c r="CB653" s="317"/>
      <c r="CC653" s="311"/>
      <c r="CD653" s="311"/>
      <c r="CE653" s="312"/>
      <c r="CF653" s="309"/>
      <c r="CG653" s="316"/>
      <c r="CH653" s="311"/>
      <c r="CI653" s="311"/>
      <c r="CJ653" s="311"/>
      <c r="CK653" s="311"/>
      <c r="CL653" s="311"/>
      <c r="CM653" s="311"/>
      <c r="CN653" s="311"/>
      <c r="CO653" s="311"/>
      <c r="CP653" s="311"/>
      <c r="CQ653" s="311"/>
      <c r="CR653" s="311"/>
      <c r="CS653" s="312"/>
      <c r="CT653" s="309"/>
      <c r="CU653" s="313"/>
      <c r="CV653" s="314"/>
      <c r="CW653" s="314"/>
      <c r="CX653" s="314"/>
      <c r="CY653" s="315"/>
      <c r="CZ653" s="309"/>
      <c r="DA653" s="310"/>
      <c r="DB653" s="311"/>
      <c r="DC653" s="311"/>
      <c r="DD653" s="311"/>
      <c r="DE653" s="311"/>
      <c r="DF653" s="312"/>
      <c r="DG653" s="309"/>
      <c r="DH653" s="318"/>
      <c r="DI653" s="319"/>
      <c r="DJ653" s="320"/>
      <c r="DK653" s="321"/>
      <c r="DL653" s="322"/>
      <c r="DM653" s="319"/>
      <c r="DN653" s="321"/>
      <c r="DO653" s="318"/>
    </row>
    <row r="654" spans="1:135" s="41" customFormat="1" ht="16.5" customHeight="1" x14ac:dyDescent="0.15">
      <c r="A654" s="83" t="s">
        <v>42</v>
      </c>
      <c r="B654" s="309"/>
      <c r="C654" s="310"/>
      <c r="D654" s="311"/>
      <c r="E654" s="311"/>
      <c r="F654" s="311"/>
      <c r="G654" s="311"/>
      <c r="H654" s="311"/>
      <c r="I654" s="311"/>
      <c r="J654" s="311"/>
      <c r="K654" s="311"/>
      <c r="L654" s="311"/>
      <c r="M654" s="311"/>
      <c r="N654" s="312"/>
      <c r="O654" s="309"/>
      <c r="P654" s="310"/>
      <c r="Q654" s="311"/>
      <c r="R654" s="311"/>
      <c r="S654" s="311"/>
      <c r="T654" s="311"/>
      <c r="U654" s="311"/>
      <c r="V654" s="311"/>
      <c r="W654" s="312"/>
      <c r="X654" s="309"/>
      <c r="Y654" s="313"/>
      <c r="Z654" s="314"/>
      <c r="AA654" s="314"/>
      <c r="AB654" s="315"/>
      <c r="AC654" s="309"/>
      <c r="AD654" s="313"/>
      <c r="AE654" s="314"/>
      <c r="AF654" s="314"/>
      <c r="AG654" s="314"/>
      <c r="AH654" s="314"/>
      <c r="AI654" s="315"/>
      <c r="AJ654" s="309"/>
      <c r="AK654" s="313"/>
      <c r="AL654" s="315"/>
      <c r="AM654" s="309"/>
      <c r="AN654" s="316"/>
      <c r="AO654" s="311"/>
      <c r="AP654" s="311"/>
      <c r="AQ654" s="311"/>
      <c r="AR654" s="311"/>
      <c r="AS654" s="311"/>
      <c r="AT654" s="311"/>
      <c r="AU654" s="317"/>
      <c r="AV654" s="317"/>
      <c r="AW654" s="312"/>
      <c r="AX654" s="309"/>
      <c r="AY654" s="316"/>
      <c r="AZ654" s="311"/>
      <c r="BA654" s="311"/>
      <c r="BB654" s="311"/>
      <c r="BC654" s="312"/>
      <c r="BD654" s="309"/>
      <c r="BE654" s="314"/>
      <c r="BF654" s="314"/>
      <c r="BG654" s="314"/>
      <c r="BH654" s="314"/>
      <c r="BI654" s="314"/>
      <c r="BJ654" s="314"/>
      <c r="BK654" s="314"/>
      <c r="BL654" s="315"/>
      <c r="BM654" s="309"/>
      <c r="BN654" s="316"/>
      <c r="BO654" s="311"/>
      <c r="BP654" s="311"/>
      <c r="BQ654" s="311"/>
      <c r="BR654" s="312"/>
      <c r="BS654" s="309"/>
      <c r="BT654" s="316"/>
      <c r="BU654" s="311"/>
      <c r="BV654" s="311"/>
      <c r="BW654" s="311"/>
      <c r="BX654" s="317"/>
      <c r="BY654" s="317"/>
      <c r="BZ654" s="317"/>
      <c r="CA654" s="317"/>
      <c r="CB654" s="317"/>
      <c r="CC654" s="311"/>
      <c r="CD654" s="311"/>
      <c r="CE654" s="312"/>
      <c r="CF654" s="309"/>
      <c r="CG654" s="316"/>
      <c r="CH654" s="311"/>
      <c r="CI654" s="311"/>
      <c r="CJ654" s="311"/>
      <c r="CK654" s="311"/>
      <c r="CL654" s="311"/>
      <c r="CM654" s="311"/>
      <c r="CN654" s="311"/>
      <c r="CO654" s="311"/>
      <c r="CP654" s="311"/>
      <c r="CQ654" s="311"/>
      <c r="CR654" s="311"/>
      <c r="CS654" s="312"/>
      <c r="CT654" s="309"/>
      <c r="CU654" s="313"/>
      <c r="CV654" s="314"/>
      <c r="CW654" s="314"/>
      <c r="CX654" s="314"/>
      <c r="CY654" s="315"/>
      <c r="CZ654" s="309"/>
      <c r="DA654" s="310"/>
      <c r="DB654" s="311"/>
      <c r="DC654" s="311"/>
      <c r="DD654" s="311"/>
      <c r="DE654" s="311"/>
      <c r="DF654" s="312"/>
      <c r="DG654" s="309"/>
      <c r="DH654" s="318"/>
      <c r="DI654" s="319"/>
      <c r="DJ654" s="320"/>
      <c r="DK654" s="321"/>
      <c r="DL654" s="322"/>
      <c r="DM654" s="319"/>
      <c r="DN654" s="321"/>
      <c r="DO654" s="318"/>
    </row>
    <row r="655" spans="1:135" s="41" customFormat="1" ht="16.5" customHeight="1" x14ac:dyDescent="0.15">
      <c r="A655" s="137" t="s">
        <v>180</v>
      </c>
      <c r="B655" s="309">
        <v>28</v>
      </c>
      <c r="C655" s="310" t="s">
        <v>696</v>
      </c>
      <c r="D655" s="311" t="s">
        <v>696</v>
      </c>
      <c r="E655" s="311" t="s">
        <v>696</v>
      </c>
      <c r="F655" s="311" t="s">
        <v>696</v>
      </c>
      <c r="G655" s="311" t="s">
        <v>696</v>
      </c>
      <c r="H655" s="311" t="s">
        <v>696</v>
      </c>
      <c r="I655" s="311" t="s">
        <v>696</v>
      </c>
      <c r="J655" s="311" t="s">
        <v>696</v>
      </c>
      <c r="K655" s="311" t="s">
        <v>696</v>
      </c>
      <c r="L655" s="311" t="s">
        <v>696</v>
      </c>
      <c r="M655" s="311" t="s">
        <v>696</v>
      </c>
      <c r="N655" s="312" t="s">
        <v>696</v>
      </c>
      <c r="O655" s="309">
        <v>30</v>
      </c>
      <c r="P655" s="310" t="s">
        <v>696</v>
      </c>
      <c r="Q655" s="311" t="s">
        <v>696</v>
      </c>
      <c r="R655" s="311" t="s">
        <v>696</v>
      </c>
      <c r="S655" s="311" t="s">
        <v>696</v>
      </c>
      <c r="T655" s="311" t="s">
        <v>696</v>
      </c>
      <c r="U655" s="311" t="s">
        <v>696</v>
      </c>
      <c r="V655" s="311" t="s">
        <v>696</v>
      </c>
      <c r="W655" s="312" t="s">
        <v>696</v>
      </c>
      <c r="X655" s="309">
        <v>32</v>
      </c>
      <c r="Y655" s="313" t="s">
        <v>696</v>
      </c>
      <c r="Z655" s="314" t="s">
        <v>696</v>
      </c>
      <c r="AA655" s="314" t="s">
        <v>696</v>
      </c>
      <c r="AB655" s="315" t="s">
        <v>696</v>
      </c>
      <c r="AC655" s="309">
        <v>27</v>
      </c>
      <c r="AD655" s="313" t="s">
        <v>696</v>
      </c>
      <c r="AE655" s="314" t="s">
        <v>696</v>
      </c>
      <c r="AF655" s="314" t="s">
        <v>696</v>
      </c>
      <c r="AG655" s="314" t="s">
        <v>696</v>
      </c>
      <c r="AH655" s="314" t="s">
        <v>696</v>
      </c>
      <c r="AI655" s="315" t="s">
        <v>696</v>
      </c>
      <c r="AJ655" s="309">
        <v>29</v>
      </c>
      <c r="AK655" s="313" t="s">
        <v>696</v>
      </c>
      <c r="AL655" s="315" t="s">
        <v>696</v>
      </c>
      <c r="AM655" s="309">
        <v>26</v>
      </c>
      <c r="AN655" s="316" t="s">
        <v>696</v>
      </c>
      <c r="AO655" s="311" t="s">
        <v>696</v>
      </c>
      <c r="AP655" s="311" t="s">
        <v>696</v>
      </c>
      <c r="AQ655" s="311" t="s">
        <v>696</v>
      </c>
      <c r="AR655" s="311" t="s">
        <v>696</v>
      </c>
      <c r="AS655" s="311" t="s">
        <v>696</v>
      </c>
      <c r="AT655" s="311" t="s">
        <v>696</v>
      </c>
      <c r="AU655" s="317" t="s">
        <v>696</v>
      </c>
      <c r="AV655" s="317" t="s">
        <v>696</v>
      </c>
      <c r="AW655" s="312" t="s">
        <v>696</v>
      </c>
      <c r="AX655" s="309">
        <v>26</v>
      </c>
      <c r="AY655" s="316" t="s">
        <v>696</v>
      </c>
      <c r="AZ655" s="311" t="s">
        <v>696</v>
      </c>
      <c r="BA655" s="311" t="s">
        <v>696</v>
      </c>
      <c r="BB655" s="311" t="s">
        <v>696</v>
      </c>
      <c r="BC655" s="312" t="s">
        <v>696</v>
      </c>
      <c r="BD655" s="309">
        <v>19</v>
      </c>
      <c r="BE655" s="314" t="s">
        <v>696</v>
      </c>
      <c r="BF655" s="314" t="s">
        <v>696</v>
      </c>
      <c r="BG655" s="314" t="s">
        <v>696</v>
      </c>
      <c r="BH655" s="314" t="s">
        <v>696</v>
      </c>
      <c r="BI655" s="314" t="s">
        <v>696</v>
      </c>
      <c r="BJ655" s="314" t="s">
        <v>696</v>
      </c>
      <c r="BK655" s="314" t="s">
        <v>696</v>
      </c>
      <c r="BL655" s="315" t="s">
        <v>696</v>
      </c>
      <c r="BM655" s="309">
        <v>32</v>
      </c>
      <c r="BN655" s="316" t="s">
        <v>696</v>
      </c>
      <c r="BO655" s="311" t="s">
        <v>696</v>
      </c>
      <c r="BP655" s="311" t="s">
        <v>696</v>
      </c>
      <c r="BQ655" s="311" t="s">
        <v>696</v>
      </c>
      <c r="BR655" s="312" t="s">
        <v>696</v>
      </c>
      <c r="BS655" s="309">
        <v>29</v>
      </c>
      <c r="BT655" s="316" t="s">
        <v>696</v>
      </c>
      <c r="BU655" s="311" t="s">
        <v>696</v>
      </c>
      <c r="BV655" s="311" t="s">
        <v>696</v>
      </c>
      <c r="BW655" s="311" t="s">
        <v>696</v>
      </c>
      <c r="BX655" s="317" t="s">
        <v>696</v>
      </c>
      <c r="BY655" s="317" t="s">
        <v>696</v>
      </c>
      <c r="BZ655" s="317" t="s">
        <v>696</v>
      </c>
      <c r="CA655" s="317" t="s">
        <v>696</v>
      </c>
      <c r="CB655" s="317" t="s">
        <v>696</v>
      </c>
      <c r="CC655" s="311" t="s">
        <v>696</v>
      </c>
      <c r="CD655" s="311" t="s">
        <v>696</v>
      </c>
      <c r="CE655" s="312" t="s">
        <v>696</v>
      </c>
      <c r="CF655" s="309">
        <v>28</v>
      </c>
      <c r="CG655" s="316" t="s">
        <v>696</v>
      </c>
      <c r="CH655" s="311" t="s">
        <v>696</v>
      </c>
      <c r="CI655" s="311" t="s">
        <v>696</v>
      </c>
      <c r="CJ655" s="311" t="s">
        <v>696</v>
      </c>
      <c r="CK655" s="311" t="s">
        <v>696</v>
      </c>
      <c r="CL655" s="311" t="s">
        <v>696</v>
      </c>
      <c r="CM655" s="311" t="s">
        <v>696</v>
      </c>
      <c r="CN655" s="311" t="s">
        <v>696</v>
      </c>
      <c r="CO655" s="311" t="s">
        <v>696</v>
      </c>
      <c r="CP655" s="311" t="s">
        <v>696</v>
      </c>
      <c r="CQ655" s="311" t="s">
        <v>696</v>
      </c>
      <c r="CR655" s="311" t="s">
        <v>696</v>
      </c>
      <c r="CS655" s="312" t="s">
        <v>696</v>
      </c>
      <c r="CT655" s="309">
        <v>28</v>
      </c>
      <c r="CU655" s="313" t="s">
        <v>696</v>
      </c>
      <c r="CV655" s="314" t="s">
        <v>696</v>
      </c>
      <c r="CW655" s="314" t="s">
        <v>696</v>
      </c>
      <c r="CX655" s="314" t="s">
        <v>696</v>
      </c>
      <c r="CY655" s="315" t="s">
        <v>696</v>
      </c>
      <c r="CZ655" s="309">
        <v>27</v>
      </c>
      <c r="DA655" s="310" t="s">
        <v>696</v>
      </c>
      <c r="DB655" s="311" t="s">
        <v>696</v>
      </c>
      <c r="DC655" s="311" t="s">
        <v>696</v>
      </c>
      <c r="DD655" s="311" t="s">
        <v>696</v>
      </c>
      <c r="DE655" s="311" t="s">
        <v>696</v>
      </c>
      <c r="DF655" s="312" t="s">
        <v>696</v>
      </c>
      <c r="DG655" s="309">
        <v>26.3</v>
      </c>
      <c r="DH655" s="318" t="s">
        <v>696</v>
      </c>
      <c r="DI655" s="319" t="s">
        <v>696</v>
      </c>
      <c r="DJ655" s="320" t="s">
        <v>696</v>
      </c>
      <c r="DK655" s="321" t="s">
        <v>696</v>
      </c>
      <c r="DL655" s="322" t="s">
        <v>696</v>
      </c>
      <c r="DM655" s="319" t="s">
        <v>696</v>
      </c>
      <c r="DN655" s="321" t="s">
        <v>696</v>
      </c>
      <c r="DO655" s="318" t="s">
        <v>696</v>
      </c>
    </row>
    <row r="656" spans="1:135" s="41" customFormat="1" ht="16.5" customHeight="1" x14ac:dyDescent="0.15">
      <c r="A656" s="137" t="s">
        <v>46</v>
      </c>
      <c r="B656" s="309">
        <v>14</v>
      </c>
      <c r="C656" s="310" t="s">
        <v>696</v>
      </c>
      <c r="D656" s="311" t="s">
        <v>696</v>
      </c>
      <c r="E656" s="311" t="s">
        <v>696</v>
      </c>
      <c r="F656" s="311" t="s">
        <v>696</v>
      </c>
      <c r="G656" s="311" t="s">
        <v>696</v>
      </c>
      <c r="H656" s="311" t="s">
        <v>696</v>
      </c>
      <c r="I656" s="311" t="s">
        <v>696</v>
      </c>
      <c r="J656" s="311" t="s">
        <v>696</v>
      </c>
      <c r="K656" s="311" t="s">
        <v>696</v>
      </c>
      <c r="L656" s="311" t="s">
        <v>696</v>
      </c>
      <c r="M656" s="311" t="s">
        <v>696</v>
      </c>
      <c r="N656" s="312" t="s">
        <v>696</v>
      </c>
      <c r="O656" s="309">
        <v>13</v>
      </c>
      <c r="P656" s="310" t="s">
        <v>696</v>
      </c>
      <c r="Q656" s="311" t="s">
        <v>696</v>
      </c>
      <c r="R656" s="311" t="s">
        <v>696</v>
      </c>
      <c r="S656" s="311" t="s">
        <v>696</v>
      </c>
      <c r="T656" s="311" t="s">
        <v>696</v>
      </c>
      <c r="U656" s="311" t="s">
        <v>696</v>
      </c>
      <c r="V656" s="311" t="s">
        <v>696</v>
      </c>
      <c r="W656" s="312" t="s">
        <v>696</v>
      </c>
      <c r="X656" s="309">
        <v>13</v>
      </c>
      <c r="Y656" s="313" t="s">
        <v>696</v>
      </c>
      <c r="Z656" s="314" t="s">
        <v>696</v>
      </c>
      <c r="AA656" s="314" t="s">
        <v>696</v>
      </c>
      <c r="AB656" s="315" t="s">
        <v>696</v>
      </c>
      <c r="AC656" s="309">
        <v>12</v>
      </c>
      <c r="AD656" s="313" t="s">
        <v>696</v>
      </c>
      <c r="AE656" s="314" t="s">
        <v>696</v>
      </c>
      <c r="AF656" s="314" t="s">
        <v>696</v>
      </c>
      <c r="AG656" s="314" t="s">
        <v>696</v>
      </c>
      <c r="AH656" s="314" t="s">
        <v>696</v>
      </c>
      <c r="AI656" s="315" t="s">
        <v>696</v>
      </c>
      <c r="AJ656" s="309">
        <v>14</v>
      </c>
      <c r="AK656" s="313" t="s">
        <v>696</v>
      </c>
      <c r="AL656" s="315" t="s">
        <v>696</v>
      </c>
      <c r="AM656" s="309">
        <v>11</v>
      </c>
      <c r="AN656" s="316" t="s">
        <v>696</v>
      </c>
      <c r="AO656" s="311" t="s">
        <v>696</v>
      </c>
      <c r="AP656" s="311" t="s">
        <v>696</v>
      </c>
      <c r="AQ656" s="311" t="s">
        <v>696</v>
      </c>
      <c r="AR656" s="311" t="s">
        <v>696</v>
      </c>
      <c r="AS656" s="311" t="s">
        <v>696</v>
      </c>
      <c r="AT656" s="311" t="s">
        <v>696</v>
      </c>
      <c r="AU656" s="317" t="s">
        <v>696</v>
      </c>
      <c r="AV656" s="317" t="s">
        <v>696</v>
      </c>
      <c r="AW656" s="312" t="s">
        <v>696</v>
      </c>
      <c r="AX656" s="309">
        <v>11</v>
      </c>
      <c r="AY656" s="316" t="s">
        <v>696</v>
      </c>
      <c r="AZ656" s="311" t="s">
        <v>696</v>
      </c>
      <c r="BA656" s="311" t="s">
        <v>696</v>
      </c>
      <c r="BB656" s="311" t="s">
        <v>696</v>
      </c>
      <c r="BC656" s="312" t="s">
        <v>696</v>
      </c>
      <c r="BD656" s="309">
        <v>8</v>
      </c>
      <c r="BE656" s="314" t="s">
        <v>696</v>
      </c>
      <c r="BF656" s="314" t="s">
        <v>696</v>
      </c>
      <c r="BG656" s="314" t="s">
        <v>696</v>
      </c>
      <c r="BH656" s="314" t="s">
        <v>696</v>
      </c>
      <c r="BI656" s="314" t="s">
        <v>696</v>
      </c>
      <c r="BJ656" s="314" t="s">
        <v>696</v>
      </c>
      <c r="BK656" s="314" t="s">
        <v>696</v>
      </c>
      <c r="BL656" s="315" t="s">
        <v>696</v>
      </c>
      <c r="BM656" s="309">
        <v>16</v>
      </c>
      <c r="BN656" s="316" t="s">
        <v>696</v>
      </c>
      <c r="BO656" s="311" t="s">
        <v>696</v>
      </c>
      <c r="BP656" s="311" t="s">
        <v>696</v>
      </c>
      <c r="BQ656" s="311" t="s">
        <v>696</v>
      </c>
      <c r="BR656" s="312" t="s">
        <v>696</v>
      </c>
      <c r="BS656" s="309">
        <v>14</v>
      </c>
      <c r="BT656" s="316" t="s">
        <v>696</v>
      </c>
      <c r="BU656" s="311" t="s">
        <v>696</v>
      </c>
      <c r="BV656" s="311" t="s">
        <v>696</v>
      </c>
      <c r="BW656" s="311" t="s">
        <v>696</v>
      </c>
      <c r="BX656" s="317" t="s">
        <v>696</v>
      </c>
      <c r="BY656" s="317" t="s">
        <v>696</v>
      </c>
      <c r="BZ656" s="317" t="s">
        <v>696</v>
      </c>
      <c r="CA656" s="317" t="s">
        <v>696</v>
      </c>
      <c r="CB656" s="317" t="s">
        <v>696</v>
      </c>
      <c r="CC656" s="311" t="s">
        <v>696</v>
      </c>
      <c r="CD656" s="311" t="s">
        <v>696</v>
      </c>
      <c r="CE656" s="312" t="s">
        <v>696</v>
      </c>
      <c r="CF656" s="309">
        <v>12</v>
      </c>
      <c r="CG656" s="316" t="s">
        <v>696</v>
      </c>
      <c r="CH656" s="311" t="s">
        <v>696</v>
      </c>
      <c r="CI656" s="311" t="s">
        <v>696</v>
      </c>
      <c r="CJ656" s="311" t="s">
        <v>696</v>
      </c>
      <c r="CK656" s="311" t="s">
        <v>696</v>
      </c>
      <c r="CL656" s="311" t="s">
        <v>696</v>
      </c>
      <c r="CM656" s="311" t="s">
        <v>696</v>
      </c>
      <c r="CN656" s="311" t="s">
        <v>696</v>
      </c>
      <c r="CO656" s="311" t="s">
        <v>696</v>
      </c>
      <c r="CP656" s="311" t="s">
        <v>696</v>
      </c>
      <c r="CQ656" s="311" t="s">
        <v>696</v>
      </c>
      <c r="CR656" s="311" t="s">
        <v>696</v>
      </c>
      <c r="CS656" s="312" t="s">
        <v>696</v>
      </c>
      <c r="CT656" s="309">
        <v>18</v>
      </c>
      <c r="CU656" s="313" t="s">
        <v>696</v>
      </c>
      <c r="CV656" s="314" t="s">
        <v>696</v>
      </c>
      <c r="CW656" s="314" t="s">
        <v>696</v>
      </c>
      <c r="CX656" s="314" t="s">
        <v>696</v>
      </c>
      <c r="CY656" s="315" t="s">
        <v>696</v>
      </c>
      <c r="CZ656" s="309">
        <v>10</v>
      </c>
      <c r="DA656" s="310" t="s">
        <v>696</v>
      </c>
      <c r="DB656" s="311" t="s">
        <v>696</v>
      </c>
      <c r="DC656" s="311" t="s">
        <v>696</v>
      </c>
      <c r="DD656" s="311" t="s">
        <v>696</v>
      </c>
      <c r="DE656" s="311" t="s">
        <v>696</v>
      </c>
      <c r="DF656" s="312" t="s">
        <v>696</v>
      </c>
      <c r="DG656" s="309">
        <v>12</v>
      </c>
      <c r="DH656" s="318" t="s">
        <v>696</v>
      </c>
      <c r="DI656" s="319" t="s">
        <v>696</v>
      </c>
      <c r="DJ656" s="320" t="s">
        <v>696</v>
      </c>
      <c r="DK656" s="321" t="s">
        <v>696</v>
      </c>
      <c r="DL656" s="322" t="s">
        <v>696</v>
      </c>
      <c r="DM656" s="319" t="s">
        <v>696</v>
      </c>
      <c r="DN656" s="321" t="s">
        <v>696</v>
      </c>
      <c r="DO656" s="318" t="s">
        <v>696</v>
      </c>
    </row>
    <row r="657" spans="1:136" s="41" customFormat="1" ht="16.5" customHeight="1" x14ac:dyDescent="0.2">
      <c r="A657" s="137" t="s">
        <v>89</v>
      </c>
      <c r="B657" s="309">
        <v>11</v>
      </c>
      <c r="C657" s="310" t="s">
        <v>696</v>
      </c>
      <c r="D657" s="311" t="s">
        <v>696</v>
      </c>
      <c r="E657" s="311" t="s">
        <v>696</v>
      </c>
      <c r="F657" s="311" t="s">
        <v>696</v>
      </c>
      <c r="G657" s="311" t="s">
        <v>696</v>
      </c>
      <c r="H657" s="311" t="s">
        <v>696</v>
      </c>
      <c r="I657" s="311" t="s">
        <v>696</v>
      </c>
      <c r="J657" s="311" t="s">
        <v>696</v>
      </c>
      <c r="K657" s="311" t="s">
        <v>696</v>
      </c>
      <c r="L657" s="311" t="s">
        <v>696</v>
      </c>
      <c r="M657" s="311" t="s">
        <v>696</v>
      </c>
      <c r="N657" s="312" t="s">
        <v>696</v>
      </c>
      <c r="O657" s="309">
        <v>10</v>
      </c>
      <c r="P657" s="310" t="s">
        <v>696</v>
      </c>
      <c r="Q657" s="311" t="s">
        <v>696</v>
      </c>
      <c r="R657" s="311" t="s">
        <v>696</v>
      </c>
      <c r="S657" s="311" t="s">
        <v>696</v>
      </c>
      <c r="T657" s="311" t="s">
        <v>696</v>
      </c>
      <c r="U657" s="311" t="s">
        <v>696</v>
      </c>
      <c r="V657" s="311" t="s">
        <v>696</v>
      </c>
      <c r="W657" s="312" t="s">
        <v>696</v>
      </c>
      <c r="X657" s="309">
        <v>11</v>
      </c>
      <c r="Y657" s="313" t="s">
        <v>696</v>
      </c>
      <c r="Z657" s="314" t="s">
        <v>696</v>
      </c>
      <c r="AA657" s="314" t="s">
        <v>696</v>
      </c>
      <c r="AB657" s="315" t="s">
        <v>696</v>
      </c>
      <c r="AC657" s="309">
        <v>10</v>
      </c>
      <c r="AD657" s="313" t="s">
        <v>696</v>
      </c>
      <c r="AE657" s="314" t="s">
        <v>696</v>
      </c>
      <c r="AF657" s="314" t="s">
        <v>696</v>
      </c>
      <c r="AG657" s="314" t="s">
        <v>696</v>
      </c>
      <c r="AH657" s="314" t="s">
        <v>696</v>
      </c>
      <c r="AI657" s="315" t="s">
        <v>696</v>
      </c>
      <c r="AJ657" s="309">
        <v>6</v>
      </c>
      <c r="AK657" s="313" t="s">
        <v>696</v>
      </c>
      <c r="AL657" s="315" t="s">
        <v>696</v>
      </c>
      <c r="AM657" s="309">
        <v>9</v>
      </c>
      <c r="AN657" s="316" t="s">
        <v>696</v>
      </c>
      <c r="AO657" s="311" t="s">
        <v>696</v>
      </c>
      <c r="AP657" s="311" t="s">
        <v>696</v>
      </c>
      <c r="AQ657" s="311" t="s">
        <v>696</v>
      </c>
      <c r="AR657" s="311" t="s">
        <v>696</v>
      </c>
      <c r="AS657" s="311" t="s">
        <v>696</v>
      </c>
      <c r="AT657" s="311" t="s">
        <v>696</v>
      </c>
      <c r="AU657" s="317" t="s">
        <v>696</v>
      </c>
      <c r="AV657" s="317" t="s">
        <v>696</v>
      </c>
      <c r="AW657" s="312" t="s">
        <v>696</v>
      </c>
      <c r="AX657" s="309">
        <v>8</v>
      </c>
      <c r="AY657" s="316" t="s">
        <v>696</v>
      </c>
      <c r="AZ657" s="311" t="s">
        <v>696</v>
      </c>
      <c r="BA657" s="311" t="s">
        <v>696</v>
      </c>
      <c r="BB657" s="311" t="s">
        <v>696</v>
      </c>
      <c r="BC657" s="312" t="s">
        <v>696</v>
      </c>
      <c r="BD657" s="309">
        <v>9</v>
      </c>
      <c r="BE657" s="314" t="s">
        <v>696</v>
      </c>
      <c r="BF657" s="314" t="s">
        <v>696</v>
      </c>
      <c r="BG657" s="314" t="s">
        <v>696</v>
      </c>
      <c r="BH657" s="314" t="s">
        <v>696</v>
      </c>
      <c r="BI657" s="314" t="s">
        <v>696</v>
      </c>
      <c r="BJ657" s="314" t="s">
        <v>696</v>
      </c>
      <c r="BK657" s="314" t="s">
        <v>696</v>
      </c>
      <c r="BL657" s="315" t="s">
        <v>696</v>
      </c>
      <c r="BM657" s="309">
        <v>10</v>
      </c>
      <c r="BN657" s="316" t="s">
        <v>696</v>
      </c>
      <c r="BO657" s="311" t="s">
        <v>696</v>
      </c>
      <c r="BP657" s="311" t="s">
        <v>696</v>
      </c>
      <c r="BQ657" s="311" t="s">
        <v>696</v>
      </c>
      <c r="BR657" s="312" t="s">
        <v>696</v>
      </c>
      <c r="BS657" s="309">
        <v>10</v>
      </c>
      <c r="BT657" s="316" t="s">
        <v>696</v>
      </c>
      <c r="BU657" s="311" t="s">
        <v>696</v>
      </c>
      <c r="BV657" s="311" t="s">
        <v>696</v>
      </c>
      <c r="BW657" s="311" t="s">
        <v>696</v>
      </c>
      <c r="BX657" s="317" t="s">
        <v>696</v>
      </c>
      <c r="BY657" s="317" t="s">
        <v>696</v>
      </c>
      <c r="BZ657" s="317" t="s">
        <v>696</v>
      </c>
      <c r="CA657" s="317" t="s">
        <v>696</v>
      </c>
      <c r="CB657" s="317" t="s">
        <v>696</v>
      </c>
      <c r="CC657" s="311" t="s">
        <v>696</v>
      </c>
      <c r="CD657" s="311" t="s">
        <v>696</v>
      </c>
      <c r="CE657" s="312" t="s">
        <v>696</v>
      </c>
      <c r="CF657" s="309">
        <v>11</v>
      </c>
      <c r="CG657" s="316" t="s">
        <v>696</v>
      </c>
      <c r="CH657" s="311" t="s">
        <v>696</v>
      </c>
      <c r="CI657" s="311" t="s">
        <v>696</v>
      </c>
      <c r="CJ657" s="311" t="s">
        <v>696</v>
      </c>
      <c r="CK657" s="311" t="s">
        <v>696</v>
      </c>
      <c r="CL657" s="311" t="s">
        <v>696</v>
      </c>
      <c r="CM657" s="311" t="s">
        <v>696</v>
      </c>
      <c r="CN657" s="311" t="s">
        <v>696</v>
      </c>
      <c r="CO657" s="311" t="s">
        <v>696</v>
      </c>
      <c r="CP657" s="311" t="s">
        <v>696</v>
      </c>
      <c r="CQ657" s="311" t="s">
        <v>696</v>
      </c>
      <c r="CR657" s="311" t="s">
        <v>696</v>
      </c>
      <c r="CS657" s="312" t="s">
        <v>696</v>
      </c>
      <c r="CT657" s="309">
        <v>10</v>
      </c>
      <c r="CU657" s="313" t="s">
        <v>696</v>
      </c>
      <c r="CV657" s="314" t="s">
        <v>696</v>
      </c>
      <c r="CW657" s="314" t="s">
        <v>696</v>
      </c>
      <c r="CX657" s="314" t="s">
        <v>696</v>
      </c>
      <c r="CY657" s="315" t="s">
        <v>696</v>
      </c>
      <c r="CZ657" s="309">
        <v>11</v>
      </c>
      <c r="DA657" s="310" t="s">
        <v>696</v>
      </c>
      <c r="DB657" s="311" t="s">
        <v>696</v>
      </c>
      <c r="DC657" s="311" t="s">
        <v>696</v>
      </c>
      <c r="DD657" s="311" t="s">
        <v>696</v>
      </c>
      <c r="DE657" s="311" t="s">
        <v>696</v>
      </c>
      <c r="DF657" s="312" t="s">
        <v>696</v>
      </c>
      <c r="DG657" s="309">
        <v>9.6999999999999993</v>
      </c>
      <c r="DH657" s="318" t="s">
        <v>696</v>
      </c>
      <c r="DI657" s="319" t="s">
        <v>696</v>
      </c>
      <c r="DJ657" s="320" t="s">
        <v>696</v>
      </c>
      <c r="DK657" s="321" t="s">
        <v>696</v>
      </c>
      <c r="DL657" s="322" t="s">
        <v>696</v>
      </c>
      <c r="DM657" s="319" t="s">
        <v>696</v>
      </c>
      <c r="DN657" s="321" t="s">
        <v>696</v>
      </c>
      <c r="DO657" s="318" t="s">
        <v>696</v>
      </c>
      <c r="DP657" s="32"/>
      <c r="DQ657" s="32"/>
      <c r="DR657" s="32"/>
      <c r="DS657" s="32"/>
      <c r="DT657" s="32"/>
      <c r="DU657" s="32"/>
      <c r="DV657" s="32"/>
    </row>
    <row r="658" spans="1:136" s="41" customFormat="1" ht="16.5" customHeight="1" x14ac:dyDescent="0.15">
      <c r="A658" s="170" t="s">
        <v>45</v>
      </c>
      <c r="B658" s="323"/>
      <c r="C658" s="324"/>
      <c r="D658" s="324"/>
      <c r="E658" s="324"/>
      <c r="F658" s="324"/>
      <c r="G658" s="324"/>
      <c r="H658" s="324"/>
      <c r="I658" s="324"/>
      <c r="J658" s="324"/>
      <c r="K658" s="324"/>
      <c r="L658" s="324"/>
      <c r="M658" s="324"/>
      <c r="N658" s="324"/>
      <c r="O658" s="323"/>
      <c r="P658" s="324"/>
      <c r="Q658" s="324"/>
      <c r="R658" s="324"/>
      <c r="S658" s="324"/>
      <c r="T658" s="324"/>
      <c r="U658" s="324"/>
      <c r="V658" s="324"/>
      <c r="W658" s="324"/>
      <c r="X658" s="323"/>
      <c r="Y658" s="324"/>
      <c r="Z658" s="324"/>
      <c r="AA658" s="324"/>
      <c r="AB658" s="324"/>
      <c r="AC658" s="323"/>
      <c r="AD658" s="324"/>
      <c r="AE658" s="324"/>
      <c r="AF658" s="324"/>
      <c r="AG658" s="324"/>
      <c r="AH658" s="324"/>
      <c r="AI658" s="324"/>
      <c r="AJ658" s="323"/>
      <c r="AK658" s="324"/>
      <c r="AL658" s="324"/>
      <c r="AM658" s="323"/>
      <c r="AN658" s="324"/>
      <c r="AO658" s="324"/>
      <c r="AP658" s="324"/>
      <c r="AQ658" s="324"/>
      <c r="AR658" s="324"/>
      <c r="AS658" s="324"/>
      <c r="AT658" s="324"/>
      <c r="AU658" s="324"/>
      <c r="AV658" s="324"/>
      <c r="AW658" s="324"/>
      <c r="AX658" s="323"/>
      <c r="AY658" s="324"/>
      <c r="AZ658" s="324"/>
      <c r="BA658" s="324"/>
      <c r="BB658" s="324"/>
      <c r="BC658" s="324"/>
      <c r="BD658" s="323"/>
      <c r="BE658" s="324"/>
      <c r="BF658" s="324"/>
      <c r="BG658" s="324"/>
      <c r="BH658" s="324"/>
      <c r="BI658" s="324"/>
      <c r="BJ658" s="324"/>
      <c r="BK658" s="324"/>
      <c r="BL658" s="324"/>
      <c r="BM658" s="323"/>
      <c r="BN658" s="324"/>
      <c r="BO658" s="324"/>
      <c r="BP658" s="324"/>
      <c r="BQ658" s="324"/>
      <c r="BR658" s="324"/>
      <c r="BS658" s="323"/>
      <c r="BT658" s="325"/>
      <c r="BU658" s="324"/>
      <c r="BV658" s="324"/>
      <c r="BW658" s="324"/>
      <c r="BX658" s="324"/>
      <c r="BY658" s="324"/>
      <c r="BZ658" s="324"/>
      <c r="CA658" s="324"/>
      <c r="CB658" s="324"/>
      <c r="CC658" s="324"/>
      <c r="CD658" s="324"/>
      <c r="CE658" s="324"/>
      <c r="CF658" s="323"/>
      <c r="CG658" s="324"/>
      <c r="CH658" s="324"/>
      <c r="CI658" s="324"/>
      <c r="CJ658" s="324"/>
      <c r="CK658" s="324"/>
      <c r="CL658" s="324"/>
      <c r="CM658" s="324"/>
      <c r="CN658" s="324"/>
      <c r="CO658" s="324"/>
      <c r="CP658" s="324"/>
      <c r="CQ658" s="324"/>
      <c r="CR658" s="324"/>
      <c r="CS658" s="324"/>
      <c r="CT658" s="323"/>
      <c r="CU658" s="324"/>
      <c r="CV658" s="324"/>
      <c r="CW658" s="324"/>
      <c r="CX658" s="324"/>
      <c r="CY658" s="324"/>
      <c r="CZ658" s="323"/>
      <c r="DA658" s="324"/>
      <c r="DB658" s="324"/>
      <c r="DC658" s="324"/>
      <c r="DD658" s="324"/>
      <c r="DE658" s="324"/>
      <c r="DF658" s="324"/>
      <c r="DG658" s="323"/>
      <c r="DH658" s="326"/>
      <c r="DI658" s="327"/>
      <c r="DJ658" s="327"/>
      <c r="DK658" s="327"/>
      <c r="DL658" s="328"/>
      <c r="DM658" s="327"/>
      <c r="DN658" s="329"/>
      <c r="DO658" s="326"/>
    </row>
    <row r="659" spans="1:136" s="41" customFormat="1" ht="16.5" customHeight="1" x14ac:dyDescent="0.15">
      <c r="A659" s="137" t="s">
        <v>180</v>
      </c>
      <c r="B659" s="309">
        <v>26</v>
      </c>
      <c r="C659" s="310" t="s">
        <v>696</v>
      </c>
      <c r="D659" s="311" t="s">
        <v>696</v>
      </c>
      <c r="E659" s="311" t="s">
        <v>696</v>
      </c>
      <c r="F659" s="311" t="s">
        <v>696</v>
      </c>
      <c r="G659" s="311" t="s">
        <v>696</v>
      </c>
      <c r="H659" s="311" t="s">
        <v>696</v>
      </c>
      <c r="I659" s="311" t="s">
        <v>696</v>
      </c>
      <c r="J659" s="311" t="s">
        <v>696</v>
      </c>
      <c r="K659" s="311" t="s">
        <v>696</v>
      </c>
      <c r="L659" s="311" t="s">
        <v>696</v>
      </c>
      <c r="M659" s="311" t="s">
        <v>696</v>
      </c>
      <c r="N659" s="312" t="s">
        <v>696</v>
      </c>
      <c r="O659" s="309">
        <v>26</v>
      </c>
      <c r="P659" s="310" t="s">
        <v>696</v>
      </c>
      <c r="Q659" s="311" t="s">
        <v>696</v>
      </c>
      <c r="R659" s="311" t="s">
        <v>696</v>
      </c>
      <c r="S659" s="311" t="s">
        <v>696</v>
      </c>
      <c r="T659" s="311" t="s">
        <v>696</v>
      </c>
      <c r="U659" s="311" t="s">
        <v>696</v>
      </c>
      <c r="V659" s="311" t="s">
        <v>696</v>
      </c>
      <c r="W659" s="312" t="s">
        <v>696</v>
      </c>
      <c r="X659" s="309">
        <v>29</v>
      </c>
      <c r="Y659" s="313" t="s">
        <v>696</v>
      </c>
      <c r="Z659" s="314" t="s">
        <v>696</v>
      </c>
      <c r="AA659" s="314" t="s">
        <v>696</v>
      </c>
      <c r="AB659" s="315" t="s">
        <v>696</v>
      </c>
      <c r="AC659" s="309">
        <v>22</v>
      </c>
      <c r="AD659" s="313" t="s">
        <v>696</v>
      </c>
      <c r="AE659" s="314" t="s">
        <v>696</v>
      </c>
      <c r="AF659" s="314" t="s">
        <v>696</v>
      </c>
      <c r="AG659" s="314" t="s">
        <v>696</v>
      </c>
      <c r="AH659" s="314" t="s">
        <v>696</v>
      </c>
      <c r="AI659" s="315" t="s">
        <v>696</v>
      </c>
      <c r="AJ659" s="309">
        <v>33</v>
      </c>
      <c r="AK659" s="313" t="s">
        <v>696</v>
      </c>
      <c r="AL659" s="315" t="s">
        <v>696</v>
      </c>
      <c r="AM659" s="309">
        <v>21</v>
      </c>
      <c r="AN659" s="316" t="s">
        <v>696</v>
      </c>
      <c r="AO659" s="311" t="s">
        <v>696</v>
      </c>
      <c r="AP659" s="311" t="s">
        <v>696</v>
      </c>
      <c r="AQ659" s="311" t="s">
        <v>696</v>
      </c>
      <c r="AR659" s="311" t="s">
        <v>696</v>
      </c>
      <c r="AS659" s="311" t="s">
        <v>696</v>
      </c>
      <c r="AT659" s="311" t="s">
        <v>696</v>
      </c>
      <c r="AU659" s="317" t="s">
        <v>696</v>
      </c>
      <c r="AV659" s="317" t="s">
        <v>696</v>
      </c>
      <c r="AW659" s="312" t="s">
        <v>696</v>
      </c>
      <c r="AX659" s="309">
        <v>21</v>
      </c>
      <c r="AY659" s="316" t="s">
        <v>696</v>
      </c>
      <c r="AZ659" s="311" t="s">
        <v>696</v>
      </c>
      <c r="BA659" s="311" t="s">
        <v>696</v>
      </c>
      <c r="BB659" s="311" t="s">
        <v>696</v>
      </c>
      <c r="BC659" s="312" t="s">
        <v>696</v>
      </c>
      <c r="BD659" s="309">
        <v>19</v>
      </c>
      <c r="BE659" s="314" t="s">
        <v>696</v>
      </c>
      <c r="BF659" s="314" t="s">
        <v>696</v>
      </c>
      <c r="BG659" s="314" t="s">
        <v>696</v>
      </c>
      <c r="BH659" s="314" t="s">
        <v>696</v>
      </c>
      <c r="BI659" s="314" t="s">
        <v>696</v>
      </c>
      <c r="BJ659" s="314" t="s">
        <v>696</v>
      </c>
      <c r="BK659" s="314" t="s">
        <v>696</v>
      </c>
      <c r="BL659" s="315" t="s">
        <v>696</v>
      </c>
      <c r="BM659" s="309">
        <v>28</v>
      </c>
      <c r="BN659" s="316" t="s">
        <v>696</v>
      </c>
      <c r="BO659" s="311" t="s">
        <v>696</v>
      </c>
      <c r="BP659" s="311" t="s">
        <v>696</v>
      </c>
      <c r="BQ659" s="311" t="s">
        <v>696</v>
      </c>
      <c r="BR659" s="312" t="s">
        <v>696</v>
      </c>
      <c r="BS659" s="309">
        <v>28</v>
      </c>
      <c r="BT659" s="316" t="s">
        <v>696</v>
      </c>
      <c r="BU659" s="311" t="s">
        <v>696</v>
      </c>
      <c r="BV659" s="311" t="s">
        <v>696</v>
      </c>
      <c r="BW659" s="311" t="s">
        <v>696</v>
      </c>
      <c r="BX659" s="317" t="s">
        <v>696</v>
      </c>
      <c r="BY659" s="317" t="s">
        <v>696</v>
      </c>
      <c r="BZ659" s="317" t="s">
        <v>696</v>
      </c>
      <c r="CA659" s="317" t="s">
        <v>696</v>
      </c>
      <c r="CB659" s="317" t="s">
        <v>696</v>
      </c>
      <c r="CC659" s="311" t="s">
        <v>696</v>
      </c>
      <c r="CD659" s="311" t="s">
        <v>696</v>
      </c>
      <c r="CE659" s="312" t="s">
        <v>696</v>
      </c>
      <c r="CF659" s="309">
        <v>26</v>
      </c>
      <c r="CG659" s="316" t="s">
        <v>696</v>
      </c>
      <c r="CH659" s="311" t="s">
        <v>696</v>
      </c>
      <c r="CI659" s="311" t="s">
        <v>696</v>
      </c>
      <c r="CJ659" s="311" t="s">
        <v>696</v>
      </c>
      <c r="CK659" s="311" t="s">
        <v>696</v>
      </c>
      <c r="CL659" s="311" t="s">
        <v>696</v>
      </c>
      <c r="CM659" s="311" t="s">
        <v>696</v>
      </c>
      <c r="CN659" s="311" t="s">
        <v>696</v>
      </c>
      <c r="CO659" s="311" t="s">
        <v>696</v>
      </c>
      <c r="CP659" s="311" t="s">
        <v>696</v>
      </c>
      <c r="CQ659" s="311" t="s">
        <v>696</v>
      </c>
      <c r="CR659" s="311" t="s">
        <v>696</v>
      </c>
      <c r="CS659" s="312" t="s">
        <v>696</v>
      </c>
      <c r="CT659" s="309">
        <v>25</v>
      </c>
      <c r="CU659" s="313" t="s">
        <v>696</v>
      </c>
      <c r="CV659" s="314" t="s">
        <v>696</v>
      </c>
      <c r="CW659" s="314" t="s">
        <v>696</v>
      </c>
      <c r="CX659" s="314" t="s">
        <v>696</v>
      </c>
      <c r="CY659" s="315" t="s">
        <v>696</v>
      </c>
      <c r="CZ659" s="309">
        <v>25</v>
      </c>
      <c r="DA659" s="310" t="s">
        <v>696</v>
      </c>
      <c r="DB659" s="311" t="s">
        <v>696</v>
      </c>
      <c r="DC659" s="311" t="s">
        <v>696</v>
      </c>
      <c r="DD659" s="311" t="s">
        <v>696</v>
      </c>
      <c r="DE659" s="311" t="s">
        <v>696</v>
      </c>
      <c r="DF659" s="312" t="s">
        <v>696</v>
      </c>
      <c r="DG659" s="309">
        <v>23.8</v>
      </c>
      <c r="DH659" s="318" t="s">
        <v>696</v>
      </c>
      <c r="DI659" s="319" t="s">
        <v>696</v>
      </c>
      <c r="DJ659" s="320" t="s">
        <v>696</v>
      </c>
      <c r="DK659" s="321" t="s">
        <v>696</v>
      </c>
      <c r="DL659" s="322" t="s">
        <v>696</v>
      </c>
      <c r="DM659" s="319" t="s">
        <v>696</v>
      </c>
      <c r="DN659" s="321" t="s">
        <v>696</v>
      </c>
      <c r="DO659" s="318" t="s">
        <v>696</v>
      </c>
    </row>
    <row r="660" spans="1:136" s="41" customFormat="1" ht="16.5" customHeight="1" x14ac:dyDescent="0.15">
      <c r="A660" s="137" t="s">
        <v>46</v>
      </c>
      <c r="B660" s="309">
        <v>5</v>
      </c>
      <c r="C660" s="310" t="s">
        <v>696</v>
      </c>
      <c r="D660" s="311" t="s">
        <v>696</v>
      </c>
      <c r="E660" s="311" t="s">
        <v>696</v>
      </c>
      <c r="F660" s="311" t="s">
        <v>696</v>
      </c>
      <c r="G660" s="311" t="s">
        <v>696</v>
      </c>
      <c r="H660" s="311" t="s">
        <v>696</v>
      </c>
      <c r="I660" s="311" t="s">
        <v>696</v>
      </c>
      <c r="J660" s="311" t="s">
        <v>696</v>
      </c>
      <c r="K660" s="311" t="s">
        <v>696</v>
      </c>
      <c r="L660" s="311" t="s">
        <v>696</v>
      </c>
      <c r="M660" s="311" t="s">
        <v>696</v>
      </c>
      <c r="N660" s="312" t="s">
        <v>696</v>
      </c>
      <c r="O660" s="309">
        <v>5</v>
      </c>
      <c r="P660" s="310" t="s">
        <v>696</v>
      </c>
      <c r="Q660" s="311" t="s">
        <v>696</v>
      </c>
      <c r="R660" s="311" t="s">
        <v>696</v>
      </c>
      <c r="S660" s="311" t="s">
        <v>696</v>
      </c>
      <c r="T660" s="311" t="s">
        <v>696</v>
      </c>
      <c r="U660" s="311" t="s">
        <v>696</v>
      </c>
      <c r="V660" s="311" t="s">
        <v>696</v>
      </c>
      <c r="W660" s="312" t="s">
        <v>696</v>
      </c>
      <c r="X660" s="309">
        <v>5</v>
      </c>
      <c r="Y660" s="313" t="s">
        <v>696</v>
      </c>
      <c r="Z660" s="314" t="s">
        <v>696</v>
      </c>
      <c r="AA660" s="314" t="s">
        <v>696</v>
      </c>
      <c r="AB660" s="315" t="s">
        <v>696</v>
      </c>
      <c r="AC660" s="309">
        <v>4</v>
      </c>
      <c r="AD660" s="313" t="s">
        <v>696</v>
      </c>
      <c r="AE660" s="314" t="s">
        <v>696</v>
      </c>
      <c r="AF660" s="314" t="s">
        <v>696</v>
      </c>
      <c r="AG660" s="314" t="s">
        <v>696</v>
      </c>
      <c r="AH660" s="314" t="s">
        <v>696</v>
      </c>
      <c r="AI660" s="315" t="s">
        <v>696</v>
      </c>
      <c r="AJ660" s="309">
        <v>6</v>
      </c>
      <c r="AK660" s="313" t="s">
        <v>696</v>
      </c>
      <c r="AL660" s="315" t="s">
        <v>696</v>
      </c>
      <c r="AM660" s="309">
        <v>4</v>
      </c>
      <c r="AN660" s="316" t="s">
        <v>696</v>
      </c>
      <c r="AO660" s="311" t="s">
        <v>696</v>
      </c>
      <c r="AP660" s="311" t="s">
        <v>696</v>
      </c>
      <c r="AQ660" s="311" t="s">
        <v>696</v>
      </c>
      <c r="AR660" s="311" t="s">
        <v>696</v>
      </c>
      <c r="AS660" s="311" t="s">
        <v>696</v>
      </c>
      <c r="AT660" s="311" t="s">
        <v>696</v>
      </c>
      <c r="AU660" s="317" t="s">
        <v>696</v>
      </c>
      <c r="AV660" s="317" t="s">
        <v>696</v>
      </c>
      <c r="AW660" s="312" t="s">
        <v>696</v>
      </c>
      <c r="AX660" s="309">
        <v>4</v>
      </c>
      <c r="AY660" s="316" t="s">
        <v>696</v>
      </c>
      <c r="AZ660" s="311" t="s">
        <v>696</v>
      </c>
      <c r="BA660" s="311" t="s">
        <v>696</v>
      </c>
      <c r="BB660" s="311" t="s">
        <v>696</v>
      </c>
      <c r="BC660" s="312" t="s">
        <v>696</v>
      </c>
      <c r="BD660" s="309">
        <v>4</v>
      </c>
      <c r="BE660" s="314" t="s">
        <v>696</v>
      </c>
      <c r="BF660" s="314" t="s">
        <v>696</v>
      </c>
      <c r="BG660" s="314" t="s">
        <v>696</v>
      </c>
      <c r="BH660" s="314" t="s">
        <v>696</v>
      </c>
      <c r="BI660" s="314" t="s">
        <v>696</v>
      </c>
      <c r="BJ660" s="314" t="s">
        <v>696</v>
      </c>
      <c r="BK660" s="314" t="s">
        <v>696</v>
      </c>
      <c r="BL660" s="315" t="s">
        <v>696</v>
      </c>
      <c r="BM660" s="309">
        <v>5</v>
      </c>
      <c r="BN660" s="316" t="s">
        <v>696</v>
      </c>
      <c r="BO660" s="311" t="s">
        <v>696</v>
      </c>
      <c r="BP660" s="311" t="s">
        <v>696</v>
      </c>
      <c r="BQ660" s="311" t="s">
        <v>696</v>
      </c>
      <c r="BR660" s="312" t="s">
        <v>696</v>
      </c>
      <c r="BS660" s="309">
        <v>6</v>
      </c>
      <c r="BT660" s="316" t="s">
        <v>696</v>
      </c>
      <c r="BU660" s="311" t="s">
        <v>696</v>
      </c>
      <c r="BV660" s="311" t="s">
        <v>696</v>
      </c>
      <c r="BW660" s="311" t="s">
        <v>696</v>
      </c>
      <c r="BX660" s="317" t="s">
        <v>696</v>
      </c>
      <c r="BY660" s="317" t="s">
        <v>696</v>
      </c>
      <c r="BZ660" s="317" t="s">
        <v>696</v>
      </c>
      <c r="CA660" s="317" t="s">
        <v>696</v>
      </c>
      <c r="CB660" s="317" t="s">
        <v>696</v>
      </c>
      <c r="CC660" s="311" t="s">
        <v>696</v>
      </c>
      <c r="CD660" s="311" t="s">
        <v>696</v>
      </c>
      <c r="CE660" s="312" t="s">
        <v>696</v>
      </c>
      <c r="CF660" s="309">
        <v>5</v>
      </c>
      <c r="CG660" s="316" t="s">
        <v>696</v>
      </c>
      <c r="CH660" s="311" t="s">
        <v>696</v>
      </c>
      <c r="CI660" s="311" t="s">
        <v>696</v>
      </c>
      <c r="CJ660" s="311" t="s">
        <v>696</v>
      </c>
      <c r="CK660" s="311" t="s">
        <v>696</v>
      </c>
      <c r="CL660" s="311" t="s">
        <v>696</v>
      </c>
      <c r="CM660" s="311" t="s">
        <v>696</v>
      </c>
      <c r="CN660" s="311" t="s">
        <v>696</v>
      </c>
      <c r="CO660" s="311" t="s">
        <v>696</v>
      </c>
      <c r="CP660" s="311" t="s">
        <v>696</v>
      </c>
      <c r="CQ660" s="311" t="s">
        <v>696</v>
      </c>
      <c r="CR660" s="311" t="s">
        <v>696</v>
      </c>
      <c r="CS660" s="312" t="s">
        <v>696</v>
      </c>
      <c r="CT660" s="309">
        <v>5</v>
      </c>
      <c r="CU660" s="313" t="s">
        <v>696</v>
      </c>
      <c r="CV660" s="314" t="s">
        <v>696</v>
      </c>
      <c r="CW660" s="314" t="s">
        <v>696</v>
      </c>
      <c r="CX660" s="314" t="s">
        <v>696</v>
      </c>
      <c r="CY660" s="315" t="s">
        <v>696</v>
      </c>
      <c r="CZ660" s="309">
        <v>5</v>
      </c>
      <c r="DA660" s="310" t="s">
        <v>696</v>
      </c>
      <c r="DB660" s="311" t="s">
        <v>696</v>
      </c>
      <c r="DC660" s="311" t="s">
        <v>696</v>
      </c>
      <c r="DD660" s="311" t="s">
        <v>696</v>
      </c>
      <c r="DE660" s="311" t="s">
        <v>696</v>
      </c>
      <c r="DF660" s="312" t="s">
        <v>696</v>
      </c>
      <c r="DG660" s="309">
        <v>4.5999999999999996</v>
      </c>
      <c r="DH660" s="318" t="s">
        <v>696</v>
      </c>
      <c r="DI660" s="319" t="s">
        <v>696</v>
      </c>
      <c r="DJ660" s="320" t="s">
        <v>696</v>
      </c>
      <c r="DK660" s="321" t="s">
        <v>696</v>
      </c>
      <c r="DL660" s="322" t="s">
        <v>696</v>
      </c>
      <c r="DM660" s="319" t="s">
        <v>696</v>
      </c>
      <c r="DN660" s="321" t="s">
        <v>696</v>
      </c>
      <c r="DO660" s="318" t="s">
        <v>696</v>
      </c>
    </row>
    <row r="661" spans="1:136" s="41" customFormat="1" ht="16.5" customHeight="1" x14ac:dyDescent="0.15">
      <c r="A661" s="137" t="s">
        <v>89</v>
      </c>
      <c r="B661" s="309">
        <v>6</v>
      </c>
      <c r="C661" s="310" t="s">
        <v>696</v>
      </c>
      <c r="D661" s="311" t="s">
        <v>696</v>
      </c>
      <c r="E661" s="311" t="s">
        <v>696</v>
      </c>
      <c r="F661" s="311" t="s">
        <v>696</v>
      </c>
      <c r="G661" s="311" t="s">
        <v>696</v>
      </c>
      <c r="H661" s="311" t="s">
        <v>696</v>
      </c>
      <c r="I661" s="311" t="s">
        <v>696</v>
      </c>
      <c r="J661" s="311" t="s">
        <v>696</v>
      </c>
      <c r="K661" s="311" t="s">
        <v>696</v>
      </c>
      <c r="L661" s="311" t="s">
        <v>696</v>
      </c>
      <c r="M661" s="311" t="s">
        <v>696</v>
      </c>
      <c r="N661" s="312" t="s">
        <v>696</v>
      </c>
      <c r="O661" s="309">
        <v>5</v>
      </c>
      <c r="P661" s="310" t="s">
        <v>696</v>
      </c>
      <c r="Q661" s="311" t="s">
        <v>696</v>
      </c>
      <c r="R661" s="311" t="s">
        <v>696</v>
      </c>
      <c r="S661" s="311" t="s">
        <v>696</v>
      </c>
      <c r="T661" s="311" t="s">
        <v>696</v>
      </c>
      <c r="U661" s="311" t="s">
        <v>696</v>
      </c>
      <c r="V661" s="311" t="s">
        <v>696</v>
      </c>
      <c r="W661" s="312" t="s">
        <v>696</v>
      </c>
      <c r="X661" s="309">
        <v>5</v>
      </c>
      <c r="Y661" s="313" t="s">
        <v>696</v>
      </c>
      <c r="Z661" s="314" t="s">
        <v>696</v>
      </c>
      <c r="AA661" s="314" t="s">
        <v>696</v>
      </c>
      <c r="AB661" s="315" t="s">
        <v>696</v>
      </c>
      <c r="AC661" s="309">
        <v>5</v>
      </c>
      <c r="AD661" s="313" t="s">
        <v>696</v>
      </c>
      <c r="AE661" s="314" t="s">
        <v>696</v>
      </c>
      <c r="AF661" s="314" t="s">
        <v>696</v>
      </c>
      <c r="AG661" s="314" t="s">
        <v>696</v>
      </c>
      <c r="AH661" s="314" t="s">
        <v>696</v>
      </c>
      <c r="AI661" s="315" t="s">
        <v>696</v>
      </c>
      <c r="AJ661" s="309">
        <v>1</v>
      </c>
      <c r="AK661" s="313" t="s">
        <v>696</v>
      </c>
      <c r="AL661" s="315" t="s">
        <v>696</v>
      </c>
      <c r="AM661" s="309">
        <v>4</v>
      </c>
      <c r="AN661" s="316" t="s">
        <v>696</v>
      </c>
      <c r="AO661" s="311" t="s">
        <v>696</v>
      </c>
      <c r="AP661" s="311" t="s">
        <v>696</v>
      </c>
      <c r="AQ661" s="311" t="s">
        <v>696</v>
      </c>
      <c r="AR661" s="311" t="s">
        <v>696</v>
      </c>
      <c r="AS661" s="311" t="s">
        <v>696</v>
      </c>
      <c r="AT661" s="311" t="s">
        <v>696</v>
      </c>
      <c r="AU661" s="317" t="s">
        <v>696</v>
      </c>
      <c r="AV661" s="317" t="s">
        <v>696</v>
      </c>
      <c r="AW661" s="312" t="s">
        <v>696</v>
      </c>
      <c r="AX661" s="309">
        <v>3</v>
      </c>
      <c r="AY661" s="316" t="s">
        <v>696</v>
      </c>
      <c r="AZ661" s="311" t="s">
        <v>696</v>
      </c>
      <c r="BA661" s="311" t="s">
        <v>696</v>
      </c>
      <c r="BB661" s="311" t="s">
        <v>696</v>
      </c>
      <c r="BC661" s="312" t="s">
        <v>696</v>
      </c>
      <c r="BD661" s="309">
        <v>4</v>
      </c>
      <c r="BE661" s="313" t="s">
        <v>696</v>
      </c>
      <c r="BF661" s="314" t="s">
        <v>696</v>
      </c>
      <c r="BG661" s="314" t="s">
        <v>696</v>
      </c>
      <c r="BH661" s="314" t="s">
        <v>696</v>
      </c>
      <c r="BI661" s="314" t="s">
        <v>696</v>
      </c>
      <c r="BJ661" s="314" t="s">
        <v>696</v>
      </c>
      <c r="BK661" s="314" t="s">
        <v>696</v>
      </c>
      <c r="BL661" s="315" t="s">
        <v>696</v>
      </c>
      <c r="BM661" s="309">
        <v>5</v>
      </c>
      <c r="BN661" s="316" t="s">
        <v>696</v>
      </c>
      <c r="BO661" s="311" t="s">
        <v>696</v>
      </c>
      <c r="BP661" s="311" t="s">
        <v>696</v>
      </c>
      <c r="BQ661" s="311" t="s">
        <v>696</v>
      </c>
      <c r="BR661" s="312" t="s">
        <v>696</v>
      </c>
      <c r="BS661" s="309">
        <v>5</v>
      </c>
      <c r="BT661" s="316" t="s">
        <v>696</v>
      </c>
      <c r="BU661" s="311" t="s">
        <v>696</v>
      </c>
      <c r="BV661" s="311" t="s">
        <v>696</v>
      </c>
      <c r="BW661" s="311" t="s">
        <v>696</v>
      </c>
      <c r="BX661" s="317" t="s">
        <v>696</v>
      </c>
      <c r="BY661" s="317" t="s">
        <v>696</v>
      </c>
      <c r="BZ661" s="317" t="s">
        <v>696</v>
      </c>
      <c r="CA661" s="317" t="s">
        <v>696</v>
      </c>
      <c r="CB661" s="317" t="s">
        <v>696</v>
      </c>
      <c r="CC661" s="311" t="s">
        <v>696</v>
      </c>
      <c r="CD661" s="311" t="s">
        <v>696</v>
      </c>
      <c r="CE661" s="312" t="s">
        <v>696</v>
      </c>
      <c r="CF661" s="309">
        <v>6</v>
      </c>
      <c r="CG661" s="316" t="s">
        <v>696</v>
      </c>
      <c r="CH661" s="311" t="s">
        <v>696</v>
      </c>
      <c r="CI661" s="311" t="s">
        <v>696</v>
      </c>
      <c r="CJ661" s="311" t="s">
        <v>696</v>
      </c>
      <c r="CK661" s="311" t="s">
        <v>696</v>
      </c>
      <c r="CL661" s="311" t="s">
        <v>696</v>
      </c>
      <c r="CM661" s="311" t="s">
        <v>696</v>
      </c>
      <c r="CN661" s="311" t="s">
        <v>696</v>
      </c>
      <c r="CO661" s="311" t="s">
        <v>696</v>
      </c>
      <c r="CP661" s="311" t="s">
        <v>696</v>
      </c>
      <c r="CQ661" s="311" t="s">
        <v>696</v>
      </c>
      <c r="CR661" s="311" t="s">
        <v>696</v>
      </c>
      <c r="CS661" s="312" t="s">
        <v>696</v>
      </c>
      <c r="CT661" s="309">
        <v>5</v>
      </c>
      <c r="CU661" s="313" t="s">
        <v>696</v>
      </c>
      <c r="CV661" s="314" t="s">
        <v>696</v>
      </c>
      <c r="CW661" s="314" t="s">
        <v>696</v>
      </c>
      <c r="CX661" s="314" t="s">
        <v>696</v>
      </c>
      <c r="CY661" s="315" t="s">
        <v>696</v>
      </c>
      <c r="CZ661" s="309">
        <v>5</v>
      </c>
      <c r="DA661" s="310" t="s">
        <v>696</v>
      </c>
      <c r="DB661" s="311" t="s">
        <v>696</v>
      </c>
      <c r="DC661" s="311" t="s">
        <v>696</v>
      </c>
      <c r="DD661" s="311" t="s">
        <v>696</v>
      </c>
      <c r="DE661" s="311" t="s">
        <v>696</v>
      </c>
      <c r="DF661" s="312" t="s">
        <v>696</v>
      </c>
      <c r="DG661" s="309">
        <v>4.5</v>
      </c>
      <c r="DH661" s="318" t="s">
        <v>696</v>
      </c>
      <c r="DI661" s="319" t="s">
        <v>696</v>
      </c>
      <c r="DJ661" s="320" t="s">
        <v>696</v>
      </c>
      <c r="DK661" s="321" t="s">
        <v>696</v>
      </c>
      <c r="DL661" s="322" t="s">
        <v>696</v>
      </c>
      <c r="DM661" s="319" t="s">
        <v>696</v>
      </c>
      <c r="DN661" s="321" t="s">
        <v>696</v>
      </c>
      <c r="DO661" s="318" t="s">
        <v>696</v>
      </c>
    </row>
    <row r="662" spans="1:136" s="41" customFormat="1" ht="16.5" customHeight="1" x14ac:dyDescent="0.2">
      <c r="A662" s="136" t="s">
        <v>536</v>
      </c>
      <c r="B662" s="243">
        <v>4.4627815024926942</v>
      </c>
      <c r="C662" s="245" t="s">
        <v>696</v>
      </c>
      <c r="D662" s="245" t="s">
        <v>696</v>
      </c>
      <c r="E662" s="245" t="s">
        <v>696</v>
      </c>
      <c r="F662" s="245" t="s">
        <v>696</v>
      </c>
      <c r="G662" s="245" t="s">
        <v>696</v>
      </c>
      <c r="H662" s="245" t="s">
        <v>696</v>
      </c>
      <c r="I662" s="245" t="s">
        <v>696</v>
      </c>
      <c r="J662" s="245" t="s">
        <v>696</v>
      </c>
      <c r="K662" s="245" t="s">
        <v>696</v>
      </c>
      <c r="L662" s="245" t="s">
        <v>696</v>
      </c>
      <c r="M662" s="245" t="s">
        <v>696</v>
      </c>
      <c r="N662" s="245" t="s">
        <v>696</v>
      </c>
      <c r="O662" s="243">
        <v>5.039950829748002</v>
      </c>
      <c r="P662" s="245" t="s">
        <v>696</v>
      </c>
      <c r="Q662" s="245" t="s">
        <v>696</v>
      </c>
      <c r="R662" s="245" t="s">
        <v>696</v>
      </c>
      <c r="S662" s="245" t="s">
        <v>696</v>
      </c>
      <c r="T662" s="245" t="s">
        <v>696</v>
      </c>
      <c r="U662" s="245" t="s">
        <v>696</v>
      </c>
      <c r="V662" s="245" t="s">
        <v>696</v>
      </c>
      <c r="W662" s="245" t="s">
        <v>696</v>
      </c>
      <c r="X662" s="243">
        <v>4.6393926613243357</v>
      </c>
      <c r="Y662" s="245" t="s">
        <v>696</v>
      </c>
      <c r="Z662" s="245" t="s">
        <v>696</v>
      </c>
      <c r="AA662" s="245" t="s">
        <v>696</v>
      </c>
      <c r="AB662" s="245" t="s">
        <v>696</v>
      </c>
      <c r="AC662" s="243">
        <v>4.9963388896067533</v>
      </c>
      <c r="AD662" s="245" t="s">
        <v>696</v>
      </c>
      <c r="AE662" s="245" t="s">
        <v>696</v>
      </c>
      <c r="AF662" s="245" t="s">
        <v>696</v>
      </c>
      <c r="AG662" s="245" t="s">
        <v>696</v>
      </c>
      <c r="AH662" s="245" t="s">
        <v>696</v>
      </c>
      <c r="AI662" s="245" t="s">
        <v>696</v>
      </c>
      <c r="AJ662" s="243">
        <v>9.5586739882041893</v>
      </c>
      <c r="AK662" s="245" t="s">
        <v>696</v>
      </c>
      <c r="AL662" s="245" t="s">
        <v>696</v>
      </c>
      <c r="AM662" s="243">
        <v>5.1005598175409492</v>
      </c>
      <c r="AN662" s="245" t="s">
        <v>696</v>
      </c>
      <c r="AO662" s="245" t="s">
        <v>696</v>
      </c>
      <c r="AP662" s="245" t="s">
        <v>696</v>
      </c>
      <c r="AQ662" s="245" t="s">
        <v>696</v>
      </c>
      <c r="AR662" s="245" t="s">
        <v>696</v>
      </c>
      <c r="AS662" s="245" t="s">
        <v>696</v>
      </c>
      <c r="AT662" s="245" t="s">
        <v>696</v>
      </c>
      <c r="AU662" s="245" t="s">
        <v>696</v>
      </c>
      <c r="AV662" s="245" t="s">
        <v>696</v>
      </c>
      <c r="AW662" s="245" t="s">
        <v>696</v>
      </c>
      <c r="AX662" s="243">
        <v>6.3251433040279821</v>
      </c>
      <c r="AY662" s="245" t="s">
        <v>696</v>
      </c>
      <c r="AZ662" s="245" t="s">
        <v>696</v>
      </c>
      <c r="BA662" s="245" t="s">
        <v>696</v>
      </c>
      <c r="BB662" s="245" t="s">
        <v>696</v>
      </c>
      <c r="BC662" s="245" t="s">
        <v>696</v>
      </c>
      <c r="BD662" s="243">
        <v>6.1175227167891517</v>
      </c>
      <c r="BE662" s="245" t="s">
        <v>696</v>
      </c>
      <c r="BF662" s="245" t="s">
        <v>696</v>
      </c>
      <c r="BG662" s="245" t="s">
        <v>696</v>
      </c>
      <c r="BH662" s="245" t="s">
        <v>696</v>
      </c>
      <c r="BI662" s="245" t="s">
        <v>696</v>
      </c>
      <c r="BJ662" s="245" t="s">
        <v>696</v>
      </c>
      <c r="BK662" s="245" t="s">
        <v>696</v>
      </c>
      <c r="BL662" s="245" t="s">
        <v>696</v>
      </c>
      <c r="BM662" s="243">
        <v>5.3670190136466278</v>
      </c>
      <c r="BN662" s="245" t="s">
        <v>696</v>
      </c>
      <c r="BO662" s="245" t="s">
        <v>696</v>
      </c>
      <c r="BP662" s="245" t="s">
        <v>696</v>
      </c>
      <c r="BQ662" s="245" t="s">
        <v>696</v>
      </c>
      <c r="BR662" s="245" t="s">
        <v>696</v>
      </c>
      <c r="BS662" s="243">
        <v>5.3932850637612733</v>
      </c>
      <c r="BT662" s="244" t="s">
        <v>696</v>
      </c>
      <c r="BU662" s="245" t="s">
        <v>696</v>
      </c>
      <c r="BV662" s="245" t="s">
        <v>696</v>
      </c>
      <c r="BW662" s="245" t="s">
        <v>696</v>
      </c>
      <c r="BX662" s="245" t="s">
        <v>696</v>
      </c>
      <c r="BY662" s="245" t="s">
        <v>696</v>
      </c>
      <c r="BZ662" s="245" t="s">
        <v>696</v>
      </c>
      <c r="CA662" s="245" t="s">
        <v>696</v>
      </c>
      <c r="CB662" s="245" t="s">
        <v>696</v>
      </c>
      <c r="CC662" s="245" t="s">
        <v>696</v>
      </c>
      <c r="CD662" s="245" t="s">
        <v>696</v>
      </c>
      <c r="CE662" s="245" t="s">
        <v>696</v>
      </c>
      <c r="CF662" s="243">
        <v>6.6331063073734082</v>
      </c>
      <c r="CG662" s="245" t="s">
        <v>696</v>
      </c>
      <c r="CH662" s="245" t="s">
        <v>696</v>
      </c>
      <c r="CI662" s="245" t="s">
        <v>696</v>
      </c>
      <c r="CJ662" s="245" t="s">
        <v>696</v>
      </c>
      <c r="CK662" s="245" t="s">
        <v>696</v>
      </c>
      <c r="CL662" s="245" t="s">
        <v>696</v>
      </c>
      <c r="CM662" s="245" t="s">
        <v>696</v>
      </c>
      <c r="CN662" s="245" t="s">
        <v>696</v>
      </c>
      <c r="CO662" s="245" t="s">
        <v>696</v>
      </c>
      <c r="CP662" s="245" t="s">
        <v>696</v>
      </c>
      <c r="CQ662" s="245" t="s">
        <v>696</v>
      </c>
      <c r="CR662" s="245" t="s">
        <v>696</v>
      </c>
      <c r="CS662" s="245" t="s">
        <v>696</v>
      </c>
      <c r="CT662" s="243">
        <v>4.5849387523994976</v>
      </c>
      <c r="CU662" s="245" t="s">
        <v>696</v>
      </c>
      <c r="CV662" s="245" t="s">
        <v>696</v>
      </c>
      <c r="CW662" s="245" t="s">
        <v>696</v>
      </c>
      <c r="CX662" s="245" t="s">
        <v>696</v>
      </c>
      <c r="CY662" s="245" t="s">
        <v>696</v>
      </c>
      <c r="CZ662" s="243">
        <v>7.881878811655195</v>
      </c>
      <c r="DA662" s="245" t="s">
        <v>696</v>
      </c>
      <c r="DB662" s="245" t="s">
        <v>696</v>
      </c>
      <c r="DC662" s="245" t="s">
        <v>696</v>
      </c>
      <c r="DD662" s="245" t="s">
        <v>696</v>
      </c>
      <c r="DE662" s="245" t="s">
        <v>696</v>
      </c>
      <c r="DF662" s="245" t="s">
        <v>696</v>
      </c>
      <c r="DG662" s="243">
        <v>5.3535132161903167</v>
      </c>
      <c r="DH662" s="243" t="s">
        <v>696</v>
      </c>
      <c r="DI662" s="244">
        <v>12.490537471612415</v>
      </c>
      <c r="DJ662" s="245">
        <v>11.322918159667479</v>
      </c>
      <c r="DK662" s="245">
        <v>16.544117647058822</v>
      </c>
      <c r="DL662" s="243" t="s">
        <v>696</v>
      </c>
      <c r="DM662" s="245">
        <v>12.543829324904934</v>
      </c>
      <c r="DN662" s="246">
        <v>12.796307950492972</v>
      </c>
      <c r="DO662" s="243">
        <v>5.6116851901308626</v>
      </c>
      <c r="DP662" s="9"/>
      <c r="DQ662" s="9"/>
      <c r="DR662" s="9"/>
      <c r="DS662" s="9"/>
      <c r="DT662" s="9"/>
      <c r="DU662" s="9"/>
      <c r="DV662" s="9"/>
      <c r="DW662" s="9"/>
      <c r="DX662" s="9"/>
      <c r="DY662" s="32"/>
      <c r="DZ662" s="32"/>
      <c r="EA662" s="121"/>
      <c r="EB662" s="121"/>
      <c r="EC662" s="121"/>
      <c r="ED662" s="121"/>
      <c r="EE662" s="121"/>
      <c r="EF662" s="121"/>
    </row>
    <row r="663" spans="1:136" s="43" customFormat="1" ht="16.5" customHeight="1" x14ac:dyDescent="0.15">
      <c r="A663" s="53" t="s">
        <v>790</v>
      </c>
      <c r="B663" s="261">
        <f t="shared" ref="B663:B665" si="1541">SUM(C663:N663)</f>
        <v>850</v>
      </c>
      <c r="C663" s="262">
        <v>74</v>
      </c>
      <c r="D663" s="262">
        <v>26</v>
      </c>
      <c r="E663" s="262">
        <v>43</v>
      </c>
      <c r="F663" s="262">
        <v>13</v>
      </c>
      <c r="G663" s="262">
        <v>70</v>
      </c>
      <c r="H663" s="262">
        <v>138</v>
      </c>
      <c r="I663" s="262">
        <v>79</v>
      </c>
      <c r="J663" s="262">
        <v>37</v>
      </c>
      <c r="K663" s="262">
        <v>70</v>
      </c>
      <c r="L663" s="262">
        <v>166</v>
      </c>
      <c r="M663" s="262">
        <v>61</v>
      </c>
      <c r="N663" s="262">
        <v>73</v>
      </c>
      <c r="O663" s="261">
        <f t="shared" ref="O663:O665" si="1542">SUM(P663:W663)</f>
        <v>353</v>
      </c>
      <c r="P663" s="262">
        <v>54</v>
      </c>
      <c r="Q663" s="262">
        <v>70</v>
      </c>
      <c r="R663" s="262">
        <v>38</v>
      </c>
      <c r="S663" s="262">
        <v>24</v>
      </c>
      <c r="T663" s="262">
        <v>33</v>
      </c>
      <c r="U663" s="262">
        <v>74</v>
      </c>
      <c r="V663" s="262">
        <v>46</v>
      </c>
      <c r="W663" s="262">
        <v>14</v>
      </c>
      <c r="X663" s="261">
        <f t="shared" ref="X663:X665" si="1543">SUM(Y663:AB663)</f>
        <v>366</v>
      </c>
      <c r="Y663" s="262">
        <v>66</v>
      </c>
      <c r="Z663" s="262">
        <v>94</v>
      </c>
      <c r="AA663" s="262">
        <v>116</v>
      </c>
      <c r="AB663" s="262">
        <v>90</v>
      </c>
      <c r="AC663" s="261">
        <f t="shared" ref="AC663:AC665" si="1544">SUM(AD663:AI663)</f>
        <v>294</v>
      </c>
      <c r="AD663" s="262">
        <v>43</v>
      </c>
      <c r="AE663" s="262">
        <v>44</v>
      </c>
      <c r="AF663" s="262">
        <v>24</v>
      </c>
      <c r="AG663" s="262">
        <v>65</v>
      </c>
      <c r="AH663" s="262">
        <v>44</v>
      </c>
      <c r="AI663" s="262">
        <v>74</v>
      </c>
      <c r="AJ663" s="261">
        <f t="shared" ref="AJ663:AJ665" si="1545">SUM(AK663:AL663)</f>
        <v>35</v>
      </c>
      <c r="AK663" s="262">
        <v>15</v>
      </c>
      <c r="AL663" s="262">
        <v>20</v>
      </c>
      <c r="AM663" s="261">
        <f t="shared" ref="AM663:AM665" si="1546">SUM(AN663:AW663)</f>
        <v>591</v>
      </c>
      <c r="AN663" s="262">
        <v>41</v>
      </c>
      <c r="AO663" s="262">
        <v>23</v>
      </c>
      <c r="AP663" s="262">
        <v>77</v>
      </c>
      <c r="AQ663" s="262">
        <v>34</v>
      </c>
      <c r="AR663" s="262">
        <v>72</v>
      </c>
      <c r="AS663" s="262">
        <v>26</v>
      </c>
      <c r="AT663" s="262">
        <v>95</v>
      </c>
      <c r="AU663" s="262">
        <v>115</v>
      </c>
      <c r="AV663" s="262">
        <v>73</v>
      </c>
      <c r="AW663" s="262">
        <v>35</v>
      </c>
      <c r="AX663" s="261">
        <f t="shared" ref="AX663:AX665" si="1547">SUM(AY663:BC663)</f>
        <v>665</v>
      </c>
      <c r="AY663" s="262">
        <v>72</v>
      </c>
      <c r="AZ663" s="262">
        <v>266</v>
      </c>
      <c r="BA663" s="262">
        <v>81</v>
      </c>
      <c r="BB663" s="262">
        <v>170</v>
      </c>
      <c r="BC663" s="262">
        <v>76</v>
      </c>
      <c r="BD663" s="261">
        <f t="shared" ref="BD663:BD665" si="1548">SUM(BE663:BL663)</f>
        <v>1109</v>
      </c>
      <c r="BE663" s="262">
        <v>196</v>
      </c>
      <c r="BF663" s="262">
        <v>170</v>
      </c>
      <c r="BG663" s="262">
        <v>124</v>
      </c>
      <c r="BH663" s="262">
        <v>116</v>
      </c>
      <c r="BI663" s="262">
        <v>109</v>
      </c>
      <c r="BJ663" s="262">
        <v>173</v>
      </c>
      <c r="BK663" s="262">
        <v>117</v>
      </c>
      <c r="BL663" s="262">
        <v>104</v>
      </c>
      <c r="BM663" s="261">
        <f t="shared" ref="BM663:BM665" si="1549">SUM(BN663:BR663)</f>
        <v>425</v>
      </c>
      <c r="BN663" s="262">
        <v>74</v>
      </c>
      <c r="BO663" s="262">
        <v>75</v>
      </c>
      <c r="BP663" s="262">
        <v>60</v>
      </c>
      <c r="BQ663" s="262">
        <v>43</v>
      </c>
      <c r="BR663" s="262">
        <v>173</v>
      </c>
      <c r="BS663" s="261">
        <f t="shared" ref="BS663:BS665" si="1550">SUM(BT663:CE663)</f>
        <v>616</v>
      </c>
      <c r="BT663" s="263">
        <v>30</v>
      </c>
      <c r="BU663" s="262">
        <v>87</v>
      </c>
      <c r="BV663" s="262">
        <v>16</v>
      </c>
      <c r="BW663" s="262">
        <v>10</v>
      </c>
      <c r="BX663" s="262">
        <v>46</v>
      </c>
      <c r="BY663" s="262">
        <v>158</v>
      </c>
      <c r="BZ663" s="262">
        <v>40</v>
      </c>
      <c r="CA663" s="262">
        <v>38</v>
      </c>
      <c r="CB663" s="262">
        <v>56</v>
      </c>
      <c r="CC663" s="262">
        <v>61</v>
      </c>
      <c r="CD663" s="262">
        <v>42</v>
      </c>
      <c r="CE663" s="262">
        <v>32</v>
      </c>
      <c r="CF663" s="261">
        <f t="shared" ref="CF663:CF665" si="1551">SUM(CG663:CS663)</f>
        <v>692</v>
      </c>
      <c r="CG663" s="262">
        <v>29</v>
      </c>
      <c r="CH663" s="262">
        <v>47</v>
      </c>
      <c r="CI663" s="262">
        <v>29</v>
      </c>
      <c r="CJ663" s="262">
        <v>103</v>
      </c>
      <c r="CK663" s="262">
        <v>154</v>
      </c>
      <c r="CL663" s="262">
        <v>32</v>
      </c>
      <c r="CM663" s="262">
        <v>113</v>
      </c>
      <c r="CN663" s="262">
        <v>21</v>
      </c>
      <c r="CO663" s="262">
        <v>10</v>
      </c>
      <c r="CP663" s="262">
        <v>27</v>
      </c>
      <c r="CQ663" s="262">
        <v>49</v>
      </c>
      <c r="CR663" s="262">
        <v>45</v>
      </c>
      <c r="CS663" s="262">
        <v>33</v>
      </c>
      <c r="CT663" s="261">
        <f t="shared" ref="CT663:CT665" si="1552">SUM(CU663:CY663)</f>
        <v>433</v>
      </c>
      <c r="CU663" s="262">
        <v>170</v>
      </c>
      <c r="CV663" s="262">
        <v>83</v>
      </c>
      <c r="CW663" s="262">
        <v>39</v>
      </c>
      <c r="CX663" s="262">
        <v>59</v>
      </c>
      <c r="CY663" s="262">
        <v>82</v>
      </c>
      <c r="CZ663" s="261">
        <f t="shared" ref="CZ663:CZ665" si="1553">SUM(DA663:DF663)</f>
        <v>607</v>
      </c>
      <c r="DA663" s="262">
        <v>25</v>
      </c>
      <c r="DB663" s="262">
        <v>18</v>
      </c>
      <c r="DC663" s="262">
        <v>108</v>
      </c>
      <c r="DD663" s="262">
        <v>247</v>
      </c>
      <c r="DE663" s="262">
        <v>137</v>
      </c>
      <c r="DF663" s="262">
        <v>72</v>
      </c>
      <c r="DG663" s="261">
        <f t="shared" ref="DG663:DG665" si="1554">AM663+BS663+B663+O663+X663+AC663+AJ663+BD663+CF663+AX663+BM663+CT663+CZ663</f>
        <v>7036</v>
      </c>
      <c r="DH663" s="264">
        <f t="shared" ref="DH663:DH665" si="1555">SUM(DI663:DK663)</f>
        <v>293</v>
      </c>
      <c r="DI663" s="305">
        <v>110</v>
      </c>
      <c r="DJ663" s="306">
        <v>61</v>
      </c>
      <c r="DK663" s="306">
        <v>122</v>
      </c>
      <c r="DL663" s="264">
        <f t="shared" ref="DL663:DL665" si="1556">SUM(DM663:DN663)</f>
        <v>223</v>
      </c>
      <c r="DM663" s="305">
        <v>145</v>
      </c>
      <c r="DN663" s="265">
        <v>78</v>
      </c>
      <c r="DO663" s="261">
        <f t="shared" ref="DO663:DO665" si="1557">DG663+DH663+DL663</f>
        <v>7552</v>
      </c>
    </row>
    <row r="664" spans="1:136" s="43" customFormat="1" ht="16.5" customHeight="1" x14ac:dyDescent="0.15">
      <c r="A664" s="54" t="s">
        <v>47</v>
      </c>
      <c r="B664" s="261">
        <f t="shared" si="1541"/>
        <v>219</v>
      </c>
      <c r="C664" s="262">
        <v>27</v>
      </c>
      <c r="D664" s="262">
        <v>13</v>
      </c>
      <c r="E664" s="262">
        <v>14</v>
      </c>
      <c r="F664" s="262">
        <v>4</v>
      </c>
      <c r="G664" s="262">
        <v>25</v>
      </c>
      <c r="H664" s="262">
        <v>29</v>
      </c>
      <c r="I664" s="262">
        <v>15</v>
      </c>
      <c r="J664" s="262">
        <v>6</v>
      </c>
      <c r="K664" s="262">
        <v>21</v>
      </c>
      <c r="L664" s="262">
        <v>27</v>
      </c>
      <c r="M664" s="262">
        <v>19</v>
      </c>
      <c r="N664" s="262">
        <v>19</v>
      </c>
      <c r="O664" s="261">
        <f t="shared" si="1542"/>
        <v>110</v>
      </c>
      <c r="P664" s="262">
        <v>14</v>
      </c>
      <c r="Q664" s="262">
        <v>25</v>
      </c>
      <c r="R664" s="262">
        <v>9</v>
      </c>
      <c r="S664" s="262">
        <v>7</v>
      </c>
      <c r="T664" s="262">
        <v>11</v>
      </c>
      <c r="U664" s="262">
        <v>22</v>
      </c>
      <c r="V664" s="262">
        <v>18</v>
      </c>
      <c r="W664" s="262">
        <v>4</v>
      </c>
      <c r="X664" s="261">
        <f t="shared" si="1543"/>
        <v>93</v>
      </c>
      <c r="Y664" s="262">
        <v>20</v>
      </c>
      <c r="Z664" s="262">
        <v>16</v>
      </c>
      <c r="AA664" s="262">
        <v>30</v>
      </c>
      <c r="AB664" s="262">
        <v>27</v>
      </c>
      <c r="AC664" s="261">
        <f t="shared" si="1544"/>
        <v>100</v>
      </c>
      <c r="AD664" s="262">
        <v>9</v>
      </c>
      <c r="AE664" s="262">
        <v>13</v>
      </c>
      <c r="AF664" s="262">
        <v>11</v>
      </c>
      <c r="AG664" s="262">
        <v>21</v>
      </c>
      <c r="AH664" s="262">
        <v>22</v>
      </c>
      <c r="AI664" s="262">
        <v>24</v>
      </c>
      <c r="AJ664" s="261">
        <f t="shared" si="1545"/>
        <v>8</v>
      </c>
      <c r="AK664" s="262">
        <v>4</v>
      </c>
      <c r="AL664" s="262">
        <v>4</v>
      </c>
      <c r="AM664" s="261">
        <f t="shared" si="1546"/>
        <v>149</v>
      </c>
      <c r="AN664" s="262">
        <v>4</v>
      </c>
      <c r="AO664" s="262">
        <v>7</v>
      </c>
      <c r="AP664" s="262">
        <v>25</v>
      </c>
      <c r="AQ664" s="262">
        <v>7</v>
      </c>
      <c r="AR664" s="262">
        <v>18</v>
      </c>
      <c r="AS664" s="262">
        <v>11</v>
      </c>
      <c r="AT664" s="262">
        <v>30</v>
      </c>
      <c r="AU664" s="262">
        <v>26</v>
      </c>
      <c r="AV664" s="262">
        <v>12</v>
      </c>
      <c r="AW664" s="262">
        <v>9</v>
      </c>
      <c r="AX664" s="261">
        <f t="shared" si="1547"/>
        <v>158</v>
      </c>
      <c r="AY664" s="262">
        <v>16</v>
      </c>
      <c r="AZ664" s="262">
        <v>62</v>
      </c>
      <c r="BA664" s="262">
        <v>24</v>
      </c>
      <c r="BB664" s="262">
        <v>40</v>
      </c>
      <c r="BC664" s="262">
        <v>16</v>
      </c>
      <c r="BD664" s="261">
        <f t="shared" si="1548"/>
        <v>162</v>
      </c>
      <c r="BE664" s="262">
        <v>9</v>
      </c>
      <c r="BF664" s="262">
        <v>47</v>
      </c>
      <c r="BG664" s="262">
        <v>21</v>
      </c>
      <c r="BH664" s="262">
        <v>18</v>
      </c>
      <c r="BI664" s="262">
        <v>12</v>
      </c>
      <c r="BJ664" s="262">
        <v>18</v>
      </c>
      <c r="BK664" s="262">
        <v>15</v>
      </c>
      <c r="BL664" s="262">
        <v>22</v>
      </c>
      <c r="BM664" s="261">
        <f t="shared" si="1549"/>
        <v>93</v>
      </c>
      <c r="BN664" s="262">
        <v>21</v>
      </c>
      <c r="BO664" s="262">
        <v>22</v>
      </c>
      <c r="BP664" s="262">
        <v>14</v>
      </c>
      <c r="BQ664" s="262">
        <v>10</v>
      </c>
      <c r="BR664" s="262">
        <v>26</v>
      </c>
      <c r="BS664" s="261">
        <f t="shared" si="1550"/>
        <v>190</v>
      </c>
      <c r="BT664" s="263">
        <v>11</v>
      </c>
      <c r="BU664" s="262">
        <v>34</v>
      </c>
      <c r="BV664" s="262">
        <v>2</v>
      </c>
      <c r="BW664" s="262">
        <v>2</v>
      </c>
      <c r="BX664" s="262">
        <v>17</v>
      </c>
      <c r="BY664" s="262">
        <v>38</v>
      </c>
      <c r="BZ664" s="262">
        <v>17</v>
      </c>
      <c r="CA664" s="262">
        <v>13</v>
      </c>
      <c r="CB664" s="262">
        <v>15</v>
      </c>
      <c r="CC664" s="262">
        <v>21</v>
      </c>
      <c r="CD664" s="262">
        <v>12</v>
      </c>
      <c r="CE664" s="262">
        <v>8</v>
      </c>
      <c r="CF664" s="261">
        <f t="shared" si="1551"/>
        <v>183</v>
      </c>
      <c r="CG664" s="262">
        <v>11</v>
      </c>
      <c r="CH664" s="262">
        <v>13</v>
      </c>
      <c r="CI664" s="262">
        <v>9</v>
      </c>
      <c r="CJ664" s="262">
        <v>26</v>
      </c>
      <c r="CK664" s="262">
        <v>33</v>
      </c>
      <c r="CL664" s="262">
        <v>9</v>
      </c>
      <c r="CM664" s="262">
        <v>35</v>
      </c>
      <c r="CN664" s="262">
        <v>12</v>
      </c>
      <c r="CO664" s="262">
        <v>3</v>
      </c>
      <c r="CP664" s="262">
        <v>3</v>
      </c>
      <c r="CQ664" s="262">
        <v>4</v>
      </c>
      <c r="CR664" s="262">
        <v>14</v>
      </c>
      <c r="CS664" s="262">
        <v>11</v>
      </c>
      <c r="CT664" s="261">
        <f t="shared" si="1552"/>
        <v>135</v>
      </c>
      <c r="CU664" s="262">
        <v>52</v>
      </c>
      <c r="CV664" s="262">
        <v>22</v>
      </c>
      <c r="CW664" s="262">
        <v>11</v>
      </c>
      <c r="CX664" s="262">
        <v>15</v>
      </c>
      <c r="CY664" s="262">
        <v>35</v>
      </c>
      <c r="CZ664" s="261">
        <f t="shared" si="1553"/>
        <v>162</v>
      </c>
      <c r="DA664" s="262">
        <v>7</v>
      </c>
      <c r="DB664" s="262">
        <v>6</v>
      </c>
      <c r="DC664" s="262">
        <v>33</v>
      </c>
      <c r="DD664" s="262">
        <v>57</v>
      </c>
      <c r="DE664" s="262">
        <v>38</v>
      </c>
      <c r="DF664" s="262">
        <v>21</v>
      </c>
      <c r="DG664" s="261">
        <f t="shared" si="1554"/>
        <v>1762</v>
      </c>
      <c r="DH664" s="264">
        <f t="shared" si="1555"/>
        <v>72</v>
      </c>
      <c r="DI664" s="305">
        <v>29</v>
      </c>
      <c r="DJ664" s="306">
        <v>19</v>
      </c>
      <c r="DK664" s="306">
        <v>24</v>
      </c>
      <c r="DL664" s="264">
        <f t="shared" si="1556"/>
        <v>44</v>
      </c>
      <c r="DM664" s="305">
        <v>39</v>
      </c>
      <c r="DN664" s="265">
        <v>5</v>
      </c>
      <c r="DO664" s="261">
        <f t="shared" si="1557"/>
        <v>1878</v>
      </c>
    </row>
    <row r="665" spans="1:136" s="43" customFormat="1" ht="16.5" customHeight="1" x14ac:dyDescent="0.15">
      <c r="A665" s="55" t="s">
        <v>48</v>
      </c>
      <c r="B665" s="389">
        <f t="shared" si="1541"/>
        <v>102</v>
      </c>
      <c r="C665" s="392">
        <v>9</v>
      </c>
      <c r="D665" s="392">
        <v>4</v>
      </c>
      <c r="E665" s="392">
        <v>8</v>
      </c>
      <c r="F665" s="392">
        <v>2</v>
      </c>
      <c r="G665" s="392">
        <v>7</v>
      </c>
      <c r="H665" s="392">
        <v>16</v>
      </c>
      <c r="I665" s="392">
        <v>17</v>
      </c>
      <c r="J665" s="392">
        <v>7</v>
      </c>
      <c r="K665" s="392">
        <v>8</v>
      </c>
      <c r="L665" s="392">
        <v>7</v>
      </c>
      <c r="M665" s="392">
        <v>12</v>
      </c>
      <c r="N665" s="392">
        <v>5</v>
      </c>
      <c r="O665" s="389">
        <f t="shared" si="1542"/>
        <v>55</v>
      </c>
      <c r="P665" s="392">
        <v>8</v>
      </c>
      <c r="Q665" s="392">
        <v>12</v>
      </c>
      <c r="R665" s="392">
        <v>5</v>
      </c>
      <c r="S665" s="392">
        <v>3</v>
      </c>
      <c r="T665" s="392">
        <v>10</v>
      </c>
      <c r="U665" s="392">
        <v>8</v>
      </c>
      <c r="V665" s="392">
        <v>6</v>
      </c>
      <c r="W665" s="392">
        <v>3</v>
      </c>
      <c r="X665" s="389">
        <f t="shared" si="1543"/>
        <v>87</v>
      </c>
      <c r="Y665" s="392">
        <v>9</v>
      </c>
      <c r="Z665" s="392">
        <v>28</v>
      </c>
      <c r="AA665" s="392">
        <v>26</v>
      </c>
      <c r="AB665" s="392">
        <v>24</v>
      </c>
      <c r="AC665" s="389">
        <f t="shared" si="1544"/>
        <v>42</v>
      </c>
      <c r="AD665" s="392">
        <v>6</v>
      </c>
      <c r="AE665" s="392">
        <v>9</v>
      </c>
      <c r="AF665" s="392">
        <v>4</v>
      </c>
      <c r="AG665" s="392">
        <v>11</v>
      </c>
      <c r="AH665" s="392">
        <v>3</v>
      </c>
      <c r="AI665" s="392">
        <v>9</v>
      </c>
      <c r="AJ665" s="389">
        <f t="shared" si="1545"/>
        <v>3</v>
      </c>
      <c r="AK665" s="392">
        <v>1</v>
      </c>
      <c r="AL665" s="392">
        <v>2</v>
      </c>
      <c r="AM665" s="389">
        <f t="shared" si="1546"/>
        <v>109</v>
      </c>
      <c r="AN665" s="392">
        <v>11</v>
      </c>
      <c r="AO665" s="392">
        <v>5</v>
      </c>
      <c r="AP665" s="392">
        <v>12</v>
      </c>
      <c r="AQ665" s="392">
        <v>8</v>
      </c>
      <c r="AR665" s="392">
        <v>18</v>
      </c>
      <c r="AS665" s="392">
        <v>4</v>
      </c>
      <c r="AT665" s="392">
        <v>6</v>
      </c>
      <c r="AU665" s="392">
        <v>17</v>
      </c>
      <c r="AV665" s="392">
        <v>20</v>
      </c>
      <c r="AW665" s="392">
        <v>8</v>
      </c>
      <c r="AX665" s="389">
        <f t="shared" si="1547"/>
        <v>140</v>
      </c>
      <c r="AY665" s="392">
        <v>17</v>
      </c>
      <c r="AZ665" s="392">
        <v>56</v>
      </c>
      <c r="BA665" s="392">
        <v>7</v>
      </c>
      <c r="BB665" s="392">
        <v>40</v>
      </c>
      <c r="BC665" s="392">
        <v>20</v>
      </c>
      <c r="BD665" s="389">
        <f t="shared" si="1548"/>
        <v>150</v>
      </c>
      <c r="BE665" s="392">
        <v>12</v>
      </c>
      <c r="BF665" s="392">
        <v>32</v>
      </c>
      <c r="BG665" s="392">
        <v>24</v>
      </c>
      <c r="BH665" s="392">
        <v>27</v>
      </c>
      <c r="BI665" s="392">
        <v>25</v>
      </c>
      <c r="BJ665" s="392">
        <v>9</v>
      </c>
      <c r="BK665" s="392">
        <v>10</v>
      </c>
      <c r="BL665" s="392">
        <v>11</v>
      </c>
      <c r="BM665" s="389">
        <f t="shared" si="1549"/>
        <v>72</v>
      </c>
      <c r="BN665" s="392">
        <v>13</v>
      </c>
      <c r="BO665" s="392">
        <v>11</v>
      </c>
      <c r="BP665" s="392">
        <v>13</v>
      </c>
      <c r="BQ665" s="392">
        <v>10</v>
      </c>
      <c r="BR665" s="392">
        <v>25</v>
      </c>
      <c r="BS665" s="389">
        <f t="shared" si="1550"/>
        <v>90</v>
      </c>
      <c r="BT665" s="393">
        <v>6</v>
      </c>
      <c r="BU665" s="392">
        <v>13</v>
      </c>
      <c r="BV665" s="392">
        <v>7</v>
      </c>
      <c r="BW665" s="392">
        <v>1</v>
      </c>
      <c r="BX665" s="392">
        <v>3</v>
      </c>
      <c r="BY665" s="392">
        <v>21</v>
      </c>
      <c r="BZ665" s="392">
        <v>8</v>
      </c>
      <c r="CA665" s="392">
        <v>3</v>
      </c>
      <c r="CB665" s="392">
        <v>7</v>
      </c>
      <c r="CC665" s="392">
        <v>9</v>
      </c>
      <c r="CD665" s="392">
        <v>7</v>
      </c>
      <c r="CE665" s="392">
        <v>5</v>
      </c>
      <c r="CF665" s="389">
        <f t="shared" si="1551"/>
        <v>95</v>
      </c>
      <c r="CG665" s="392">
        <v>3</v>
      </c>
      <c r="CH665" s="392">
        <v>7</v>
      </c>
      <c r="CI665" s="392">
        <v>4</v>
      </c>
      <c r="CJ665" s="392">
        <v>16</v>
      </c>
      <c r="CK665" s="392">
        <v>17</v>
      </c>
      <c r="CL665" s="392">
        <v>7</v>
      </c>
      <c r="CM665" s="392">
        <v>13</v>
      </c>
      <c r="CN665" s="392">
        <v>2</v>
      </c>
      <c r="CO665" s="392">
        <v>0</v>
      </c>
      <c r="CP665" s="392">
        <v>5</v>
      </c>
      <c r="CQ665" s="392">
        <v>10</v>
      </c>
      <c r="CR665" s="392">
        <v>10</v>
      </c>
      <c r="CS665" s="392">
        <v>1</v>
      </c>
      <c r="CT665" s="389">
        <f t="shared" si="1552"/>
        <v>68</v>
      </c>
      <c r="CU665" s="392">
        <v>21</v>
      </c>
      <c r="CV665" s="392">
        <v>12</v>
      </c>
      <c r="CW665" s="392">
        <v>10</v>
      </c>
      <c r="CX665" s="392">
        <v>15</v>
      </c>
      <c r="CY665" s="392">
        <v>10</v>
      </c>
      <c r="CZ665" s="389">
        <f t="shared" si="1553"/>
        <v>69</v>
      </c>
      <c r="DA665" s="392">
        <v>3</v>
      </c>
      <c r="DB665" s="392">
        <v>2</v>
      </c>
      <c r="DC665" s="392">
        <v>13</v>
      </c>
      <c r="DD665" s="392">
        <v>29</v>
      </c>
      <c r="DE665" s="392">
        <v>14</v>
      </c>
      <c r="DF665" s="392">
        <v>8</v>
      </c>
      <c r="DG665" s="389">
        <f t="shared" si="1554"/>
        <v>1082</v>
      </c>
      <c r="DH665" s="340">
        <f t="shared" si="1555"/>
        <v>24</v>
      </c>
      <c r="DI665" s="342">
        <v>3</v>
      </c>
      <c r="DJ665" s="341">
        <v>4</v>
      </c>
      <c r="DK665" s="341">
        <v>17</v>
      </c>
      <c r="DL665" s="340">
        <f t="shared" si="1556"/>
        <v>27</v>
      </c>
      <c r="DM665" s="342">
        <v>26</v>
      </c>
      <c r="DN665" s="343">
        <v>1</v>
      </c>
      <c r="DO665" s="389">
        <f t="shared" si="1557"/>
        <v>1133</v>
      </c>
    </row>
    <row r="666" spans="1:136" s="43" customFormat="1" ht="16.5" customHeight="1" x14ac:dyDescent="0.2">
      <c r="A666" s="196" t="s">
        <v>490</v>
      </c>
      <c r="C666" s="1"/>
    </row>
    <row r="667" spans="1:136" ht="16.5" customHeight="1" x14ac:dyDescent="0.2">
      <c r="A667" s="147" t="s">
        <v>714</v>
      </c>
    </row>
    <row r="668" spans="1:136" s="145" customFormat="1" ht="16.5" customHeight="1" x14ac:dyDescent="0.2">
      <c r="A668" s="147"/>
    </row>
    <row r="669" spans="1:136" s="4" customFormat="1" ht="16.5" customHeight="1" x14ac:dyDescent="0.15">
      <c r="A669" s="29" t="s">
        <v>313</v>
      </c>
    </row>
    <row r="670" spans="1:136" s="121" customFormat="1" ht="24.75" customHeight="1" x14ac:dyDescent="0.15">
      <c r="A670" s="191" t="s">
        <v>215</v>
      </c>
    </row>
    <row r="671" spans="1:136" s="8" customFormat="1" ht="39.950000000000003" customHeight="1" x14ac:dyDescent="0.2">
      <c r="A671" s="196" t="s">
        <v>826</v>
      </c>
    </row>
    <row r="672" spans="1:136" ht="32.25" customHeight="1" x14ac:dyDescent="0.2">
      <c r="A672" s="233"/>
      <c r="B672" s="220" t="s">
        <v>577</v>
      </c>
      <c r="C672" s="234" t="s">
        <v>578</v>
      </c>
      <c r="D672" s="234" t="s">
        <v>579</v>
      </c>
      <c r="E672" s="234" t="s">
        <v>580</v>
      </c>
      <c r="F672" s="234" t="s">
        <v>581</v>
      </c>
      <c r="G672" s="234" t="s">
        <v>582</v>
      </c>
      <c r="H672" s="234" t="s">
        <v>583</v>
      </c>
      <c r="I672" s="234" t="s">
        <v>584</v>
      </c>
      <c r="J672" s="234" t="s">
        <v>585</v>
      </c>
      <c r="K672" s="234" t="s">
        <v>586</v>
      </c>
      <c r="L672" s="234" t="s">
        <v>587</v>
      </c>
      <c r="M672" s="234" t="s">
        <v>588</v>
      </c>
      <c r="N672" s="234" t="s">
        <v>589</v>
      </c>
      <c r="O672" s="220" t="s">
        <v>590</v>
      </c>
      <c r="P672" s="234" t="s">
        <v>591</v>
      </c>
      <c r="Q672" s="234" t="s">
        <v>592</v>
      </c>
      <c r="R672" s="234" t="s">
        <v>593</v>
      </c>
      <c r="S672" s="234" t="s">
        <v>594</v>
      </c>
      <c r="T672" s="234" t="s">
        <v>595</v>
      </c>
      <c r="U672" s="234" t="s">
        <v>596</v>
      </c>
      <c r="V672" s="234" t="s">
        <v>597</v>
      </c>
      <c r="W672" s="234" t="s">
        <v>598</v>
      </c>
      <c r="X672" s="220" t="s">
        <v>599</v>
      </c>
      <c r="Y672" s="234" t="s">
        <v>600</v>
      </c>
      <c r="Z672" s="234" t="s">
        <v>601</v>
      </c>
      <c r="AA672" s="234" t="s">
        <v>602</v>
      </c>
      <c r="AB672" s="234" t="s">
        <v>603</v>
      </c>
      <c r="AC672" s="220" t="s">
        <v>604</v>
      </c>
      <c r="AD672" s="234" t="s">
        <v>605</v>
      </c>
      <c r="AE672" s="234" t="s">
        <v>606</v>
      </c>
      <c r="AF672" s="234" t="s">
        <v>607</v>
      </c>
      <c r="AG672" s="234" t="s">
        <v>608</v>
      </c>
      <c r="AH672" s="234" t="s">
        <v>609</v>
      </c>
      <c r="AI672" s="234" t="s">
        <v>610</v>
      </c>
      <c r="AJ672" s="220" t="s">
        <v>611</v>
      </c>
      <c r="AK672" s="234" t="s">
        <v>612</v>
      </c>
      <c r="AL672" s="234" t="s">
        <v>613</v>
      </c>
      <c r="AM672" s="220" t="s">
        <v>614</v>
      </c>
      <c r="AN672" s="234" t="s">
        <v>615</v>
      </c>
      <c r="AO672" s="234" t="s">
        <v>616</v>
      </c>
      <c r="AP672" s="234" t="s">
        <v>617</v>
      </c>
      <c r="AQ672" s="234" t="s">
        <v>618</v>
      </c>
      <c r="AR672" s="234" t="s">
        <v>619</v>
      </c>
      <c r="AS672" s="234" t="s">
        <v>620</v>
      </c>
      <c r="AT672" s="234" t="s">
        <v>621</v>
      </c>
      <c r="AU672" s="234" t="s">
        <v>622</v>
      </c>
      <c r="AV672" s="234" t="s">
        <v>623</v>
      </c>
      <c r="AW672" s="234" t="s">
        <v>624</v>
      </c>
      <c r="AX672" s="220" t="s">
        <v>625</v>
      </c>
      <c r="AY672" s="234" t="s">
        <v>626</v>
      </c>
      <c r="AZ672" s="234" t="s">
        <v>627</v>
      </c>
      <c r="BA672" s="234" t="s">
        <v>628</v>
      </c>
      <c r="BB672" s="234" t="s">
        <v>629</v>
      </c>
      <c r="BC672" s="234" t="s">
        <v>630</v>
      </c>
      <c r="BD672" s="221" t="s">
        <v>631</v>
      </c>
      <c r="BE672" s="234" t="s">
        <v>632</v>
      </c>
      <c r="BF672" s="234" t="s">
        <v>633</v>
      </c>
      <c r="BG672" s="234" t="s">
        <v>634</v>
      </c>
      <c r="BH672" s="234" t="s">
        <v>635</v>
      </c>
      <c r="BI672" s="234" t="s">
        <v>636</v>
      </c>
      <c r="BJ672" s="234" t="s">
        <v>637</v>
      </c>
      <c r="BK672" s="234" t="s">
        <v>638</v>
      </c>
      <c r="BL672" s="234" t="s">
        <v>639</v>
      </c>
      <c r="BM672" s="220" t="s">
        <v>640</v>
      </c>
      <c r="BN672" s="234" t="s">
        <v>641</v>
      </c>
      <c r="BO672" s="234" t="s">
        <v>642</v>
      </c>
      <c r="BP672" s="234" t="s">
        <v>643</v>
      </c>
      <c r="BQ672" s="234" t="s">
        <v>644</v>
      </c>
      <c r="BR672" s="234" t="s">
        <v>645</v>
      </c>
      <c r="BS672" s="220" t="s">
        <v>646</v>
      </c>
      <c r="BT672" s="234" t="s">
        <v>647</v>
      </c>
      <c r="BU672" s="234" t="s">
        <v>648</v>
      </c>
      <c r="BV672" s="234" t="s">
        <v>649</v>
      </c>
      <c r="BW672" s="234" t="s">
        <v>650</v>
      </c>
      <c r="BX672" s="234" t="s">
        <v>651</v>
      </c>
      <c r="BY672" s="234" t="s">
        <v>652</v>
      </c>
      <c r="BZ672" s="234" t="s">
        <v>653</v>
      </c>
      <c r="CA672" s="234" t="s">
        <v>654</v>
      </c>
      <c r="CB672" s="234" t="s">
        <v>655</v>
      </c>
      <c r="CC672" s="234" t="s">
        <v>656</v>
      </c>
      <c r="CD672" s="234" t="s">
        <v>657</v>
      </c>
      <c r="CE672" s="234" t="s">
        <v>658</v>
      </c>
      <c r="CF672" s="220" t="s">
        <v>659</v>
      </c>
      <c r="CG672" s="234" t="s">
        <v>660</v>
      </c>
      <c r="CH672" s="234" t="s">
        <v>661</v>
      </c>
      <c r="CI672" s="234" t="s">
        <v>662</v>
      </c>
      <c r="CJ672" s="234" t="s">
        <v>663</v>
      </c>
      <c r="CK672" s="234" t="s">
        <v>664</v>
      </c>
      <c r="CL672" s="234" t="s">
        <v>665</v>
      </c>
      <c r="CM672" s="234" t="s">
        <v>666</v>
      </c>
      <c r="CN672" s="234" t="s">
        <v>667</v>
      </c>
      <c r="CO672" s="234" t="s">
        <v>668</v>
      </c>
      <c r="CP672" s="234" t="s">
        <v>669</v>
      </c>
      <c r="CQ672" s="234" t="s">
        <v>670</v>
      </c>
      <c r="CR672" s="234" t="s">
        <v>671</v>
      </c>
      <c r="CS672" s="234" t="s">
        <v>672</v>
      </c>
      <c r="CT672" s="220" t="s">
        <v>673</v>
      </c>
      <c r="CU672" s="234" t="s">
        <v>674</v>
      </c>
      <c r="CV672" s="234" t="s">
        <v>675</v>
      </c>
      <c r="CW672" s="234" t="s">
        <v>676</v>
      </c>
      <c r="CX672" s="234" t="s">
        <v>677</v>
      </c>
      <c r="CY672" s="234" t="s">
        <v>678</v>
      </c>
      <c r="CZ672" s="220" t="s">
        <v>679</v>
      </c>
      <c r="DA672" s="234" t="s">
        <v>680</v>
      </c>
      <c r="DB672" s="234" t="s">
        <v>681</v>
      </c>
      <c r="DC672" s="234" t="s">
        <v>682</v>
      </c>
      <c r="DD672" s="234" t="s">
        <v>683</v>
      </c>
      <c r="DE672" s="234" t="s">
        <v>684</v>
      </c>
      <c r="DF672" s="234" t="s">
        <v>685</v>
      </c>
      <c r="DG672" s="220" t="s">
        <v>686</v>
      </c>
      <c r="DH672" s="220" t="s">
        <v>687</v>
      </c>
      <c r="DI672" s="234" t="s">
        <v>688</v>
      </c>
      <c r="DJ672" s="234" t="s">
        <v>689</v>
      </c>
      <c r="DK672" s="234" t="s">
        <v>690</v>
      </c>
      <c r="DL672" s="220" t="s">
        <v>691</v>
      </c>
      <c r="DM672" s="234" t="s">
        <v>692</v>
      </c>
      <c r="DN672" s="235" t="s">
        <v>693</v>
      </c>
      <c r="DO672" s="220" t="s">
        <v>694</v>
      </c>
    </row>
    <row r="673" spans="1:137" s="125" customFormat="1" ht="16.5" customHeight="1" x14ac:dyDescent="0.2">
      <c r="A673" s="85" t="s">
        <v>158</v>
      </c>
      <c r="B673" s="222"/>
      <c r="C673" s="224"/>
      <c r="D673" s="224"/>
      <c r="E673" s="224"/>
      <c r="F673" s="224"/>
      <c r="G673" s="224"/>
      <c r="H673" s="224"/>
      <c r="I673" s="224"/>
      <c r="J673" s="224"/>
      <c r="K673" s="224"/>
      <c r="L673" s="224"/>
      <c r="M673" s="224"/>
      <c r="N673" s="224"/>
      <c r="O673" s="222"/>
      <c r="P673" s="224"/>
      <c r="Q673" s="224"/>
      <c r="R673" s="224"/>
      <c r="S673" s="224"/>
      <c r="T673" s="224"/>
      <c r="U673" s="224"/>
      <c r="V673" s="224"/>
      <c r="W673" s="224"/>
      <c r="X673" s="222"/>
      <c r="Y673" s="224"/>
      <c r="Z673" s="224"/>
      <c r="AA673" s="224"/>
      <c r="AB673" s="224"/>
      <c r="AC673" s="222"/>
      <c r="AD673" s="224"/>
      <c r="AE673" s="224"/>
      <c r="AF673" s="224"/>
      <c r="AG673" s="224"/>
      <c r="AH673" s="224"/>
      <c r="AI673" s="224"/>
      <c r="AJ673" s="222"/>
      <c r="AK673" s="224"/>
      <c r="AL673" s="224"/>
      <c r="AM673" s="222"/>
      <c r="AN673" s="224"/>
      <c r="AO673" s="224"/>
      <c r="AP673" s="224"/>
      <c r="AQ673" s="224"/>
      <c r="AR673" s="224"/>
      <c r="AS673" s="224"/>
      <c r="AT673" s="224"/>
      <c r="AU673" s="224"/>
      <c r="AV673" s="224"/>
      <c r="AW673" s="224"/>
      <c r="AX673" s="222"/>
      <c r="AY673" s="224"/>
      <c r="AZ673" s="224"/>
      <c r="BA673" s="224"/>
      <c r="BB673" s="224"/>
      <c r="BC673" s="224"/>
      <c r="BD673" s="222"/>
      <c r="BE673" s="224"/>
      <c r="BF673" s="224"/>
      <c r="BG673" s="224"/>
      <c r="BH673" s="224"/>
      <c r="BI673" s="224"/>
      <c r="BJ673" s="224"/>
      <c r="BK673" s="224"/>
      <c r="BL673" s="224"/>
      <c r="BM673" s="222"/>
      <c r="BN673" s="224"/>
      <c r="BO673" s="224"/>
      <c r="BP673" s="224"/>
      <c r="BQ673" s="224"/>
      <c r="BR673" s="224"/>
      <c r="BS673" s="222"/>
      <c r="BT673" s="225"/>
      <c r="BU673" s="224"/>
      <c r="BV673" s="224"/>
      <c r="BW673" s="224"/>
      <c r="BX673" s="224"/>
      <c r="BY673" s="224"/>
      <c r="BZ673" s="224"/>
      <c r="CA673" s="224"/>
      <c r="CB673" s="224"/>
      <c r="CC673" s="224"/>
      <c r="CD673" s="224"/>
      <c r="CE673" s="224"/>
      <c r="CF673" s="222"/>
      <c r="CG673" s="224"/>
      <c r="CH673" s="224"/>
      <c r="CI673" s="224"/>
      <c r="CJ673" s="224"/>
      <c r="CK673" s="224"/>
      <c r="CL673" s="224"/>
      <c r="CM673" s="224"/>
      <c r="CN673" s="224"/>
      <c r="CO673" s="224"/>
      <c r="CP673" s="224"/>
      <c r="CQ673" s="224"/>
      <c r="CR673" s="224"/>
      <c r="CS673" s="224"/>
      <c r="CT673" s="222"/>
      <c r="CU673" s="224"/>
      <c r="CV673" s="224"/>
      <c r="CW673" s="224"/>
      <c r="CX673" s="224"/>
      <c r="CY673" s="224"/>
      <c r="CZ673" s="222"/>
      <c r="DA673" s="224"/>
      <c r="DB673" s="224"/>
      <c r="DC673" s="224"/>
      <c r="DD673" s="224"/>
      <c r="DE673" s="224"/>
      <c r="DF673" s="224"/>
      <c r="DG673" s="222"/>
      <c r="DH673" s="222"/>
      <c r="DI673" s="224"/>
      <c r="DJ673" s="224"/>
      <c r="DK673" s="224"/>
      <c r="DL673" s="226"/>
      <c r="DM673" s="224"/>
      <c r="DN673" s="227"/>
      <c r="DO673" s="222"/>
      <c r="DP673" s="4"/>
      <c r="DQ673" s="4"/>
      <c r="DR673" s="4"/>
      <c r="DS673" s="4"/>
      <c r="DT673" s="4"/>
      <c r="DU673" s="4"/>
      <c r="DV673" s="4"/>
      <c r="DW673" s="4"/>
      <c r="DX673" s="4"/>
      <c r="DY673" s="4"/>
      <c r="DZ673" s="4"/>
      <c r="EA673" s="4"/>
      <c r="EB673" s="4"/>
    </row>
    <row r="674" spans="1:137" s="41" customFormat="1" ht="16.5" customHeight="1" x14ac:dyDescent="0.15">
      <c r="A674" s="86" t="s">
        <v>537</v>
      </c>
      <c r="B674" s="240">
        <v>9.9</v>
      </c>
      <c r="C674" s="241">
        <v>10.199999999999999</v>
      </c>
      <c r="D674" s="241">
        <v>13.2</v>
      </c>
      <c r="E674" s="241">
        <v>10.4</v>
      </c>
      <c r="F674" s="241">
        <v>11.7</v>
      </c>
      <c r="G674" s="241">
        <v>11</v>
      </c>
      <c r="H674" s="241">
        <v>10.1</v>
      </c>
      <c r="I674" s="241">
        <v>11.9</v>
      </c>
      <c r="J674" s="241">
        <v>12.4</v>
      </c>
      <c r="K674" s="241">
        <v>10.3</v>
      </c>
      <c r="L674" s="241">
        <v>7.5</v>
      </c>
      <c r="M674" s="241">
        <v>9.6</v>
      </c>
      <c r="N674" s="241">
        <v>9.5</v>
      </c>
      <c r="O674" s="240">
        <v>12.4</v>
      </c>
      <c r="P674" s="241">
        <v>10.1</v>
      </c>
      <c r="Q674" s="241">
        <v>11.8</v>
      </c>
      <c r="R674" s="241">
        <v>13.6</v>
      </c>
      <c r="S674" s="241">
        <v>14.6</v>
      </c>
      <c r="T674" s="241">
        <v>13.2</v>
      </c>
      <c r="U674" s="241">
        <v>12.6</v>
      </c>
      <c r="V674" s="241">
        <v>14.7</v>
      </c>
      <c r="W674" s="241">
        <v>9.1999999999999993</v>
      </c>
      <c r="X674" s="240">
        <v>9.8000000000000007</v>
      </c>
      <c r="Y674" s="241">
        <v>12.8</v>
      </c>
      <c r="Z674" s="241">
        <v>10.3</v>
      </c>
      <c r="AA674" s="241">
        <v>7.8</v>
      </c>
      <c r="AB674" s="241">
        <v>9.9</v>
      </c>
      <c r="AC674" s="240">
        <v>13.7</v>
      </c>
      <c r="AD674" s="241">
        <v>15</v>
      </c>
      <c r="AE674" s="241">
        <v>14.7</v>
      </c>
      <c r="AF674" s="241">
        <v>16.5</v>
      </c>
      <c r="AG674" s="241">
        <v>11.6</v>
      </c>
      <c r="AH674" s="241">
        <v>13.4</v>
      </c>
      <c r="AI674" s="241">
        <v>13.9</v>
      </c>
      <c r="AJ674" s="240">
        <v>10.1</v>
      </c>
      <c r="AK674" s="245">
        <v>12.7</v>
      </c>
      <c r="AL674" s="245">
        <v>7.8</v>
      </c>
      <c r="AM674" s="240">
        <v>11</v>
      </c>
      <c r="AN674" s="241">
        <v>10.8</v>
      </c>
      <c r="AO674" s="241">
        <v>11.5</v>
      </c>
      <c r="AP674" s="241">
        <v>10.7</v>
      </c>
      <c r="AQ674" s="241">
        <v>11.8</v>
      </c>
      <c r="AR674" s="241">
        <v>9.4</v>
      </c>
      <c r="AS674" s="241">
        <v>14.1</v>
      </c>
      <c r="AT674" s="241">
        <v>11.1</v>
      </c>
      <c r="AU674" s="241">
        <v>10.8</v>
      </c>
      <c r="AV674" s="241">
        <v>11.1</v>
      </c>
      <c r="AW674" s="241">
        <v>11.6</v>
      </c>
      <c r="AX674" s="240">
        <v>12.6</v>
      </c>
      <c r="AY674" s="241">
        <v>17.899999999999999</v>
      </c>
      <c r="AZ674" s="241">
        <v>10</v>
      </c>
      <c r="BA674" s="241">
        <v>15.2</v>
      </c>
      <c r="BB674" s="241">
        <v>12.2</v>
      </c>
      <c r="BC674" s="241">
        <v>15.9</v>
      </c>
      <c r="BD674" s="240">
        <v>8.8000000000000007</v>
      </c>
      <c r="BE674" s="241">
        <v>5.8</v>
      </c>
      <c r="BF674" s="241">
        <v>9.4</v>
      </c>
      <c r="BG674" s="241">
        <v>6.7</v>
      </c>
      <c r="BH674" s="241">
        <v>8.5</v>
      </c>
      <c r="BI674" s="241">
        <v>6.7</v>
      </c>
      <c r="BJ674" s="241">
        <v>14.6</v>
      </c>
      <c r="BK674" s="241">
        <v>8.5</v>
      </c>
      <c r="BL674" s="241">
        <v>10.7</v>
      </c>
      <c r="BM674" s="240">
        <v>12.8</v>
      </c>
      <c r="BN674" s="241">
        <v>11.8</v>
      </c>
      <c r="BO674" s="241">
        <v>13.7</v>
      </c>
      <c r="BP674" s="241">
        <v>13.4</v>
      </c>
      <c r="BQ674" s="241">
        <v>14.4</v>
      </c>
      <c r="BR674" s="241">
        <v>12.2</v>
      </c>
      <c r="BS674" s="240">
        <v>11</v>
      </c>
      <c r="BT674" s="242">
        <v>13.1</v>
      </c>
      <c r="BU674" s="241">
        <v>9.8000000000000007</v>
      </c>
      <c r="BV674" s="241">
        <v>11.5</v>
      </c>
      <c r="BW674" s="241">
        <v>15.6</v>
      </c>
      <c r="BX674" s="241">
        <v>11.5</v>
      </c>
      <c r="BY674" s="241">
        <v>11.1</v>
      </c>
      <c r="BZ674" s="241">
        <v>9.6</v>
      </c>
      <c r="CA674" s="241">
        <v>12.7</v>
      </c>
      <c r="CB674" s="241">
        <v>9.5</v>
      </c>
      <c r="CC674" s="241">
        <v>11.5</v>
      </c>
      <c r="CD674" s="241">
        <v>12.1</v>
      </c>
      <c r="CE674" s="241">
        <v>9.6</v>
      </c>
      <c r="CF674" s="240">
        <v>9.9</v>
      </c>
      <c r="CG674" s="241">
        <v>11.6</v>
      </c>
      <c r="CH674" s="241">
        <v>12.7</v>
      </c>
      <c r="CI674" s="241">
        <v>9.1999999999999993</v>
      </c>
      <c r="CJ674" s="241">
        <v>9.3000000000000007</v>
      </c>
      <c r="CK674" s="241">
        <v>8.4</v>
      </c>
      <c r="CL674" s="241">
        <v>10.199999999999999</v>
      </c>
      <c r="CM674" s="241">
        <v>8.5</v>
      </c>
      <c r="CN674" s="241">
        <v>10.6</v>
      </c>
      <c r="CO674" s="241">
        <v>10.7</v>
      </c>
      <c r="CP674" s="241">
        <v>11.6</v>
      </c>
      <c r="CQ674" s="241">
        <v>13.3</v>
      </c>
      <c r="CR674" s="241">
        <v>11.3</v>
      </c>
      <c r="CS674" s="241">
        <v>11.8</v>
      </c>
      <c r="CT674" s="240">
        <v>9.6</v>
      </c>
      <c r="CU674" s="241">
        <v>6.1</v>
      </c>
      <c r="CV674" s="241">
        <v>10.7</v>
      </c>
      <c r="CW674" s="241">
        <v>10.7</v>
      </c>
      <c r="CX674" s="241">
        <v>13.6</v>
      </c>
      <c r="CY674" s="241">
        <v>11.2</v>
      </c>
      <c r="CZ674" s="240">
        <v>10.8</v>
      </c>
      <c r="DA674" s="241">
        <v>9</v>
      </c>
      <c r="DB674" s="241">
        <v>8.1999999999999993</v>
      </c>
      <c r="DC674" s="241">
        <v>8.6</v>
      </c>
      <c r="DD674" s="241">
        <v>11.6</v>
      </c>
      <c r="DE674" s="241">
        <v>11.8</v>
      </c>
      <c r="DF674" s="241">
        <v>11.2</v>
      </c>
      <c r="DG674" s="240">
        <v>10.6</v>
      </c>
      <c r="DH674" s="243" t="s">
        <v>696</v>
      </c>
      <c r="DI674" s="242">
        <v>31.9</v>
      </c>
      <c r="DJ674" s="241">
        <v>30.9</v>
      </c>
      <c r="DK674" s="241">
        <v>55.4</v>
      </c>
      <c r="DL674" s="243" t="s">
        <v>696</v>
      </c>
      <c r="DM674" s="241">
        <v>28.6</v>
      </c>
      <c r="DN674" s="246">
        <v>72.599999999999994</v>
      </c>
      <c r="DO674" s="240">
        <v>11.8</v>
      </c>
    </row>
    <row r="675" spans="1:137" s="41" customFormat="1" ht="16.5" customHeight="1" x14ac:dyDescent="0.15">
      <c r="A675" s="86" t="s">
        <v>747</v>
      </c>
      <c r="B675" s="240">
        <v>15.6</v>
      </c>
      <c r="C675" s="241">
        <v>15.3</v>
      </c>
      <c r="D675" s="241">
        <v>18.2</v>
      </c>
      <c r="E675" s="241">
        <v>16.100000000000001</v>
      </c>
      <c r="F675" s="241">
        <v>13</v>
      </c>
      <c r="G675" s="241">
        <v>16.8</v>
      </c>
      <c r="H675" s="241">
        <v>16.2</v>
      </c>
      <c r="I675" s="241">
        <v>17.3</v>
      </c>
      <c r="J675" s="241">
        <v>13.3</v>
      </c>
      <c r="K675" s="241">
        <v>15.7</v>
      </c>
      <c r="L675" s="241">
        <v>15.6</v>
      </c>
      <c r="M675" s="241">
        <v>13.7</v>
      </c>
      <c r="N675" s="241">
        <v>13.5</v>
      </c>
      <c r="O675" s="240">
        <v>16.600000000000001</v>
      </c>
      <c r="P675" s="241">
        <v>14.8</v>
      </c>
      <c r="Q675" s="241">
        <v>14.6</v>
      </c>
      <c r="R675" s="241">
        <v>15.7</v>
      </c>
      <c r="S675" s="241">
        <v>19</v>
      </c>
      <c r="T675" s="241">
        <v>16</v>
      </c>
      <c r="U675" s="241">
        <v>17.3</v>
      </c>
      <c r="V675" s="241">
        <v>21.8</v>
      </c>
      <c r="W675" s="241">
        <v>17.399999999999999</v>
      </c>
      <c r="X675" s="240">
        <v>12.5</v>
      </c>
      <c r="Y675" s="241">
        <v>13</v>
      </c>
      <c r="Z675" s="241">
        <v>12.6</v>
      </c>
      <c r="AA675" s="241">
        <v>12.1</v>
      </c>
      <c r="AB675" s="241">
        <v>12.8</v>
      </c>
      <c r="AC675" s="240">
        <v>17.399999999999999</v>
      </c>
      <c r="AD675" s="241">
        <v>18.7</v>
      </c>
      <c r="AE675" s="241">
        <v>17.7</v>
      </c>
      <c r="AF675" s="241">
        <v>18.3</v>
      </c>
      <c r="AG675" s="241">
        <v>14.5</v>
      </c>
      <c r="AH675" s="241">
        <v>18.100000000000001</v>
      </c>
      <c r="AI675" s="241">
        <v>18.399999999999999</v>
      </c>
      <c r="AJ675" s="240">
        <v>21.2</v>
      </c>
      <c r="AK675" s="245">
        <v>19.5</v>
      </c>
      <c r="AL675" s="245">
        <v>22.5</v>
      </c>
      <c r="AM675" s="240">
        <v>16.600000000000001</v>
      </c>
      <c r="AN675" s="241">
        <v>19.7</v>
      </c>
      <c r="AO675" s="241">
        <v>20.2</v>
      </c>
      <c r="AP675" s="241">
        <v>17.2</v>
      </c>
      <c r="AQ675" s="241">
        <v>16.100000000000001</v>
      </c>
      <c r="AR675" s="241">
        <v>17.399999999999999</v>
      </c>
      <c r="AS675" s="241">
        <v>16.600000000000001</v>
      </c>
      <c r="AT675" s="241">
        <v>17</v>
      </c>
      <c r="AU675" s="241">
        <v>14.3</v>
      </c>
      <c r="AV675" s="241">
        <v>15.4</v>
      </c>
      <c r="AW675" s="241">
        <v>16.7</v>
      </c>
      <c r="AX675" s="240">
        <v>21.8</v>
      </c>
      <c r="AY675" s="241">
        <v>22.8</v>
      </c>
      <c r="AZ675" s="241">
        <v>22</v>
      </c>
      <c r="BA675" s="241">
        <v>19.8</v>
      </c>
      <c r="BB675" s="241">
        <v>22.3</v>
      </c>
      <c r="BC675" s="241">
        <v>21.1</v>
      </c>
      <c r="BD675" s="240">
        <v>17.3</v>
      </c>
      <c r="BE675" s="241">
        <v>10.9</v>
      </c>
      <c r="BF675" s="241">
        <v>17.5</v>
      </c>
      <c r="BG675" s="241">
        <v>14.9</v>
      </c>
      <c r="BH675" s="241">
        <v>18.600000000000001</v>
      </c>
      <c r="BI675" s="241">
        <v>14.2</v>
      </c>
      <c r="BJ675" s="241">
        <v>24.8</v>
      </c>
      <c r="BK675" s="241">
        <v>17</v>
      </c>
      <c r="BL675" s="241">
        <v>19.7</v>
      </c>
      <c r="BM675" s="240">
        <v>17</v>
      </c>
      <c r="BN675" s="241">
        <v>15.5</v>
      </c>
      <c r="BO675" s="241">
        <v>19.3</v>
      </c>
      <c r="BP675" s="241">
        <v>12.8</v>
      </c>
      <c r="BQ675" s="241">
        <v>18</v>
      </c>
      <c r="BR675" s="241">
        <v>18.2</v>
      </c>
      <c r="BS675" s="240">
        <v>15.5</v>
      </c>
      <c r="BT675" s="242">
        <v>17.3</v>
      </c>
      <c r="BU675" s="241">
        <v>16.100000000000001</v>
      </c>
      <c r="BV675" s="241">
        <v>15.6</v>
      </c>
      <c r="BW675" s="241">
        <v>15.7</v>
      </c>
      <c r="BX675" s="241">
        <v>16.7</v>
      </c>
      <c r="BY675" s="241">
        <v>15.5</v>
      </c>
      <c r="BZ675" s="241">
        <v>14.6</v>
      </c>
      <c r="CA675" s="241">
        <v>18.100000000000001</v>
      </c>
      <c r="CB675" s="241">
        <v>12.7</v>
      </c>
      <c r="CC675" s="241">
        <v>14.3</v>
      </c>
      <c r="CD675" s="241">
        <v>14.1</v>
      </c>
      <c r="CE675" s="241">
        <v>17.100000000000001</v>
      </c>
      <c r="CF675" s="240">
        <v>17.2</v>
      </c>
      <c r="CG675" s="241">
        <v>18.2</v>
      </c>
      <c r="CH675" s="241">
        <v>20.100000000000001</v>
      </c>
      <c r="CI675" s="241">
        <v>12.1</v>
      </c>
      <c r="CJ675" s="241">
        <v>18.5</v>
      </c>
      <c r="CK675" s="241">
        <v>14</v>
      </c>
      <c r="CL675" s="241">
        <v>14.6</v>
      </c>
      <c r="CM675" s="241">
        <v>18.600000000000001</v>
      </c>
      <c r="CN675" s="241">
        <v>14.9</v>
      </c>
      <c r="CO675" s="241">
        <v>14.3</v>
      </c>
      <c r="CP675" s="241">
        <v>15.5</v>
      </c>
      <c r="CQ675" s="241">
        <v>23.6</v>
      </c>
      <c r="CR675" s="241">
        <v>16.8</v>
      </c>
      <c r="CS675" s="241">
        <v>20.9</v>
      </c>
      <c r="CT675" s="240">
        <v>13.8</v>
      </c>
      <c r="CU675" s="241">
        <v>12.9</v>
      </c>
      <c r="CV675" s="241">
        <v>14.8</v>
      </c>
      <c r="CW675" s="241">
        <v>13.3</v>
      </c>
      <c r="CX675" s="241">
        <v>16.5</v>
      </c>
      <c r="CY675" s="241">
        <v>12.4</v>
      </c>
      <c r="CZ675" s="240">
        <v>19.100000000000001</v>
      </c>
      <c r="DA675" s="241">
        <v>17.3</v>
      </c>
      <c r="DB675" s="241">
        <v>15</v>
      </c>
      <c r="DC675" s="241">
        <v>18.5</v>
      </c>
      <c r="DD675" s="241">
        <v>19.899999999999999</v>
      </c>
      <c r="DE675" s="241">
        <v>18.399999999999999</v>
      </c>
      <c r="DF675" s="241">
        <v>20.100000000000001</v>
      </c>
      <c r="DG675" s="240">
        <v>17</v>
      </c>
      <c r="DH675" s="243" t="s">
        <v>696</v>
      </c>
      <c r="DI675" s="242">
        <v>19.2</v>
      </c>
      <c r="DJ675" s="241">
        <v>19.3</v>
      </c>
      <c r="DK675" s="241">
        <v>47.4</v>
      </c>
      <c r="DL675" s="243" t="s">
        <v>696</v>
      </c>
      <c r="DM675" s="241">
        <v>26.3</v>
      </c>
      <c r="DN675" s="246">
        <v>61.2</v>
      </c>
      <c r="DO675" s="240">
        <v>17.399999999999999</v>
      </c>
    </row>
    <row r="676" spans="1:137" s="41" customFormat="1" ht="16.5" customHeight="1" x14ac:dyDescent="0.15">
      <c r="A676" s="86" t="s">
        <v>538</v>
      </c>
      <c r="B676" s="240">
        <v>47</v>
      </c>
      <c r="C676" s="241">
        <v>41.4</v>
      </c>
      <c r="D676" s="241">
        <v>33.4</v>
      </c>
      <c r="E676" s="241">
        <v>37.799999999999997</v>
      </c>
      <c r="F676" s="241">
        <v>37.200000000000003</v>
      </c>
      <c r="G676" s="241">
        <v>40.5</v>
      </c>
      <c r="H676" s="241">
        <v>47.5</v>
      </c>
      <c r="I676" s="241">
        <v>40.4</v>
      </c>
      <c r="J676" s="241">
        <v>38.9</v>
      </c>
      <c r="K676" s="241">
        <v>45.7</v>
      </c>
      <c r="L676" s="241">
        <v>56.7</v>
      </c>
      <c r="M676" s="241">
        <v>45.6</v>
      </c>
      <c r="N676" s="241">
        <v>47.7</v>
      </c>
      <c r="O676" s="240">
        <v>38.700000000000003</v>
      </c>
      <c r="P676" s="241">
        <v>45</v>
      </c>
      <c r="Q676" s="241">
        <v>42.1</v>
      </c>
      <c r="R676" s="241">
        <v>37.299999999999997</v>
      </c>
      <c r="S676" s="241">
        <v>32.200000000000003</v>
      </c>
      <c r="T676" s="241">
        <v>33</v>
      </c>
      <c r="U676" s="241">
        <v>35.6</v>
      </c>
      <c r="V676" s="241">
        <v>32</v>
      </c>
      <c r="W676" s="241">
        <v>43.3</v>
      </c>
      <c r="X676" s="240">
        <v>45.3</v>
      </c>
      <c r="Y676" s="241">
        <v>38.9</v>
      </c>
      <c r="Z676" s="241">
        <v>44.5</v>
      </c>
      <c r="AA676" s="241">
        <v>51.4</v>
      </c>
      <c r="AB676" s="241">
        <v>40.6</v>
      </c>
      <c r="AC676" s="240">
        <v>39.700000000000003</v>
      </c>
      <c r="AD676" s="241">
        <v>35.5</v>
      </c>
      <c r="AE676" s="241">
        <v>36.1</v>
      </c>
      <c r="AF676" s="241">
        <v>32.5</v>
      </c>
      <c r="AG676" s="241">
        <v>45.3</v>
      </c>
      <c r="AH676" s="241">
        <v>35.799999999999997</v>
      </c>
      <c r="AI676" s="241">
        <v>42.2</v>
      </c>
      <c r="AJ676" s="240">
        <v>33</v>
      </c>
      <c r="AK676" s="245">
        <v>33</v>
      </c>
      <c r="AL676" s="245">
        <v>33.1</v>
      </c>
      <c r="AM676" s="240">
        <v>40.6</v>
      </c>
      <c r="AN676" s="241">
        <v>33.299999999999997</v>
      </c>
      <c r="AO676" s="241">
        <v>35.1</v>
      </c>
      <c r="AP676" s="241">
        <v>41.1</v>
      </c>
      <c r="AQ676" s="241">
        <v>31</v>
      </c>
      <c r="AR676" s="241">
        <v>42.1</v>
      </c>
      <c r="AS676" s="241">
        <v>32.4</v>
      </c>
      <c r="AT676" s="241">
        <v>41</v>
      </c>
      <c r="AU676" s="241">
        <v>47.2</v>
      </c>
      <c r="AV676" s="241">
        <v>39.9</v>
      </c>
      <c r="AW676" s="241">
        <v>33.4</v>
      </c>
      <c r="AX676" s="240">
        <v>38.6</v>
      </c>
      <c r="AY676" s="241">
        <v>29.7</v>
      </c>
      <c r="AZ676" s="241">
        <v>43.8</v>
      </c>
      <c r="BA676" s="241">
        <v>37.6</v>
      </c>
      <c r="BB676" s="241">
        <v>33.200000000000003</v>
      </c>
      <c r="BC676" s="241">
        <v>37.299999999999997</v>
      </c>
      <c r="BD676" s="240">
        <v>58.3</v>
      </c>
      <c r="BE676" s="241">
        <v>81.099999999999994</v>
      </c>
      <c r="BF676" s="241">
        <v>43</v>
      </c>
      <c r="BG676" s="241">
        <v>56.2</v>
      </c>
      <c r="BH676" s="241">
        <v>47.5</v>
      </c>
      <c r="BI676" s="241">
        <v>71.099999999999994</v>
      </c>
      <c r="BJ676" s="241">
        <v>41</v>
      </c>
      <c r="BK676" s="241">
        <v>56.1</v>
      </c>
      <c r="BL676" s="241">
        <v>45.2</v>
      </c>
      <c r="BM676" s="240">
        <v>37.299999999999997</v>
      </c>
      <c r="BN676" s="241">
        <v>39.799999999999997</v>
      </c>
      <c r="BO676" s="241">
        <v>33.299999999999997</v>
      </c>
      <c r="BP676" s="241">
        <v>35.9</v>
      </c>
      <c r="BQ676" s="241">
        <v>30.8</v>
      </c>
      <c r="BR676" s="241">
        <v>39.4</v>
      </c>
      <c r="BS676" s="240">
        <v>41.8</v>
      </c>
      <c r="BT676" s="242">
        <v>35.5</v>
      </c>
      <c r="BU676" s="241">
        <v>36</v>
      </c>
      <c r="BV676" s="241">
        <v>38</v>
      </c>
      <c r="BW676" s="241">
        <v>34.1</v>
      </c>
      <c r="BX676" s="241">
        <v>32.299999999999997</v>
      </c>
      <c r="BY676" s="241">
        <v>48.1</v>
      </c>
      <c r="BZ676" s="241">
        <v>37.700000000000003</v>
      </c>
      <c r="CA676" s="241">
        <v>33.700000000000003</v>
      </c>
      <c r="CB676" s="241">
        <v>47.4</v>
      </c>
      <c r="CC676" s="241">
        <v>38.1</v>
      </c>
      <c r="CD676" s="241">
        <v>42.7</v>
      </c>
      <c r="CE676" s="241">
        <v>42.5</v>
      </c>
      <c r="CF676" s="240">
        <v>44.5</v>
      </c>
      <c r="CG676" s="241">
        <v>34.200000000000003</v>
      </c>
      <c r="CH676" s="241">
        <v>32.700000000000003</v>
      </c>
      <c r="CI676" s="241">
        <v>41.9</v>
      </c>
      <c r="CJ676" s="241">
        <v>37.4</v>
      </c>
      <c r="CK676" s="241">
        <v>57.4</v>
      </c>
      <c r="CL676" s="241">
        <v>39.299999999999997</v>
      </c>
      <c r="CM676" s="241">
        <v>45.5</v>
      </c>
      <c r="CN676" s="241">
        <v>38.5</v>
      </c>
      <c r="CO676" s="241">
        <v>42.9</v>
      </c>
      <c r="CP676" s="241">
        <v>37</v>
      </c>
      <c r="CQ676" s="241">
        <v>34.5</v>
      </c>
      <c r="CR676" s="241">
        <v>39</v>
      </c>
      <c r="CS676" s="241">
        <v>33.700000000000003</v>
      </c>
      <c r="CT676" s="240">
        <v>44.2</v>
      </c>
      <c r="CU676" s="241">
        <v>52.5</v>
      </c>
      <c r="CV676" s="241">
        <v>42</v>
      </c>
      <c r="CW676" s="241">
        <v>37.5</v>
      </c>
      <c r="CX676" s="241">
        <v>36.700000000000003</v>
      </c>
      <c r="CY676" s="241">
        <v>36.1</v>
      </c>
      <c r="CZ676" s="240">
        <v>42.4</v>
      </c>
      <c r="DA676" s="241">
        <v>37.200000000000003</v>
      </c>
      <c r="DB676" s="241">
        <v>41.7</v>
      </c>
      <c r="DC676" s="241">
        <v>45.7</v>
      </c>
      <c r="DD676" s="241">
        <v>45.4</v>
      </c>
      <c r="DE676" s="241">
        <v>37.200000000000003</v>
      </c>
      <c r="DF676" s="241">
        <v>35.5</v>
      </c>
      <c r="DG676" s="240">
        <v>45.8</v>
      </c>
      <c r="DH676" s="243" t="s">
        <v>696</v>
      </c>
      <c r="DI676" s="242">
        <v>34.4</v>
      </c>
      <c r="DJ676" s="241">
        <v>36.799999999999997</v>
      </c>
      <c r="DK676" s="241">
        <v>21</v>
      </c>
      <c r="DL676" s="243" t="s">
        <v>696</v>
      </c>
      <c r="DM676" s="241">
        <v>30.2</v>
      </c>
      <c r="DN676" s="246">
        <v>16.7</v>
      </c>
      <c r="DO676" s="240">
        <v>45.4</v>
      </c>
    </row>
    <row r="677" spans="1:137" s="41" customFormat="1" ht="16.5" customHeight="1" x14ac:dyDescent="0.2">
      <c r="A677" s="86" t="s">
        <v>539</v>
      </c>
      <c r="B677" s="240">
        <v>0.90532065547238516</v>
      </c>
      <c r="C677" s="241">
        <v>0.87168758716875905</v>
      </c>
      <c r="D677" s="241">
        <v>0.61832490163012899</v>
      </c>
      <c r="E677" s="241">
        <v>0.89263575502107595</v>
      </c>
      <c r="F677" s="241">
        <v>1.32219902574809</v>
      </c>
      <c r="G677" s="241">
        <v>0.86629617522066005</v>
      </c>
      <c r="H677" s="241">
        <v>0.53696303696303704</v>
      </c>
      <c r="I677" s="241">
        <v>0.91314273290575099</v>
      </c>
      <c r="J677" s="241">
        <v>1.97252553716097</v>
      </c>
      <c r="K677" s="241">
        <v>1.46466003762429</v>
      </c>
      <c r="L677" s="241">
        <v>1.03335675608647</v>
      </c>
      <c r="M677" s="241">
        <v>0.83254493850520295</v>
      </c>
      <c r="N677" s="241">
        <v>0.60181531176006298</v>
      </c>
      <c r="O677" s="240">
        <v>0.88987416867018443</v>
      </c>
      <c r="P677" s="241">
        <v>1.1589690364988801</v>
      </c>
      <c r="Q677" s="241">
        <v>0.41070885305749899</v>
      </c>
      <c r="R677" s="241">
        <v>0.48143053645116901</v>
      </c>
      <c r="S677" s="241">
        <v>1.6175071360608899</v>
      </c>
      <c r="T677" s="241">
        <v>0.254730713245997</v>
      </c>
      <c r="U677" s="241">
        <v>1.40316527981726</v>
      </c>
      <c r="V677" s="241">
        <v>0.97281117485657298</v>
      </c>
      <c r="W677" s="241">
        <v>0.61936936936936904</v>
      </c>
      <c r="X677" s="240">
        <v>0.74384124662749895</v>
      </c>
      <c r="Y677" s="241">
        <v>0.62192652588950004</v>
      </c>
      <c r="Z677" s="241">
        <v>1.00483458147692</v>
      </c>
      <c r="AA677" s="241">
        <v>0.59777329447806904</v>
      </c>
      <c r="AB677" s="241">
        <v>0.74889367979121801</v>
      </c>
      <c r="AC677" s="240">
        <v>1.31630519989548</v>
      </c>
      <c r="AD677" s="241">
        <v>1.62110616656071</v>
      </c>
      <c r="AE677" s="241">
        <v>1.61377084454008</v>
      </c>
      <c r="AF677" s="241">
        <v>0.97955706984667801</v>
      </c>
      <c r="AG677" s="241">
        <v>1.2492981471083699</v>
      </c>
      <c r="AH677" s="241">
        <v>1.2790394152962701</v>
      </c>
      <c r="AI677" s="241">
        <v>1.1757857974388799</v>
      </c>
      <c r="AJ677" s="240">
        <v>0.45745654162854499</v>
      </c>
      <c r="AK677" s="245">
        <v>0.261951538965291</v>
      </c>
      <c r="AL677" s="245">
        <v>0.62785388127853903</v>
      </c>
      <c r="AM677" s="240">
        <v>0.90318589545313954</v>
      </c>
      <c r="AN677" s="241">
        <v>0.62685582316067301</v>
      </c>
      <c r="AO677" s="241">
        <v>1.03011093502377</v>
      </c>
      <c r="AP677" s="241">
        <v>0.66127847171197696</v>
      </c>
      <c r="AQ677" s="241">
        <v>0.85929108485499495</v>
      </c>
      <c r="AR677" s="241">
        <v>0.77276020284955305</v>
      </c>
      <c r="AS677" s="241">
        <v>1.0458167330677299</v>
      </c>
      <c r="AT677" s="241">
        <v>0.65181518151815199</v>
      </c>
      <c r="AU677" s="241">
        <v>1.55555555555556</v>
      </c>
      <c r="AV677" s="241">
        <v>0.80378771195771903</v>
      </c>
      <c r="AW677" s="241">
        <v>0.43021032504780099</v>
      </c>
      <c r="AX677" s="240">
        <v>0.6509032943676939</v>
      </c>
      <c r="AY677" s="241">
        <v>1.0185466707205799</v>
      </c>
      <c r="AZ677" s="241">
        <v>0.65589553810512402</v>
      </c>
      <c r="BA677" s="241">
        <v>0.86493679308050597</v>
      </c>
      <c r="BB677" s="241">
        <v>0.394736842105263</v>
      </c>
      <c r="BC677" s="241">
        <v>0.62649164677804303</v>
      </c>
      <c r="BD677" s="240">
        <v>1.21207049705833</v>
      </c>
      <c r="BE677" s="241">
        <v>2.4002839522605299</v>
      </c>
      <c r="BF677" s="241">
        <v>0.50347993484377296</v>
      </c>
      <c r="BG677" s="241">
        <v>0.35852855950100698</v>
      </c>
      <c r="BH677" s="241">
        <v>1.0740122426265999</v>
      </c>
      <c r="BI677" s="241">
        <v>0.62862669245647995</v>
      </c>
      <c r="BJ677" s="241">
        <v>1.9364725550292601</v>
      </c>
      <c r="BK677" s="241">
        <v>1.34459036898061</v>
      </c>
      <c r="BL677" s="241">
        <v>1.2438498535021301</v>
      </c>
      <c r="BM677" s="240">
        <v>0.75816339296884772</v>
      </c>
      <c r="BN677" s="241">
        <v>0.73385518590998</v>
      </c>
      <c r="BO677" s="241">
        <v>0.90874668686103799</v>
      </c>
      <c r="BP677" s="241">
        <v>0.54857547336754597</v>
      </c>
      <c r="BQ677" s="241">
        <v>0.86956521739130399</v>
      </c>
      <c r="BR677" s="241">
        <v>0.74876847290640403</v>
      </c>
      <c r="BS677" s="240">
        <v>0.75130003628008224</v>
      </c>
      <c r="BT677" s="242">
        <v>1.1907983761840299</v>
      </c>
      <c r="BU677" s="241">
        <v>0.69592387444965198</v>
      </c>
      <c r="BV677" s="241">
        <v>0.92165898617511499</v>
      </c>
      <c r="BW677" s="241">
        <v>0.83487940630797797</v>
      </c>
      <c r="BX677" s="241">
        <v>0.67382081357624202</v>
      </c>
      <c r="BY677" s="241">
        <v>0.68788557078124102</v>
      </c>
      <c r="BZ677" s="241">
        <v>0.52083333333333304</v>
      </c>
      <c r="CA677" s="241">
        <v>0.87122243397767496</v>
      </c>
      <c r="CB677" s="241">
        <v>0.52868094105207497</v>
      </c>
      <c r="CC677" s="241">
        <v>0.74988972209969096</v>
      </c>
      <c r="CD677" s="241">
        <v>0.78376205787781394</v>
      </c>
      <c r="CE677" s="241">
        <v>1.2089810017271201</v>
      </c>
      <c r="CF677" s="240">
        <v>0.87300524992935646</v>
      </c>
      <c r="CG677" s="241">
        <v>1.0344827586206899</v>
      </c>
      <c r="CH677" s="241">
        <v>0.89718719689621695</v>
      </c>
      <c r="CI677" s="241">
        <v>0.43405676126878101</v>
      </c>
      <c r="CJ677" s="241">
        <v>0.79365079365079405</v>
      </c>
      <c r="CK677" s="241">
        <v>0.77254876714092602</v>
      </c>
      <c r="CL677" s="241">
        <v>0.41284403669724801</v>
      </c>
      <c r="CM677" s="241">
        <v>0.910815939278937</v>
      </c>
      <c r="CN677" s="241">
        <v>0.90307043949428101</v>
      </c>
      <c r="CO677" s="241">
        <v>0.74866310160427796</v>
      </c>
      <c r="CP677" s="241">
        <v>1.49606299212598</v>
      </c>
      <c r="CQ677" s="241">
        <v>1.24517713083129</v>
      </c>
      <c r="CR677" s="241">
        <v>0.80285459411240001</v>
      </c>
      <c r="CS677" s="241">
        <v>0.99255583126550895</v>
      </c>
      <c r="CT677" s="240">
        <v>0.51083688957093898</v>
      </c>
      <c r="CU677" s="241">
        <v>0.52986781192481502</v>
      </c>
      <c r="CV677" s="241">
        <v>0.672688833365366</v>
      </c>
      <c r="CW677" s="241">
        <v>0.36082474226804101</v>
      </c>
      <c r="CX677" s="241">
        <v>0.49715909090909099</v>
      </c>
      <c r="CY677" s="241">
        <v>0.34880923743084002</v>
      </c>
      <c r="CZ677" s="240">
        <v>1.22799768614164</v>
      </c>
      <c r="DA677" s="241">
        <v>0.92491838955386296</v>
      </c>
      <c r="DB677" s="241">
        <v>1.4354066985645899</v>
      </c>
      <c r="DC677" s="241">
        <v>0.94981795155928495</v>
      </c>
      <c r="DD677" s="241">
        <v>1.43899310565977</v>
      </c>
      <c r="DE677" s="241">
        <v>1.08740423428619</v>
      </c>
      <c r="DF677" s="241">
        <v>1.2510310695628299</v>
      </c>
      <c r="DG677" s="240">
        <v>0.89827373218206141</v>
      </c>
      <c r="DH677" s="243">
        <v>3.9512049985123476</v>
      </c>
      <c r="DI677" s="242">
        <v>1.42792040103296</v>
      </c>
      <c r="DJ677" s="241">
        <v>1.02844638949672</v>
      </c>
      <c r="DK677" s="241">
        <v>9.2533616418966798</v>
      </c>
      <c r="DL677" s="243">
        <v>1.9732595666205623</v>
      </c>
      <c r="DM677" s="241">
        <v>0.72694544447521503</v>
      </c>
      <c r="DN677" s="246">
        <v>4.4576317968534402</v>
      </c>
      <c r="DO677" s="240">
        <v>1.014445013786204</v>
      </c>
      <c r="DP677" s="9"/>
      <c r="DQ677" s="9"/>
      <c r="DR677" s="9"/>
      <c r="DS677" s="9"/>
      <c r="DT677" s="9"/>
      <c r="DU677" s="9"/>
      <c r="DV677" s="9"/>
      <c r="DW677" s="9"/>
      <c r="DX677" s="9"/>
      <c r="DY677" s="32"/>
      <c r="DZ677" s="32"/>
      <c r="EA677" s="121"/>
      <c r="EB677" s="121"/>
      <c r="EC677" s="121"/>
      <c r="ED677" s="121"/>
      <c r="EE677" s="121"/>
      <c r="EF677" s="121"/>
      <c r="EG677" s="121"/>
    </row>
    <row r="678" spans="1:137" s="41" customFormat="1" ht="16.5" customHeight="1" x14ac:dyDescent="0.15">
      <c r="A678" s="86" t="s">
        <v>540</v>
      </c>
      <c r="B678" s="240">
        <v>5.4</v>
      </c>
      <c r="C678" s="241">
        <v>5.7</v>
      </c>
      <c r="D678" s="241">
        <v>8.1999999999999993</v>
      </c>
      <c r="E678" s="241">
        <v>6.2</v>
      </c>
      <c r="F678" s="241">
        <v>7.8</v>
      </c>
      <c r="G678" s="241">
        <v>6.9</v>
      </c>
      <c r="H678" s="241">
        <v>3.8</v>
      </c>
      <c r="I678" s="241">
        <v>6.8</v>
      </c>
      <c r="J678" s="241">
        <v>5.8</v>
      </c>
      <c r="K678" s="241">
        <v>6.1</v>
      </c>
      <c r="L678" s="241">
        <v>5.7</v>
      </c>
      <c r="M678" s="241">
        <v>4.9000000000000004</v>
      </c>
      <c r="N678" s="241">
        <v>3.1</v>
      </c>
      <c r="O678" s="240">
        <v>6.3</v>
      </c>
      <c r="P678" s="241">
        <v>6.5</v>
      </c>
      <c r="Q678" s="241">
        <v>6.1</v>
      </c>
      <c r="R678" s="241">
        <v>5.7</v>
      </c>
      <c r="S678" s="241">
        <v>8.9</v>
      </c>
      <c r="T678" s="241">
        <v>5.6</v>
      </c>
      <c r="U678" s="241">
        <v>7</v>
      </c>
      <c r="V678" s="241">
        <v>5.4</v>
      </c>
      <c r="W678" s="241">
        <v>5</v>
      </c>
      <c r="X678" s="240">
        <v>5.2</v>
      </c>
      <c r="Y678" s="241">
        <v>6.1</v>
      </c>
      <c r="Z678" s="241">
        <v>4.8</v>
      </c>
      <c r="AA678" s="241">
        <v>4.4000000000000004</v>
      </c>
      <c r="AB678" s="241">
        <v>6</v>
      </c>
      <c r="AC678" s="240">
        <v>7.5</v>
      </c>
      <c r="AD678" s="241">
        <v>8.1999999999999993</v>
      </c>
      <c r="AE678" s="241">
        <v>6.5</v>
      </c>
      <c r="AF678" s="241">
        <v>9</v>
      </c>
      <c r="AG678" s="241">
        <v>6.7</v>
      </c>
      <c r="AH678" s="241">
        <v>9.1</v>
      </c>
      <c r="AI678" s="241">
        <v>7.4</v>
      </c>
      <c r="AJ678" s="240">
        <v>9.3000000000000007</v>
      </c>
      <c r="AK678" s="245">
        <v>8.4</v>
      </c>
      <c r="AL678" s="245">
        <v>10.199999999999999</v>
      </c>
      <c r="AM678" s="240">
        <v>6.1</v>
      </c>
      <c r="AN678" s="241">
        <v>7.2</v>
      </c>
      <c r="AO678" s="241">
        <v>6.8</v>
      </c>
      <c r="AP678" s="241">
        <v>6.7</v>
      </c>
      <c r="AQ678" s="241">
        <v>5.0999999999999996</v>
      </c>
      <c r="AR678" s="241">
        <v>6.4</v>
      </c>
      <c r="AS678" s="241">
        <v>7</v>
      </c>
      <c r="AT678" s="241">
        <v>5</v>
      </c>
      <c r="AU678" s="241">
        <v>5.3</v>
      </c>
      <c r="AV678" s="241">
        <v>6.8</v>
      </c>
      <c r="AW678" s="241">
        <v>6.8</v>
      </c>
      <c r="AX678" s="240">
        <v>6.6</v>
      </c>
      <c r="AY678" s="241">
        <v>5</v>
      </c>
      <c r="AZ678" s="241">
        <v>7.4</v>
      </c>
      <c r="BA678" s="241">
        <v>5.0999999999999996</v>
      </c>
      <c r="BB678" s="241">
        <v>6.9</v>
      </c>
      <c r="BC678" s="241">
        <v>5.7</v>
      </c>
      <c r="BD678" s="240">
        <v>5.6</v>
      </c>
      <c r="BE678" s="241">
        <v>4.5999999999999996</v>
      </c>
      <c r="BF678" s="241">
        <v>3.4</v>
      </c>
      <c r="BG678" s="241">
        <v>4.7</v>
      </c>
      <c r="BH678" s="241">
        <v>5.6</v>
      </c>
      <c r="BI678" s="241">
        <v>4</v>
      </c>
      <c r="BJ678" s="241">
        <v>9.1</v>
      </c>
      <c r="BK678" s="241">
        <v>6.5</v>
      </c>
      <c r="BL678" s="241">
        <v>7</v>
      </c>
      <c r="BM678" s="240">
        <v>6</v>
      </c>
      <c r="BN678" s="241">
        <v>4.9000000000000004</v>
      </c>
      <c r="BO678" s="241">
        <v>6.6</v>
      </c>
      <c r="BP678" s="241">
        <v>5.7</v>
      </c>
      <c r="BQ678" s="241">
        <v>5.8</v>
      </c>
      <c r="BR678" s="241">
        <v>6.3</v>
      </c>
      <c r="BS678" s="240">
        <v>5.2</v>
      </c>
      <c r="BT678" s="242">
        <v>6.9</v>
      </c>
      <c r="BU678" s="241">
        <v>5.5</v>
      </c>
      <c r="BV678" s="241">
        <v>4.8</v>
      </c>
      <c r="BW678" s="241">
        <v>6.4</v>
      </c>
      <c r="BX678" s="241">
        <v>5.8</v>
      </c>
      <c r="BY678" s="241">
        <v>4.5999999999999996</v>
      </c>
      <c r="BZ678" s="241">
        <v>5.5</v>
      </c>
      <c r="CA678" s="241">
        <v>4.7</v>
      </c>
      <c r="CB678" s="241">
        <v>5.2</v>
      </c>
      <c r="CC678" s="241">
        <v>5.4</v>
      </c>
      <c r="CD678" s="241">
        <v>4.5999999999999996</v>
      </c>
      <c r="CE678" s="241">
        <v>5.5</v>
      </c>
      <c r="CF678" s="240">
        <v>6.1</v>
      </c>
      <c r="CG678" s="241">
        <v>8.4</v>
      </c>
      <c r="CH678" s="241">
        <v>7.8</v>
      </c>
      <c r="CI678" s="241">
        <v>7.2</v>
      </c>
      <c r="CJ678" s="241">
        <v>6.6</v>
      </c>
      <c r="CK678" s="241">
        <v>5.6</v>
      </c>
      <c r="CL678" s="241">
        <v>6.9</v>
      </c>
      <c r="CM678" s="241">
        <v>5.0999999999999996</v>
      </c>
      <c r="CN678" s="241">
        <v>6.1</v>
      </c>
      <c r="CO678" s="241">
        <v>4.8</v>
      </c>
      <c r="CP678" s="241">
        <v>6.1</v>
      </c>
      <c r="CQ678" s="241">
        <v>8.1</v>
      </c>
      <c r="CR678" s="241">
        <v>4.4000000000000004</v>
      </c>
      <c r="CS678" s="241">
        <v>5</v>
      </c>
      <c r="CT678" s="240">
        <v>5</v>
      </c>
      <c r="CU678" s="241">
        <v>4.4000000000000004</v>
      </c>
      <c r="CV678" s="241">
        <v>5.8</v>
      </c>
      <c r="CW678" s="241">
        <v>5.5</v>
      </c>
      <c r="CX678" s="241">
        <v>5.5</v>
      </c>
      <c r="CY678" s="241">
        <v>4.9000000000000004</v>
      </c>
      <c r="CZ678" s="240">
        <v>7.1</v>
      </c>
      <c r="DA678" s="241">
        <v>7.2</v>
      </c>
      <c r="DB678" s="241">
        <v>7.1</v>
      </c>
      <c r="DC678" s="241">
        <v>4.5</v>
      </c>
      <c r="DD678" s="241">
        <v>8</v>
      </c>
      <c r="DE678" s="241">
        <v>7.1</v>
      </c>
      <c r="DF678" s="241">
        <v>8.4</v>
      </c>
      <c r="DG678" s="240">
        <v>5.9</v>
      </c>
      <c r="DH678" s="243" t="s">
        <v>696</v>
      </c>
      <c r="DI678" s="242">
        <v>9</v>
      </c>
      <c r="DJ678" s="241">
        <v>7.3</v>
      </c>
      <c r="DK678" s="241">
        <v>16.2</v>
      </c>
      <c r="DL678" s="243" t="s">
        <v>696</v>
      </c>
      <c r="DM678" s="241">
        <v>7.8</v>
      </c>
      <c r="DN678" s="246">
        <v>15.4</v>
      </c>
      <c r="DO678" s="240">
        <v>6.1</v>
      </c>
    </row>
    <row r="679" spans="1:137" s="41" customFormat="1" ht="16.5" customHeight="1" x14ac:dyDescent="0.2">
      <c r="A679" s="461" t="s">
        <v>797</v>
      </c>
      <c r="B679" s="240"/>
      <c r="C679" s="241"/>
      <c r="D679" s="241"/>
      <c r="E679" s="241"/>
      <c r="F679" s="241"/>
      <c r="G679" s="241"/>
      <c r="H679" s="241"/>
      <c r="I679" s="241"/>
      <c r="J679" s="241"/>
      <c r="K679" s="241"/>
      <c r="L679" s="241"/>
      <c r="M679" s="241"/>
      <c r="N679" s="241"/>
      <c r="O679" s="240"/>
      <c r="P679" s="241"/>
      <c r="Q679" s="241"/>
      <c r="R679" s="241"/>
      <c r="S679" s="241"/>
      <c r="T679" s="241"/>
      <c r="U679" s="241"/>
      <c r="V679" s="241"/>
      <c r="W679" s="241"/>
      <c r="X679" s="240"/>
      <c r="Y679" s="241"/>
      <c r="Z679" s="241"/>
      <c r="AA679" s="241"/>
      <c r="AB679" s="241"/>
      <c r="AC679" s="240"/>
      <c r="AD679" s="241"/>
      <c r="AE679" s="241"/>
      <c r="AF679" s="241"/>
      <c r="AG679" s="241"/>
      <c r="AH679" s="241"/>
      <c r="AI679" s="241"/>
      <c r="AJ679" s="240"/>
      <c r="AK679" s="245"/>
      <c r="AL679" s="245"/>
      <c r="AM679" s="240"/>
      <c r="AN679" s="241"/>
      <c r="AO679" s="241"/>
      <c r="AP679" s="241"/>
      <c r="AQ679" s="241"/>
      <c r="AR679" s="241"/>
      <c r="AS679" s="241"/>
      <c r="AT679" s="241"/>
      <c r="AU679" s="241"/>
      <c r="AV679" s="241"/>
      <c r="AW679" s="241"/>
      <c r="AX679" s="240"/>
      <c r="AY679" s="241"/>
      <c r="AZ679" s="241"/>
      <c r="BA679" s="241"/>
      <c r="BB679" s="241"/>
      <c r="BC679" s="241"/>
      <c r="BD679" s="240"/>
      <c r="BE679" s="241"/>
      <c r="BF679" s="241"/>
      <c r="BG679" s="241"/>
      <c r="BH679" s="241"/>
      <c r="BI679" s="241"/>
      <c r="BJ679" s="241"/>
      <c r="BK679" s="241"/>
      <c r="BL679" s="241"/>
      <c r="BM679" s="240"/>
      <c r="BN679" s="241"/>
      <c r="BO679" s="241"/>
      <c r="BP679" s="241"/>
      <c r="BQ679" s="241"/>
      <c r="BR679" s="241"/>
      <c r="BS679" s="240"/>
      <c r="BT679" s="242"/>
      <c r="BU679" s="241"/>
      <c r="BV679" s="241"/>
      <c r="BW679" s="241"/>
      <c r="BX679" s="241"/>
      <c r="BY679" s="241"/>
      <c r="BZ679" s="241"/>
      <c r="CA679" s="241"/>
      <c r="CB679" s="241"/>
      <c r="CC679" s="241"/>
      <c r="CD679" s="241"/>
      <c r="CE679" s="241"/>
      <c r="CF679" s="240"/>
      <c r="CG679" s="241"/>
      <c r="CH679" s="241"/>
      <c r="CI679" s="241"/>
      <c r="CJ679" s="241"/>
      <c r="CK679" s="241"/>
      <c r="CL679" s="241"/>
      <c r="CM679" s="241"/>
      <c r="CN679" s="241"/>
      <c r="CO679" s="241"/>
      <c r="CP679" s="241"/>
      <c r="CQ679" s="241"/>
      <c r="CR679" s="241"/>
      <c r="CS679" s="241"/>
      <c r="CT679" s="240"/>
      <c r="CU679" s="241"/>
      <c r="CV679" s="241"/>
      <c r="CW679" s="241"/>
      <c r="CX679" s="241"/>
      <c r="CY679" s="241"/>
      <c r="CZ679" s="240"/>
      <c r="DA679" s="241"/>
      <c r="DB679" s="241"/>
      <c r="DC679" s="241"/>
      <c r="DD679" s="241"/>
      <c r="DE679" s="241"/>
      <c r="DF679" s="241"/>
      <c r="DG679" s="240"/>
      <c r="DH679" s="243"/>
      <c r="DI679" s="242"/>
      <c r="DJ679" s="241"/>
      <c r="DK679" s="241"/>
      <c r="DL679" s="243"/>
      <c r="DM679" s="241"/>
      <c r="DN679" s="246"/>
      <c r="DO679" s="240"/>
      <c r="DP679" s="9"/>
      <c r="DQ679" s="9"/>
      <c r="DR679" s="9"/>
      <c r="DS679" s="9"/>
      <c r="DT679" s="9"/>
      <c r="DU679" s="9"/>
      <c r="DV679" s="9"/>
      <c r="DW679" s="9"/>
      <c r="DX679" s="9"/>
      <c r="DY679" s="32"/>
      <c r="DZ679" s="32"/>
      <c r="EA679" s="121"/>
      <c r="EB679" s="121"/>
      <c r="EC679" s="121"/>
      <c r="ED679" s="121"/>
      <c r="EE679" s="121"/>
      <c r="EF679" s="121"/>
    </row>
    <row r="680" spans="1:137" s="41" customFormat="1" ht="16.5" customHeight="1" x14ac:dyDescent="0.2">
      <c r="A680" s="170" t="s">
        <v>210</v>
      </c>
      <c r="B680" s="240">
        <v>69.419534640242944</v>
      </c>
      <c r="C680" s="241">
        <v>78.935823060188582</v>
      </c>
      <c r="D680" s="241">
        <v>77.700968623230366</v>
      </c>
      <c r="E680" s="241">
        <v>82.432823929890617</v>
      </c>
      <c r="F680" s="241">
        <v>83.669568910596794</v>
      </c>
      <c r="G680" s="241">
        <v>74.433612522312188</v>
      </c>
      <c r="H680" s="241">
        <v>68.6635986121847</v>
      </c>
      <c r="I680" s="241">
        <v>57.110278038113108</v>
      </c>
      <c r="J680" s="241">
        <v>77.386438446346247</v>
      </c>
      <c r="K680" s="241">
        <v>78.465282348951774</v>
      </c>
      <c r="L680" s="241">
        <v>58.19678109501114</v>
      </c>
      <c r="M680" s="241">
        <v>73.757393961481313</v>
      </c>
      <c r="N680" s="241">
        <v>77.115429505135424</v>
      </c>
      <c r="O680" s="240">
        <v>73.165703363218498</v>
      </c>
      <c r="P680" s="241">
        <v>74.391336999442856</v>
      </c>
      <c r="Q680" s="241">
        <v>71.225204721422685</v>
      </c>
      <c r="R680" s="241">
        <v>76.866561709842102</v>
      </c>
      <c r="S680" s="241">
        <v>72.561636412896263</v>
      </c>
      <c r="T680" s="241">
        <v>78.720917288211083</v>
      </c>
      <c r="U680" s="241">
        <v>73.02595317405158</v>
      </c>
      <c r="V680" s="241">
        <v>71.626136275347648</v>
      </c>
      <c r="W680" s="241">
        <v>66.220333547145643</v>
      </c>
      <c r="X680" s="240">
        <v>86.360073070394989</v>
      </c>
      <c r="Y680" s="241">
        <v>92.14429361488186</v>
      </c>
      <c r="Z680" s="241">
        <v>82.405934620447553</v>
      </c>
      <c r="AA680" s="241">
        <v>86.369144624127742</v>
      </c>
      <c r="AB680" s="241">
        <v>86.5445705024311</v>
      </c>
      <c r="AC680" s="240">
        <v>73.561831354723623</v>
      </c>
      <c r="AD680" s="241">
        <v>73.364791627733098</v>
      </c>
      <c r="AE680" s="241">
        <v>70.321457272970832</v>
      </c>
      <c r="AF680" s="241">
        <v>77.430067697023901</v>
      </c>
      <c r="AG680" s="241">
        <v>80.18931434749787</v>
      </c>
      <c r="AH680" s="241">
        <v>73.037381336904701</v>
      </c>
      <c r="AI680" s="241">
        <v>69.504280245148749</v>
      </c>
      <c r="AJ680" s="240">
        <v>54.915627292736616</v>
      </c>
      <c r="AK680" s="245">
        <v>57.365853658536636</v>
      </c>
      <c r="AL680" s="245">
        <v>52.742689046547852</v>
      </c>
      <c r="AM680" s="240">
        <v>61.248309968602477</v>
      </c>
      <c r="AN680" s="241">
        <v>66.366281798554411</v>
      </c>
      <c r="AO680" s="241">
        <v>67.263882297104885</v>
      </c>
      <c r="AP680" s="241">
        <v>62.646612100244759</v>
      </c>
      <c r="AQ680" s="241">
        <v>71.627976412629707</v>
      </c>
      <c r="AR680" s="241">
        <v>68.961501575558316</v>
      </c>
      <c r="AS680" s="241">
        <v>73.312706864297056</v>
      </c>
      <c r="AT680" s="241">
        <v>62.395120040824537</v>
      </c>
      <c r="AU680" s="241">
        <v>49.692007710886053</v>
      </c>
      <c r="AV680" s="241">
        <v>51.803595904216678</v>
      </c>
      <c r="AW680" s="241">
        <v>76.664255949306053</v>
      </c>
      <c r="AX680" s="240">
        <v>64.485190198644872</v>
      </c>
      <c r="AY680" s="241">
        <v>64.977959359208697</v>
      </c>
      <c r="AZ680" s="241">
        <v>60.845620520368968</v>
      </c>
      <c r="BA680" s="241">
        <v>72.302124011810662</v>
      </c>
      <c r="BB680" s="241">
        <v>64.251472084348109</v>
      </c>
      <c r="BC680" s="241">
        <v>70.876712328767127</v>
      </c>
      <c r="BD680" s="240">
        <v>62.309691827694301</v>
      </c>
      <c r="BE680" s="241">
        <v>62.138075212683638</v>
      </c>
      <c r="BF680" s="241">
        <v>68.368148377659722</v>
      </c>
      <c r="BG680" s="241">
        <v>68.919695859025737</v>
      </c>
      <c r="BH680" s="241">
        <v>72.703351009635043</v>
      </c>
      <c r="BI680" s="241">
        <v>62.641732042167177</v>
      </c>
      <c r="BJ680" s="241">
        <v>47.337092731829557</v>
      </c>
      <c r="BK680" s="241">
        <v>59.673168160253041</v>
      </c>
      <c r="BL680" s="241">
        <v>58.102972773626625</v>
      </c>
      <c r="BM680" s="240">
        <v>79.763765850269237</v>
      </c>
      <c r="BN680" s="241">
        <v>82.639987483267532</v>
      </c>
      <c r="BO680" s="241">
        <v>81.023773827372025</v>
      </c>
      <c r="BP680" s="241">
        <v>84.811527013144371</v>
      </c>
      <c r="BQ680" s="241">
        <v>80.05076619347561</v>
      </c>
      <c r="BR680" s="241">
        <v>75.809715663897563</v>
      </c>
      <c r="BS680" s="240">
        <v>83.52560670461871</v>
      </c>
      <c r="BT680" s="242">
        <v>84.476011583313806</v>
      </c>
      <c r="BU680" s="241">
        <v>87.310188393926026</v>
      </c>
      <c r="BV680" s="241">
        <v>80.760201229737291</v>
      </c>
      <c r="BW680" s="241">
        <v>87.872846940204496</v>
      </c>
      <c r="BX680" s="241">
        <v>87.970545977011483</v>
      </c>
      <c r="BY680" s="241">
        <v>80.207681148354624</v>
      </c>
      <c r="BZ680" s="241">
        <v>91.849977288949418</v>
      </c>
      <c r="CA680" s="241">
        <v>80.844481941263965</v>
      </c>
      <c r="CB680" s="241">
        <v>85.235816814764206</v>
      </c>
      <c r="CC680" s="241">
        <v>81.313898167830786</v>
      </c>
      <c r="CD680" s="241">
        <v>82.656761298310755</v>
      </c>
      <c r="CE680" s="241">
        <v>81.221261725216138</v>
      </c>
      <c r="CF680" s="240">
        <v>75.796372635156189</v>
      </c>
      <c r="CG680" s="241">
        <v>83.891231391446553</v>
      </c>
      <c r="CH680" s="241">
        <v>68.297659102297914</v>
      </c>
      <c r="CI680" s="241">
        <v>84.881253158160703</v>
      </c>
      <c r="CJ680" s="241">
        <v>64.727284487637633</v>
      </c>
      <c r="CK680" s="241">
        <v>86.152752590378483</v>
      </c>
      <c r="CL680" s="241">
        <v>83.526327288617011</v>
      </c>
      <c r="CM680" s="241">
        <v>65.313956969930317</v>
      </c>
      <c r="CN680" s="241">
        <v>85.111620405737995</v>
      </c>
      <c r="CO680" s="241">
        <v>78.020767778476994</v>
      </c>
      <c r="CP680" s="241">
        <v>83.046089934317649</v>
      </c>
      <c r="CQ680" s="241">
        <v>74.296454863467858</v>
      </c>
      <c r="CR680" s="241">
        <v>79.64073787409697</v>
      </c>
      <c r="CS680" s="241">
        <v>77.747588642847461</v>
      </c>
      <c r="CT680" s="240">
        <v>84.490656539189516</v>
      </c>
      <c r="CU680" s="241">
        <v>80.808342719162439</v>
      </c>
      <c r="CV680" s="241">
        <v>84.627767172853893</v>
      </c>
      <c r="CW680" s="241">
        <v>85.205100629897046</v>
      </c>
      <c r="CX680" s="241">
        <v>84.146088829963503</v>
      </c>
      <c r="CY680" s="241">
        <v>92.331663096018005</v>
      </c>
      <c r="CZ680" s="240">
        <v>66.078956903150271</v>
      </c>
      <c r="DA680" s="241">
        <v>70.247283036698704</v>
      </c>
      <c r="DB680" s="241">
        <v>71.056759758624992</v>
      </c>
      <c r="DC680" s="241">
        <v>58.937275452527551</v>
      </c>
      <c r="DD680" s="241">
        <v>83.987668872971284</v>
      </c>
      <c r="DE680" s="241">
        <v>73.384919696950817</v>
      </c>
      <c r="DF680" s="241">
        <v>65.601741884402188</v>
      </c>
      <c r="DG680" s="240">
        <v>69.658994838881753</v>
      </c>
      <c r="DH680" s="243">
        <v>40.682394462719294</v>
      </c>
      <c r="DI680" s="242">
        <v>39.694454256446512</v>
      </c>
      <c r="DJ680" s="241">
        <v>66.283955731786676</v>
      </c>
      <c r="DK680" s="241">
        <v>18.88912500664085</v>
      </c>
      <c r="DL680" s="243">
        <v>48.319935420941107</v>
      </c>
      <c r="DM680" s="241">
        <v>54.282620782489055</v>
      </c>
      <c r="DN680" s="246">
        <v>35.070227154499776</v>
      </c>
      <c r="DO680" s="240">
        <v>68.555846185900265</v>
      </c>
      <c r="DP680" s="9"/>
      <c r="DQ680" s="9"/>
      <c r="DR680" s="9"/>
      <c r="DS680" s="9"/>
      <c r="DT680" s="9"/>
      <c r="DU680" s="9"/>
      <c r="DV680" s="9"/>
      <c r="DW680" s="9"/>
      <c r="DX680" s="9"/>
      <c r="DY680" s="32"/>
      <c r="DZ680" s="32"/>
      <c r="EA680" s="121"/>
      <c r="EB680" s="121"/>
      <c r="EC680" s="121"/>
      <c r="ED680" s="121"/>
      <c r="EE680" s="121"/>
      <c r="EF680" s="121"/>
      <c r="EG680" s="121"/>
    </row>
    <row r="681" spans="1:137" s="41" customFormat="1" ht="16.5" customHeight="1" x14ac:dyDescent="0.2">
      <c r="A681" s="192" t="s">
        <v>383</v>
      </c>
      <c r="B681" s="240">
        <v>43.078051268970789</v>
      </c>
      <c r="C681" s="241">
        <v>64.270152505446603</v>
      </c>
      <c r="D681" s="241">
        <v>73.80073800738009</v>
      </c>
      <c r="E681" s="241">
        <v>64.254385964912302</v>
      </c>
      <c r="F681" s="241">
        <v>0</v>
      </c>
      <c r="G681" s="241">
        <v>51.626781392847498</v>
      </c>
      <c r="H681" s="241">
        <v>42.857142857142897</v>
      </c>
      <c r="I681" s="241">
        <v>23.351063829787201</v>
      </c>
      <c r="J681" s="241">
        <v>0</v>
      </c>
      <c r="K681" s="241">
        <v>84.0733590733591</v>
      </c>
      <c r="L681" s="241">
        <v>29.260154182487604</v>
      </c>
      <c r="M681" s="241">
        <v>57.309941520467802</v>
      </c>
      <c r="N681" s="241">
        <v>44.544634806131697</v>
      </c>
      <c r="O681" s="240">
        <v>52.187943720149754</v>
      </c>
      <c r="P681" s="241">
        <v>57.974683544303794</v>
      </c>
      <c r="Q681" s="241">
        <v>32.050092764378505</v>
      </c>
      <c r="R681" s="241">
        <v>58.407079646017692</v>
      </c>
      <c r="S681" s="241">
        <v>57.94085432639654</v>
      </c>
      <c r="T681" s="241">
        <v>67.752596789424004</v>
      </c>
      <c r="U681" s="241">
        <v>49.867724867724881</v>
      </c>
      <c r="V681" s="241">
        <v>55.821812596006204</v>
      </c>
      <c r="W681" s="241">
        <v>40.137614678899098</v>
      </c>
      <c r="X681" s="240">
        <v>62.292476156835008</v>
      </c>
      <c r="Y681" s="241">
        <v>84.813753581661885</v>
      </c>
      <c r="Z681" s="241">
        <v>59.988317757009298</v>
      </c>
      <c r="AA681" s="241">
        <v>58.177905308464815</v>
      </c>
      <c r="AB681" s="241">
        <v>61.637931034482797</v>
      </c>
      <c r="AC681" s="240">
        <v>43.094916779127317</v>
      </c>
      <c r="AD681" s="241">
        <v>42.735042735042775</v>
      </c>
      <c r="AE681" s="241">
        <v>51.666137734052683</v>
      </c>
      <c r="AF681" s="241">
        <v>70.454545454545496</v>
      </c>
      <c r="AG681" s="241">
        <v>42.880258899676399</v>
      </c>
      <c r="AH681" s="241">
        <v>50.344827586206897</v>
      </c>
      <c r="AI681" s="241">
        <v>29.650582362728802</v>
      </c>
      <c r="AJ681" s="240">
        <v>66.474405191059859</v>
      </c>
      <c r="AK681" s="245">
        <v>65.442256832206908</v>
      </c>
      <c r="AL681" s="245">
        <v>68.111888111888092</v>
      </c>
      <c r="AM681" s="240">
        <v>39.079776483176794</v>
      </c>
      <c r="AN681" s="241">
        <v>51.9211822660099</v>
      </c>
      <c r="AO681" s="241">
        <v>43.4558570937822</v>
      </c>
      <c r="AP681" s="241">
        <v>47.288067496986699</v>
      </c>
      <c r="AQ681" s="241">
        <v>54.618834080717484</v>
      </c>
      <c r="AR681" s="241">
        <v>46.3509316770186</v>
      </c>
      <c r="AS681" s="241">
        <v>65.813253012048222</v>
      </c>
      <c r="AT681" s="241">
        <v>34.485280672883498</v>
      </c>
      <c r="AU681" s="241">
        <v>9.7228332600087999</v>
      </c>
      <c r="AV681" s="241">
        <v>10.541044776119399</v>
      </c>
      <c r="AW681" s="241">
        <v>71.325709445150395</v>
      </c>
      <c r="AX681" s="240">
        <v>49.347869177403361</v>
      </c>
      <c r="AY681" s="241">
        <v>59.669456965013943</v>
      </c>
      <c r="AZ681" s="241">
        <v>51.017176854428513</v>
      </c>
      <c r="BA681" s="241">
        <v>33.3081855903433</v>
      </c>
      <c r="BB681" s="241">
        <v>41.88914487057869</v>
      </c>
      <c r="BC681" s="241">
        <v>72.305174882389053</v>
      </c>
      <c r="BD681" s="240">
        <v>40.429459064327467</v>
      </c>
      <c r="BE681" s="241">
        <v>51.767284683532701</v>
      </c>
      <c r="BF681" s="241">
        <v>49.150181108944004</v>
      </c>
      <c r="BG681" s="241">
        <v>18.080548414738601</v>
      </c>
      <c r="BH681" s="241">
        <v>47.548494005263699</v>
      </c>
      <c r="BI681" s="241">
        <v>30.829228243021301</v>
      </c>
      <c r="BJ681" s="241">
        <v>40.982603092783492</v>
      </c>
      <c r="BK681" s="241">
        <v>45.202931228861296</v>
      </c>
      <c r="BL681" s="241">
        <v>32.183288409703501</v>
      </c>
      <c r="BM681" s="240">
        <v>55.906988373546675</v>
      </c>
      <c r="BN681" s="241">
        <v>48.465873512836602</v>
      </c>
      <c r="BO681" s="241">
        <v>58.867479355092399</v>
      </c>
      <c r="BP681" s="241">
        <v>90.566037735849108</v>
      </c>
      <c r="BQ681" s="241">
        <v>62.542372881355902</v>
      </c>
      <c r="BR681" s="241">
        <v>52.743843319759499</v>
      </c>
      <c r="BS681" s="240">
        <v>71.163706280900968</v>
      </c>
      <c r="BT681" s="242">
        <v>77.185185185185205</v>
      </c>
      <c r="BU681" s="241">
        <v>72.366148531951708</v>
      </c>
      <c r="BV681" s="241">
        <v>0</v>
      </c>
      <c r="BW681" s="241">
        <v>75.477707006369442</v>
      </c>
      <c r="BX681" s="241">
        <v>88.066666666666706</v>
      </c>
      <c r="BY681" s="241">
        <v>73.236760864402797</v>
      </c>
      <c r="BZ681" s="241">
        <v>82.352941176470566</v>
      </c>
      <c r="CA681" s="241">
        <v>68.324279147513607</v>
      </c>
      <c r="CB681" s="241">
        <v>65.779467680608406</v>
      </c>
      <c r="CC681" s="241">
        <v>82.828906732551005</v>
      </c>
      <c r="CD681" s="241">
        <v>49.1514770584538</v>
      </c>
      <c r="CE681" s="241">
        <v>57.136060894386297</v>
      </c>
      <c r="CF681" s="240">
        <v>56.162208379137681</v>
      </c>
      <c r="CG681" s="241">
        <v>80.851063829787194</v>
      </c>
      <c r="CH681" s="241">
        <v>43.346938775510203</v>
      </c>
      <c r="CI681" s="241">
        <v>77.110694183864908</v>
      </c>
      <c r="CJ681" s="241">
        <v>50.462824723798207</v>
      </c>
      <c r="CK681" s="241">
        <v>89.020912547528496</v>
      </c>
      <c r="CL681" s="241">
        <v>0</v>
      </c>
      <c r="CM681" s="241">
        <v>27.315655648383601</v>
      </c>
      <c r="CN681" s="241">
        <v>0</v>
      </c>
      <c r="CO681" s="241">
        <v>0</v>
      </c>
      <c r="CP681" s="241">
        <v>64.272559852670298</v>
      </c>
      <c r="CQ681" s="241">
        <v>51.413543721235996</v>
      </c>
      <c r="CR681" s="241">
        <v>56.243496357960495</v>
      </c>
      <c r="CS681" s="241">
        <v>68.935516888433995</v>
      </c>
      <c r="CT681" s="240">
        <v>63.54153251770768</v>
      </c>
      <c r="CU681" s="241">
        <v>66.420014094432702</v>
      </c>
      <c r="CV681" s="241">
        <v>47.314049586776903</v>
      </c>
      <c r="CW681" s="241">
        <v>0</v>
      </c>
      <c r="CX681" s="241">
        <v>59.898477157360396</v>
      </c>
      <c r="CY681" s="241">
        <v>87.931034482758633</v>
      </c>
      <c r="CZ681" s="240">
        <v>58.122998681484248</v>
      </c>
      <c r="DA681" s="241">
        <v>59.646302250803899</v>
      </c>
      <c r="DB681" s="241">
        <v>68.459729570840693</v>
      </c>
      <c r="DC681" s="241">
        <v>56.535532994923813</v>
      </c>
      <c r="DD681" s="241">
        <v>81.962025316455694</v>
      </c>
      <c r="DE681" s="241">
        <v>48.220924057355305</v>
      </c>
      <c r="DF681" s="241">
        <v>56.242150213514208</v>
      </c>
      <c r="DG681" s="240">
        <v>43.01415738183664</v>
      </c>
      <c r="DH681" s="243">
        <v>50.210186724019977</v>
      </c>
      <c r="DI681" s="242">
        <v>32.462072747212602</v>
      </c>
      <c r="DJ681" s="241">
        <v>70.617906683480498</v>
      </c>
      <c r="DK681" s="241">
        <v>0</v>
      </c>
      <c r="DL681" s="243">
        <v>50.6044851878057</v>
      </c>
      <c r="DM681" s="241">
        <v>60.177622196291999</v>
      </c>
      <c r="DN681" s="246">
        <v>41.9589017036473</v>
      </c>
      <c r="DO681" s="240">
        <v>43.775488863327396</v>
      </c>
      <c r="DP681" s="9"/>
      <c r="DQ681" s="9"/>
      <c r="DR681" s="9"/>
      <c r="DS681" s="9"/>
      <c r="DT681" s="9"/>
      <c r="DU681" s="9"/>
      <c r="DV681" s="9"/>
      <c r="DW681" s="9"/>
      <c r="DX681" s="9"/>
      <c r="DY681" s="32"/>
      <c r="DZ681" s="32"/>
      <c r="EA681" s="121"/>
      <c r="EB681" s="121"/>
      <c r="EC681" s="121"/>
      <c r="ED681" s="121"/>
      <c r="EE681" s="121"/>
      <c r="EF681" s="121"/>
      <c r="EG681" s="121"/>
    </row>
    <row r="682" spans="1:137" s="41" customFormat="1" ht="15" customHeight="1" x14ac:dyDescent="0.2">
      <c r="A682" s="192" t="s">
        <v>384</v>
      </c>
      <c r="B682" s="240">
        <v>20.002607052075852</v>
      </c>
      <c r="C682" s="241">
        <v>31.326164874551999</v>
      </c>
      <c r="D682" s="241">
        <v>49.789915966386602</v>
      </c>
      <c r="E682" s="241">
        <v>0</v>
      </c>
      <c r="F682" s="241">
        <v>0</v>
      </c>
      <c r="G682" s="241">
        <v>47.872340425531902</v>
      </c>
      <c r="H682" s="241">
        <v>16.035353535353501</v>
      </c>
      <c r="I682" s="241">
        <v>7.1257005604483599</v>
      </c>
      <c r="J682" s="241">
        <v>0</v>
      </c>
      <c r="K682" s="241">
        <v>41.814461118690296</v>
      </c>
      <c r="L682" s="241">
        <v>13.850720017588195</v>
      </c>
      <c r="M682" s="241">
        <v>25.609756097560997</v>
      </c>
      <c r="N682" s="241">
        <v>0</v>
      </c>
      <c r="O682" s="240">
        <v>11.879139072847718</v>
      </c>
      <c r="P682" s="241">
        <v>27.4834437086093</v>
      </c>
      <c r="Q682" s="241">
        <v>12.049616066154801</v>
      </c>
      <c r="R682" s="241">
        <v>0</v>
      </c>
      <c r="S682" s="241">
        <v>0</v>
      </c>
      <c r="T682" s="241">
        <v>0</v>
      </c>
      <c r="U682" s="241">
        <v>0</v>
      </c>
      <c r="V682" s="241">
        <v>0</v>
      </c>
      <c r="W682" s="241">
        <v>0</v>
      </c>
      <c r="X682" s="240">
        <v>43.345323741007199</v>
      </c>
      <c r="Y682" s="241">
        <v>0</v>
      </c>
      <c r="Z682" s="241">
        <v>0</v>
      </c>
      <c r="AA682" s="241">
        <v>43.345323741007199</v>
      </c>
      <c r="AB682" s="241">
        <v>0</v>
      </c>
      <c r="AC682" s="240">
        <v>17.271157167530212</v>
      </c>
      <c r="AD682" s="241">
        <v>0</v>
      </c>
      <c r="AE682" s="241">
        <v>19.668737060041401</v>
      </c>
      <c r="AF682" s="241">
        <v>13.3182844243792</v>
      </c>
      <c r="AG682" s="241">
        <v>6.0869565217391299</v>
      </c>
      <c r="AH682" s="241">
        <v>19.863013698630098</v>
      </c>
      <c r="AI682" s="241">
        <v>26.948775055679302</v>
      </c>
      <c r="AJ682" s="240">
        <v>41.739130434782602</v>
      </c>
      <c r="AK682" s="245">
        <v>0</v>
      </c>
      <c r="AL682" s="245">
        <v>41.739130434782602</v>
      </c>
      <c r="AM682" s="240">
        <v>16.266519061786475</v>
      </c>
      <c r="AN682" s="241">
        <v>24.255319148936199</v>
      </c>
      <c r="AO682" s="241">
        <v>42.587346553352198</v>
      </c>
      <c r="AP682" s="241">
        <v>18.753387533875298</v>
      </c>
      <c r="AQ682" s="241">
        <v>28.109452736318403</v>
      </c>
      <c r="AR682" s="241">
        <v>39.534883720930196</v>
      </c>
      <c r="AS682" s="241">
        <v>64.705882352941202</v>
      </c>
      <c r="AT682" s="241">
        <v>16.2148070907195</v>
      </c>
      <c r="AU682" s="241">
        <v>4.1771696074901001</v>
      </c>
      <c r="AV682" s="241">
        <v>7.8935291418081697</v>
      </c>
      <c r="AW682" s="241">
        <v>12.048192771084301</v>
      </c>
      <c r="AX682" s="240">
        <v>33.467357512953356</v>
      </c>
      <c r="AY682" s="241">
        <v>31.931931931931899</v>
      </c>
      <c r="AZ682" s="241">
        <v>39.542183432858664</v>
      </c>
      <c r="BA682" s="241">
        <v>18.356823650739102</v>
      </c>
      <c r="BB682" s="241">
        <v>30.936227951153299</v>
      </c>
      <c r="BC682" s="241">
        <v>21.280276816608978</v>
      </c>
      <c r="BD682" s="240">
        <v>30.731386401990761</v>
      </c>
      <c r="BE682" s="241">
        <v>47.259832366215299</v>
      </c>
      <c r="BF682" s="241">
        <v>29.949003245248001</v>
      </c>
      <c r="BG682" s="241">
        <v>9.2807424593967536</v>
      </c>
      <c r="BH682" s="241">
        <v>34.012496604183603</v>
      </c>
      <c r="BI682" s="241">
        <v>20.9405501330967</v>
      </c>
      <c r="BJ682" s="241">
        <v>34.368650217706794</v>
      </c>
      <c r="BK682" s="241">
        <v>34.938101788170599</v>
      </c>
      <c r="BL682" s="241">
        <v>26.146364057434003</v>
      </c>
      <c r="BM682" s="240">
        <v>33.052342677906253</v>
      </c>
      <c r="BN682" s="241">
        <v>63.896848137535798</v>
      </c>
      <c r="BO682" s="241">
        <v>21.396396396396401</v>
      </c>
      <c r="BP682" s="241">
        <v>53.846153846153797</v>
      </c>
      <c r="BQ682" s="241">
        <v>9.3632958801498098</v>
      </c>
      <c r="BR682" s="241">
        <v>31.431646932185096</v>
      </c>
      <c r="BS682" s="240">
        <v>39.033149171270729</v>
      </c>
      <c r="BT682" s="242">
        <v>27.339449541284399</v>
      </c>
      <c r="BU682" s="241">
        <v>26.883910386965397</v>
      </c>
      <c r="BV682" s="241">
        <v>34.900990099009896</v>
      </c>
      <c r="BW682" s="241">
        <v>0</v>
      </c>
      <c r="BX682" s="241">
        <v>0</v>
      </c>
      <c r="BY682" s="241">
        <v>46.815042210284005</v>
      </c>
      <c r="BZ682" s="241">
        <v>0</v>
      </c>
      <c r="CA682" s="241">
        <v>0</v>
      </c>
      <c r="CB682" s="241">
        <v>0</v>
      </c>
      <c r="CC682" s="241">
        <v>0</v>
      </c>
      <c r="CD682" s="241">
        <v>44.873949579831915</v>
      </c>
      <c r="CE682" s="241">
        <v>40.425531914893597</v>
      </c>
      <c r="CF682" s="240">
        <v>35.694698354661767</v>
      </c>
      <c r="CG682" s="241">
        <v>0</v>
      </c>
      <c r="CH682" s="241">
        <v>0</v>
      </c>
      <c r="CI682" s="241">
        <v>0</v>
      </c>
      <c r="CJ682" s="241">
        <v>26.494845360824698</v>
      </c>
      <c r="CK682" s="241">
        <v>73.7071311921611</v>
      </c>
      <c r="CL682" s="241">
        <v>0</v>
      </c>
      <c r="CM682" s="241">
        <v>26.057453064917404</v>
      </c>
      <c r="CN682" s="241">
        <v>0</v>
      </c>
      <c r="CO682" s="241">
        <v>0</v>
      </c>
      <c r="CP682" s="241">
        <v>0</v>
      </c>
      <c r="CQ682" s="241">
        <v>35.440180586907502</v>
      </c>
      <c r="CR682" s="241">
        <v>0</v>
      </c>
      <c r="CS682" s="241">
        <v>0</v>
      </c>
      <c r="CT682" s="240">
        <v>30.798582720087232</v>
      </c>
      <c r="CU682" s="241">
        <v>30.3857566765579</v>
      </c>
      <c r="CV682" s="241">
        <v>21.176470588235301</v>
      </c>
      <c r="CW682" s="241">
        <v>52.631578947368396</v>
      </c>
      <c r="CX682" s="241">
        <v>27.4621212121212</v>
      </c>
      <c r="CY682" s="241">
        <v>0</v>
      </c>
      <c r="CZ682" s="240">
        <v>29.740631063004187</v>
      </c>
      <c r="DA682" s="241">
        <v>0</v>
      </c>
      <c r="DB682" s="241">
        <v>20.4583566238122</v>
      </c>
      <c r="DC682" s="241">
        <v>32.139125242573499</v>
      </c>
      <c r="DD682" s="241">
        <v>0</v>
      </c>
      <c r="DE682" s="241">
        <v>35.5555555555556</v>
      </c>
      <c r="DF682" s="241">
        <v>21.6627238932072</v>
      </c>
      <c r="DG682" s="240">
        <v>28.421537111748741</v>
      </c>
      <c r="DH682" s="243">
        <v>18.32653226132275</v>
      </c>
      <c r="DI682" s="242">
        <v>37.428571428571402</v>
      </c>
      <c r="DJ682" s="241">
        <v>67.397881996974291</v>
      </c>
      <c r="DK682" s="241">
        <v>11.212423422139874</v>
      </c>
      <c r="DL682" s="243">
        <v>50.098814229249022</v>
      </c>
      <c r="DM682" s="241">
        <v>46.992229367631296</v>
      </c>
      <c r="DN682" s="246">
        <v>53.839948370442094</v>
      </c>
      <c r="DO682" s="240">
        <v>30.213260223515114</v>
      </c>
      <c r="DP682" s="9"/>
      <c r="DQ682" s="9"/>
      <c r="DR682" s="9"/>
      <c r="DS682" s="9"/>
      <c r="DT682" s="9"/>
      <c r="DU682" s="9"/>
      <c r="DV682" s="9"/>
      <c r="DW682" s="9"/>
      <c r="DX682" s="9"/>
      <c r="DY682" s="32"/>
      <c r="DZ682" s="32"/>
      <c r="EA682" s="121"/>
      <c r="EB682" s="121"/>
      <c r="EC682" s="121"/>
      <c r="ED682" s="121"/>
      <c r="EE682" s="121"/>
      <c r="EF682" s="121"/>
      <c r="EG682" s="121"/>
    </row>
    <row r="683" spans="1:137" s="43" customFormat="1" ht="16.5" customHeight="1" x14ac:dyDescent="0.2">
      <c r="A683" s="53" t="s">
        <v>541</v>
      </c>
      <c r="B683" s="240"/>
      <c r="C683" s="241"/>
      <c r="D683" s="241"/>
      <c r="E683" s="241"/>
      <c r="F683" s="241"/>
      <c r="G683" s="241"/>
      <c r="H683" s="241"/>
      <c r="I683" s="241"/>
      <c r="J683" s="241"/>
      <c r="K683" s="241"/>
      <c r="L683" s="241"/>
      <c r="M683" s="241"/>
      <c r="N683" s="241"/>
      <c r="O683" s="240"/>
      <c r="P683" s="241"/>
      <c r="Q683" s="241"/>
      <c r="R683" s="241"/>
      <c r="S683" s="241"/>
      <c r="T683" s="241"/>
      <c r="U683" s="241"/>
      <c r="V683" s="241"/>
      <c r="W683" s="241"/>
      <c r="X683" s="240"/>
      <c r="Y683" s="241"/>
      <c r="Z683" s="241"/>
      <c r="AA683" s="241"/>
      <c r="AB683" s="241"/>
      <c r="AC683" s="240"/>
      <c r="AD683" s="241"/>
      <c r="AE683" s="241"/>
      <c r="AF683" s="241"/>
      <c r="AG683" s="241"/>
      <c r="AH683" s="241"/>
      <c r="AI683" s="241"/>
      <c r="AJ683" s="240"/>
      <c r="AK683" s="245"/>
      <c r="AL683" s="245"/>
      <c r="AM683" s="240"/>
      <c r="AN683" s="241"/>
      <c r="AO683" s="241"/>
      <c r="AP683" s="241"/>
      <c r="AQ683" s="241"/>
      <c r="AR683" s="241"/>
      <c r="AS683" s="241"/>
      <c r="AT683" s="241"/>
      <c r="AU683" s="241"/>
      <c r="AV683" s="241"/>
      <c r="AW683" s="241"/>
      <c r="AX683" s="240"/>
      <c r="AY683" s="241"/>
      <c r="AZ683" s="241"/>
      <c r="BA683" s="241"/>
      <c r="BB683" s="241"/>
      <c r="BC683" s="241"/>
      <c r="BD683" s="240"/>
      <c r="BE683" s="241"/>
      <c r="BF683" s="241"/>
      <c r="BG683" s="241"/>
      <c r="BH683" s="241"/>
      <c r="BI683" s="241"/>
      <c r="BJ683" s="241"/>
      <c r="BK683" s="241"/>
      <c r="BL683" s="241"/>
      <c r="BM683" s="240"/>
      <c r="BN683" s="241"/>
      <c r="BO683" s="241"/>
      <c r="BP683" s="241"/>
      <c r="BQ683" s="241"/>
      <c r="BR683" s="241"/>
      <c r="BS683" s="240"/>
      <c r="BT683" s="242"/>
      <c r="BU683" s="241"/>
      <c r="BV683" s="241"/>
      <c r="BW683" s="241"/>
      <c r="BX683" s="241"/>
      <c r="BY683" s="241"/>
      <c r="BZ683" s="241"/>
      <c r="CA683" s="241"/>
      <c r="CB683" s="241"/>
      <c r="CC683" s="241"/>
      <c r="CD683" s="241"/>
      <c r="CE683" s="241"/>
      <c r="CF683" s="240"/>
      <c r="CG683" s="241"/>
      <c r="CH683" s="241"/>
      <c r="CI683" s="241"/>
      <c r="CJ683" s="241"/>
      <c r="CK683" s="241"/>
      <c r="CL683" s="241"/>
      <c r="CM683" s="241"/>
      <c r="CN683" s="241"/>
      <c r="CO683" s="241"/>
      <c r="CP683" s="241"/>
      <c r="CQ683" s="241"/>
      <c r="CR683" s="241"/>
      <c r="CS683" s="241"/>
      <c r="CT683" s="240"/>
      <c r="CU683" s="241"/>
      <c r="CV683" s="241"/>
      <c r="CW683" s="241"/>
      <c r="CX683" s="241"/>
      <c r="CY683" s="241"/>
      <c r="CZ683" s="240"/>
      <c r="DA683" s="241"/>
      <c r="DB683" s="241"/>
      <c r="DC683" s="241"/>
      <c r="DD683" s="241"/>
      <c r="DE683" s="241"/>
      <c r="DF683" s="241"/>
      <c r="DG683" s="240"/>
      <c r="DH683" s="243"/>
      <c r="DI683" s="242"/>
      <c r="DJ683" s="241"/>
      <c r="DK683" s="241"/>
      <c r="DL683" s="243"/>
      <c r="DM683" s="241"/>
      <c r="DN683" s="246"/>
      <c r="DO683" s="240"/>
      <c r="DP683" s="9"/>
      <c r="DQ683" s="9"/>
      <c r="DR683" s="9"/>
      <c r="DS683" s="9"/>
      <c r="DT683" s="9"/>
      <c r="DU683" s="9"/>
      <c r="DV683" s="9"/>
      <c r="DW683" s="9"/>
      <c r="DX683" s="9"/>
      <c r="DY683" s="32"/>
      <c r="DZ683" s="32"/>
      <c r="EA683" s="121"/>
      <c r="EB683" s="121"/>
      <c r="EC683" s="121"/>
      <c r="ED683" s="121"/>
      <c r="EE683" s="121"/>
      <c r="EF683" s="121"/>
    </row>
    <row r="684" spans="1:137" s="121" customFormat="1" ht="16.5" customHeight="1" x14ac:dyDescent="0.2">
      <c r="A684" s="86" t="s">
        <v>415</v>
      </c>
      <c r="B684" s="240">
        <v>82.788067993874691</v>
      </c>
      <c r="C684" s="241">
        <v>80.833254874134482</v>
      </c>
      <c r="D684" s="241">
        <v>79.02916348150228</v>
      </c>
      <c r="E684" s="241">
        <v>81.80091909113915</v>
      </c>
      <c r="F684" s="241">
        <v>81.863175399505124</v>
      </c>
      <c r="G684" s="241">
        <v>81.880954556073846</v>
      </c>
      <c r="H684" s="241">
        <v>83.344633517473</v>
      </c>
      <c r="I684" s="241">
        <v>82.230289763823777</v>
      </c>
      <c r="J684" s="241">
        <v>84.07290793463163</v>
      </c>
      <c r="K684" s="241">
        <v>83.419717035995916</v>
      </c>
      <c r="L684" s="241">
        <v>84.431025379249718</v>
      </c>
      <c r="M684" s="241">
        <v>81.976868755249171</v>
      </c>
      <c r="N684" s="241">
        <v>81.434149941399056</v>
      </c>
      <c r="O684" s="240">
        <v>80.962687256522941</v>
      </c>
      <c r="P684" s="241">
        <v>82.872460279877899</v>
      </c>
      <c r="Q684" s="241">
        <v>82.47064480639709</v>
      </c>
      <c r="R684" s="241">
        <v>81.485175398965865</v>
      </c>
      <c r="S684" s="241">
        <v>79.153235563077217</v>
      </c>
      <c r="T684" s="241">
        <v>79.692852121856475</v>
      </c>
      <c r="U684" s="241">
        <v>79.889973866108178</v>
      </c>
      <c r="V684" s="241">
        <v>77.684944109190084</v>
      </c>
      <c r="W684" s="241">
        <v>80.234539047806791</v>
      </c>
      <c r="X684" s="240">
        <v>84.698693039084674</v>
      </c>
      <c r="Y684" s="241">
        <v>83.820823069985551</v>
      </c>
      <c r="Z684" s="241">
        <v>85.182526760629145</v>
      </c>
      <c r="AA684" s="241">
        <v>84.876594078871037</v>
      </c>
      <c r="AB684" s="241">
        <v>84.458116813829221</v>
      </c>
      <c r="AC684" s="240">
        <v>81.200161481804571</v>
      </c>
      <c r="AD684" s="241">
        <v>80.572608112948032</v>
      </c>
      <c r="AE684" s="241">
        <v>82.729045901434802</v>
      </c>
      <c r="AF684" s="241">
        <v>77.911822938573238</v>
      </c>
      <c r="AG684" s="241">
        <v>82.101497971012876</v>
      </c>
      <c r="AH684" s="241">
        <v>79.654298262476274</v>
      </c>
      <c r="AI684" s="241">
        <v>81.226262292725721</v>
      </c>
      <c r="AJ684" s="240">
        <v>81.959038071433937</v>
      </c>
      <c r="AK684" s="245">
        <v>80.497775752082816</v>
      </c>
      <c r="AL684" s="245">
        <v>83.130729751354608</v>
      </c>
      <c r="AM684" s="240">
        <v>81.86902567928928</v>
      </c>
      <c r="AN684" s="241">
        <v>79.991482315740157</v>
      </c>
      <c r="AO684" s="241">
        <v>81.456390152942618</v>
      </c>
      <c r="AP684" s="241">
        <v>82.776430794890715</v>
      </c>
      <c r="AQ684" s="241">
        <v>80.066951370084425</v>
      </c>
      <c r="AR684" s="241">
        <v>84.395045524240274</v>
      </c>
      <c r="AS684" s="241">
        <v>80.441168313665443</v>
      </c>
      <c r="AT684" s="241">
        <v>83.031089793705789</v>
      </c>
      <c r="AU684" s="241">
        <v>81.279514116645956</v>
      </c>
      <c r="AV684" s="241">
        <v>79.836434114721783</v>
      </c>
      <c r="AW684" s="241">
        <v>80.659828387157361</v>
      </c>
      <c r="AX684" s="240">
        <v>81.949656657411097</v>
      </c>
      <c r="AY684" s="241">
        <v>79.71640140946802</v>
      </c>
      <c r="AZ684" s="241">
        <v>83.030744952548389</v>
      </c>
      <c r="BA684" s="241">
        <v>82.095856039887551</v>
      </c>
      <c r="BB684" s="241">
        <v>80.610618876651046</v>
      </c>
      <c r="BC684" s="241">
        <v>81.839399850323872</v>
      </c>
      <c r="BD684" s="240">
        <v>85.614099706989776</v>
      </c>
      <c r="BE684" s="241">
        <v>88.738384020967658</v>
      </c>
      <c r="BF684" s="241">
        <v>83.320633681218396</v>
      </c>
      <c r="BG684" s="241">
        <v>86.854777219858263</v>
      </c>
      <c r="BH684" s="241">
        <v>83.889096458682403</v>
      </c>
      <c r="BI684" s="241">
        <v>88.768645917859843</v>
      </c>
      <c r="BJ684" s="241">
        <v>82.907121815759922</v>
      </c>
      <c r="BK684" s="241">
        <v>85.562202319195151</v>
      </c>
      <c r="BL684" s="241">
        <v>83.839724356018991</v>
      </c>
      <c r="BM684" s="240">
        <v>80.812818276513056</v>
      </c>
      <c r="BN684" s="241">
        <v>81.803125052498132</v>
      </c>
      <c r="BO684" s="241">
        <v>79.588254154077049</v>
      </c>
      <c r="BP684" s="241">
        <v>80.828372152021174</v>
      </c>
      <c r="BQ684" s="241">
        <v>79.366762425602062</v>
      </c>
      <c r="BR684" s="241">
        <v>81.064713418654478</v>
      </c>
      <c r="BS684" s="240">
        <v>81.911087405077566</v>
      </c>
      <c r="BT684" s="242">
        <v>78.744375211694233</v>
      </c>
      <c r="BU684" s="241">
        <v>79.384545589157966</v>
      </c>
      <c r="BV684" s="241">
        <v>81.093337157204786</v>
      </c>
      <c r="BW684" s="241">
        <v>78.516222633253975</v>
      </c>
      <c r="BX684" s="241">
        <v>79.701044393755964</v>
      </c>
      <c r="BY684" s="241">
        <v>83.086460859102701</v>
      </c>
      <c r="BZ684" s="241">
        <v>82.394776799596542</v>
      </c>
      <c r="CA684" s="241">
        <v>79.299338028434846</v>
      </c>
      <c r="CB684" s="241">
        <v>84.928131771141324</v>
      </c>
      <c r="CC684" s="241">
        <v>80.026608887460711</v>
      </c>
      <c r="CD684" s="241">
        <v>83.266964536309999</v>
      </c>
      <c r="CE684" s="241">
        <v>82.852878559983907</v>
      </c>
      <c r="CF684" s="240">
        <v>83.071104630194782</v>
      </c>
      <c r="CG684" s="241">
        <v>79.415639866556276</v>
      </c>
      <c r="CH684" s="241">
        <v>80.439150537446508</v>
      </c>
      <c r="CI684" s="241">
        <v>84.660538926199905</v>
      </c>
      <c r="CJ684" s="241">
        <v>82.994107033277785</v>
      </c>
      <c r="CK684" s="241">
        <v>84.980250392621642</v>
      </c>
      <c r="CL684" s="241">
        <v>82.928061836994843</v>
      </c>
      <c r="CM684" s="241">
        <v>83.391354890445285</v>
      </c>
      <c r="CN684" s="241">
        <v>81.867583132645876</v>
      </c>
      <c r="CO684" s="241">
        <v>85.349721759536422</v>
      </c>
      <c r="CP684" s="241">
        <v>83.601076633787272</v>
      </c>
      <c r="CQ684" s="241">
        <v>78.709671236608671</v>
      </c>
      <c r="CR684" s="241">
        <v>83.639690860891463</v>
      </c>
      <c r="CS684" s="241">
        <v>80.560814786569722</v>
      </c>
      <c r="CT684" s="240">
        <v>81.972537365528439</v>
      </c>
      <c r="CU684" s="241">
        <v>83.575298879909369</v>
      </c>
      <c r="CV684" s="241">
        <v>81.484978902663869</v>
      </c>
      <c r="CW684" s="241">
        <v>81.402874589623806</v>
      </c>
      <c r="CX684" s="241">
        <v>80.374530220220635</v>
      </c>
      <c r="CY684" s="241">
        <v>80.611146578374957</v>
      </c>
      <c r="CZ684" s="240">
        <v>82.375226678884005</v>
      </c>
      <c r="DA684" s="241">
        <v>81.051590614136046</v>
      </c>
      <c r="DB684" s="241">
        <v>81.39659107981258</v>
      </c>
      <c r="DC684" s="241">
        <v>82.930145335880596</v>
      </c>
      <c r="DD684" s="241">
        <v>83.370734748993442</v>
      </c>
      <c r="DE684" s="241">
        <v>81.584631344485558</v>
      </c>
      <c r="DF684" s="241">
        <v>79.549253097639067</v>
      </c>
      <c r="DG684" s="240">
        <v>82.889417042348114</v>
      </c>
      <c r="DH684" s="243">
        <v>82.675663563062628</v>
      </c>
      <c r="DI684" s="242">
        <v>87.744344983137921</v>
      </c>
      <c r="DJ684" s="241">
        <v>87.5700051079735</v>
      </c>
      <c r="DK684" s="241">
        <v>72.465617910230989</v>
      </c>
      <c r="DL684" s="243" t="s">
        <v>696</v>
      </c>
      <c r="DM684" s="241">
        <v>80.38042666758831</v>
      </c>
      <c r="DN684" s="246" t="s">
        <v>696</v>
      </c>
      <c r="DO684" s="240">
        <v>82.843338010284043</v>
      </c>
      <c r="DP684" s="9"/>
      <c r="DQ684" s="9"/>
      <c r="DR684" s="9"/>
      <c r="DS684" s="9"/>
      <c r="DT684" s="9"/>
      <c r="DU684" s="9"/>
      <c r="DV684" s="9"/>
      <c r="DW684" s="9"/>
      <c r="DX684" s="9"/>
      <c r="DY684" s="32"/>
      <c r="DZ684" s="32"/>
    </row>
    <row r="685" spans="1:137" s="121" customFormat="1" ht="16.5" customHeight="1" x14ac:dyDescent="0.15">
      <c r="A685" s="86" t="s">
        <v>80</v>
      </c>
      <c r="B685" s="240">
        <v>9.1899194674466216</v>
      </c>
      <c r="C685" s="241">
        <v>11.143525419999635</v>
      </c>
      <c r="D685" s="241">
        <v>9.9472349007456078</v>
      </c>
      <c r="E685" s="241">
        <v>8.3445901055990284</v>
      </c>
      <c r="F685" s="241">
        <v>9.3977084540845617</v>
      </c>
      <c r="G685" s="241">
        <v>8.6707740665095283</v>
      </c>
      <c r="H685" s="241">
        <v>8.9445208156417628</v>
      </c>
      <c r="I685" s="241">
        <v>8.6970542544637617</v>
      </c>
      <c r="J685" s="241">
        <v>8.8388043291115554</v>
      </c>
      <c r="K685" s="241">
        <v>8.3471602173556754</v>
      </c>
      <c r="L685" s="241">
        <v>8.3497951248683115</v>
      </c>
      <c r="M685" s="241">
        <v>11.40419630967437</v>
      </c>
      <c r="N685" s="241">
        <v>10.931504174211062</v>
      </c>
      <c r="O685" s="240">
        <v>9.8949629667645276</v>
      </c>
      <c r="P685" s="241">
        <v>8.7091206161020782</v>
      </c>
      <c r="Q685" s="241">
        <v>9.4845396511984887</v>
      </c>
      <c r="R685" s="241">
        <v>11.283553492943273</v>
      </c>
      <c r="S685" s="241">
        <v>9.2124611888728154</v>
      </c>
      <c r="T685" s="241">
        <v>10.760937089245511</v>
      </c>
      <c r="U685" s="241">
        <v>10.702930973358152</v>
      </c>
      <c r="V685" s="241">
        <v>10.855746737623653</v>
      </c>
      <c r="W685" s="241">
        <v>8.9526074729625531</v>
      </c>
      <c r="X685" s="240">
        <v>8.0363172212184573</v>
      </c>
      <c r="Y685" s="241">
        <v>8.2808298451291069</v>
      </c>
      <c r="Z685" s="241">
        <v>7.3696084313209047</v>
      </c>
      <c r="AA685" s="241">
        <v>8.4625081682331764</v>
      </c>
      <c r="AB685" s="241">
        <v>7.9861440555420664</v>
      </c>
      <c r="AC685" s="240">
        <v>9.7162565273534707</v>
      </c>
      <c r="AD685" s="241">
        <v>8.6981161456445477</v>
      </c>
      <c r="AE685" s="241">
        <v>9.2938509047667104</v>
      </c>
      <c r="AF685" s="241">
        <v>10.582166824903345</v>
      </c>
      <c r="AG685" s="241">
        <v>9.2953590891343385</v>
      </c>
      <c r="AH685" s="241">
        <v>11.109553024911339</v>
      </c>
      <c r="AI685" s="241">
        <v>9.9221337396527893</v>
      </c>
      <c r="AJ685" s="240">
        <v>7.9627463282355482</v>
      </c>
      <c r="AK685" s="245">
        <v>9.3991424311639538</v>
      </c>
      <c r="AL685" s="245">
        <v>6.8109932579045376</v>
      </c>
      <c r="AM685" s="240">
        <v>8.6096065285196257</v>
      </c>
      <c r="AN685" s="241">
        <v>7.5213224341951062</v>
      </c>
      <c r="AO685" s="241">
        <v>8.0383568757154773</v>
      </c>
      <c r="AP685" s="241">
        <v>7.6599049927957488</v>
      </c>
      <c r="AQ685" s="241">
        <v>9.5082201839278699</v>
      </c>
      <c r="AR685" s="241">
        <v>7.2968551790072276</v>
      </c>
      <c r="AS685" s="241">
        <v>8.5331620304589819</v>
      </c>
      <c r="AT685" s="241">
        <v>7.826832454176194</v>
      </c>
      <c r="AU685" s="241">
        <v>9.6507552926538995</v>
      </c>
      <c r="AV685" s="241">
        <v>10.519701043842534</v>
      </c>
      <c r="AW685" s="241">
        <v>8.993737874019093</v>
      </c>
      <c r="AX685" s="240">
        <v>6.6320967085353812</v>
      </c>
      <c r="AY685" s="241">
        <v>7.3670136824962125</v>
      </c>
      <c r="AZ685" s="241">
        <v>6.0522673069828405</v>
      </c>
      <c r="BA685" s="241">
        <v>7.7348848218939752</v>
      </c>
      <c r="BB685" s="241">
        <v>6.8493589263186161</v>
      </c>
      <c r="BC685" s="241">
        <v>6.7284371880725029</v>
      </c>
      <c r="BD685" s="240">
        <v>7.1582658606957592</v>
      </c>
      <c r="BE685" s="241">
        <v>5.9394038578787356</v>
      </c>
      <c r="BF685" s="241">
        <v>8.719675539909149</v>
      </c>
      <c r="BG685" s="241">
        <v>7.4707870308657522</v>
      </c>
      <c r="BH685" s="241">
        <v>8.2024536871215492</v>
      </c>
      <c r="BI685" s="241">
        <v>5.8687965807547169</v>
      </c>
      <c r="BJ685" s="241">
        <v>6.4317359384142065</v>
      </c>
      <c r="BK685" s="241">
        <v>7.2531320322881871</v>
      </c>
      <c r="BL685" s="241">
        <v>8.0368053816631999</v>
      </c>
      <c r="BM685" s="240">
        <v>9.7763410612644339</v>
      </c>
      <c r="BN685" s="241">
        <v>9.3874888819649662</v>
      </c>
      <c r="BO685" s="241">
        <v>10.163774400027712</v>
      </c>
      <c r="BP685" s="241">
        <v>11.508233729935052</v>
      </c>
      <c r="BQ685" s="241">
        <v>10.90061495149042</v>
      </c>
      <c r="BR685" s="241">
        <v>9.0314613010425209</v>
      </c>
      <c r="BS685" s="240">
        <v>8.5679302850016992</v>
      </c>
      <c r="BT685" s="242">
        <v>9.0660151945263507</v>
      </c>
      <c r="BU685" s="241">
        <v>9.6505666943527668</v>
      </c>
      <c r="BV685" s="241">
        <v>10.453204544810065</v>
      </c>
      <c r="BW685" s="241">
        <v>10.5000830938114</v>
      </c>
      <c r="BX685" s="241">
        <v>9.5799647163683304</v>
      </c>
      <c r="BY685" s="241">
        <v>7.8896543113997826</v>
      </c>
      <c r="BZ685" s="241">
        <v>7.8294610180658131</v>
      </c>
      <c r="CA685" s="241">
        <v>9.3622401418442891</v>
      </c>
      <c r="CB685" s="241">
        <v>7.4522252703734457</v>
      </c>
      <c r="CC685" s="241">
        <v>10.216173297073471</v>
      </c>
      <c r="CD685" s="241">
        <v>8.3627700675664425</v>
      </c>
      <c r="CE685" s="241">
        <v>7.8551054106318299</v>
      </c>
      <c r="CF685" s="240">
        <v>7.1299311404597869</v>
      </c>
      <c r="CG685" s="241">
        <v>8.702884828976396</v>
      </c>
      <c r="CH685" s="241">
        <v>7.2405751603992083</v>
      </c>
      <c r="CI685" s="241">
        <v>7.980764128359537</v>
      </c>
      <c r="CJ685" s="241">
        <v>6.7569969298071255</v>
      </c>
      <c r="CK685" s="241">
        <v>7.2500920796345918</v>
      </c>
      <c r="CL685" s="241">
        <v>7.793297228708397</v>
      </c>
      <c r="CM685" s="241">
        <v>6.5129752999792405</v>
      </c>
      <c r="CN685" s="241">
        <v>8.4932913138882924</v>
      </c>
      <c r="CO685" s="241">
        <v>6.4909869020679469</v>
      </c>
      <c r="CP685" s="241">
        <v>7.0811795123509906</v>
      </c>
      <c r="CQ685" s="241">
        <v>6.5699683048219546</v>
      </c>
      <c r="CR685" s="241">
        <v>7.4349374047716426</v>
      </c>
      <c r="CS685" s="241">
        <v>8.3640140740207745</v>
      </c>
      <c r="CT685" s="240">
        <v>9.8449810121993782</v>
      </c>
      <c r="CU685" s="241">
        <v>8.7166814856341972</v>
      </c>
      <c r="CV685" s="241">
        <v>10.221927630041328</v>
      </c>
      <c r="CW685" s="241">
        <v>11.205385580793894</v>
      </c>
      <c r="CX685" s="241">
        <v>10.127791794926535</v>
      </c>
      <c r="CY685" s="241">
        <v>11.074457062183617</v>
      </c>
      <c r="CZ685" s="240">
        <v>8.0317835462847107</v>
      </c>
      <c r="DA685" s="241">
        <v>9.7861156750185838</v>
      </c>
      <c r="DB685" s="241">
        <v>9.9456221816760948</v>
      </c>
      <c r="DC685" s="241">
        <v>8.3171896271285917</v>
      </c>
      <c r="DD685" s="241">
        <v>7.282300921545545</v>
      </c>
      <c r="DE685" s="241">
        <v>8.227748278228729</v>
      </c>
      <c r="DF685" s="241">
        <v>9.1136021061133459</v>
      </c>
      <c r="DG685" s="240">
        <v>8.2276242891102296</v>
      </c>
      <c r="DH685" s="243">
        <v>3.7739657186573718</v>
      </c>
      <c r="DI685" s="242">
        <v>3.9124713239989299</v>
      </c>
      <c r="DJ685" s="241">
        <v>3.7007012608299084</v>
      </c>
      <c r="DK685" s="241">
        <v>3.6921804355166432</v>
      </c>
      <c r="DL685" s="243" t="s">
        <v>696</v>
      </c>
      <c r="DM685" s="241">
        <v>4.5329682404098266</v>
      </c>
      <c r="DN685" s="246" t="s">
        <v>696</v>
      </c>
      <c r="DO685" s="240">
        <v>8.0805803462867285</v>
      </c>
    </row>
    <row r="686" spans="1:137" s="121" customFormat="1" ht="16.5" customHeight="1" x14ac:dyDescent="0.15">
      <c r="A686" s="86" t="s">
        <v>81</v>
      </c>
      <c r="B686" s="240">
        <v>75.171157660531208</v>
      </c>
      <c r="C686" s="241">
        <v>70.439355806391575</v>
      </c>
      <c r="D686" s="241">
        <v>69.714833289739389</v>
      </c>
      <c r="E686" s="241">
        <v>73.560738587456711</v>
      </c>
      <c r="F686" s="241">
        <v>71.0310543251951</v>
      </c>
      <c r="G686" s="241">
        <v>74.313584731340711</v>
      </c>
      <c r="H686" s="241">
        <v>75.903998854524673</v>
      </c>
      <c r="I686" s="241">
        <v>75.347698779819481</v>
      </c>
      <c r="J686" s="241">
        <v>72.342908897560193</v>
      </c>
      <c r="K686" s="241">
        <v>76.657074835126451</v>
      </c>
      <c r="L686" s="241">
        <v>78.595419243817872</v>
      </c>
      <c r="M686" s="241">
        <v>73.852188768724972</v>
      </c>
      <c r="N686" s="241">
        <v>73.333024209124204</v>
      </c>
      <c r="O686" s="240">
        <v>72.029414425859741</v>
      </c>
      <c r="P686" s="241">
        <v>76.416031515126122</v>
      </c>
      <c r="Q686" s="241">
        <v>73.706255850363107</v>
      </c>
      <c r="R686" s="241">
        <v>71.365463128104892</v>
      </c>
      <c r="S686" s="241">
        <v>70.472622562879067</v>
      </c>
      <c r="T686" s="241">
        <v>69.573093136971494</v>
      </c>
      <c r="U686" s="241">
        <v>68.71400519174567</v>
      </c>
      <c r="V686" s="241">
        <v>67.334553044136499</v>
      </c>
      <c r="W686" s="241">
        <v>76.963302322858937</v>
      </c>
      <c r="X686" s="240">
        <v>77.70404622411084</v>
      </c>
      <c r="Y686" s="241">
        <v>76.036881561140603</v>
      </c>
      <c r="Z686" s="241">
        <v>78.941834671521704</v>
      </c>
      <c r="AA686" s="241">
        <v>78.128959444384066</v>
      </c>
      <c r="AB686" s="241">
        <v>76.769635499663508</v>
      </c>
      <c r="AC686" s="240">
        <v>72.436878371189522</v>
      </c>
      <c r="AD686" s="241">
        <v>72.833390317661326</v>
      </c>
      <c r="AE686" s="241">
        <v>72.008319518545349</v>
      </c>
      <c r="AF686" s="241">
        <v>67.828558219977879</v>
      </c>
      <c r="AG686" s="241">
        <v>74.098559052445594</v>
      </c>
      <c r="AH686" s="241">
        <v>69.284529868040522</v>
      </c>
      <c r="AI686" s="241">
        <v>73.770496245551627</v>
      </c>
      <c r="AJ686" s="240">
        <v>74.441366540016389</v>
      </c>
      <c r="AK686" s="245">
        <v>73.955635173855754</v>
      </c>
      <c r="AL686" s="245">
        <v>74.832770107623332</v>
      </c>
      <c r="AM686" s="240">
        <v>74.110225012388938</v>
      </c>
      <c r="AN686" s="241">
        <v>72.050314347874234</v>
      </c>
      <c r="AO686" s="241">
        <v>73.882767262087285</v>
      </c>
      <c r="AP686" s="241">
        <v>76.085398484962752</v>
      </c>
      <c r="AQ686" s="241">
        <v>70.876383154746136</v>
      </c>
      <c r="AR686" s="241">
        <v>78.581945149403808</v>
      </c>
      <c r="AS686" s="241">
        <v>70.073576224616829</v>
      </c>
      <c r="AT686" s="241">
        <v>76.150534910927519</v>
      </c>
      <c r="AU686" s="241">
        <v>72.85546371759925</v>
      </c>
      <c r="AV686" s="241">
        <v>70.979229543889915</v>
      </c>
      <c r="AW686" s="241">
        <v>70.637772279038842</v>
      </c>
      <c r="AX686" s="240">
        <v>75.273984716331583</v>
      </c>
      <c r="AY686" s="241">
        <v>71.037011710234637</v>
      </c>
      <c r="AZ686" s="241">
        <v>78.184418955898622</v>
      </c>
      <c r="BA686" s="241">
        <v>73.619461945927782</v>
      </c>
      <c r="BB686" s="241">
        <v>72.800564441431746</v>
      </c>
      <c r="BC686" s="241">
        <v>73.998750348222245</v>
      </c>
      <c r="BD686" s="240">
        <v>81.513699273132644</v>
      </c>
      <c r="BE686" s="241">
        <v>86.76514549071851</v>
      </c>
      <c r="BF686" s="241">
        <v>76.70817309185189</v>
      </c>
      <c r="BG686" s="241">
        <v>82.094306317506252</v>
      </c>
      <c r="BH686" s="241">
        <v>79.672036659736449</v>
      </c>
      <c r="BI686" s="241">
        <v>86.524564902156214</v>
      </c>
      <c r="BJ686" s="241">
        <v>78.682903792119902</v>
      </c>
      <c r="BK686" s="241">
        <v>82.333447072416959</v>
      </c>
      <c r="BL686" s="241">
        <v>78.50136668624873</v>
      </c>
      <c r="BM686" s="240">
        <v>72.438789320984981</v>
      </c>
      <c r="BN686" s="241">
        <v>74.923998616952574</v>
      </c>
      <c r="BO686" s="241">
        <v>69.814672034485767</v>
      </c>
      <c r="BP686" s="241">
        <v>69.69995306777777</v>
      </c>
      <c r="BQ686" s="241">
        <v>69.208002073557722</v>
      </c>
      <c r="BR686" s="241">
        <v>73.884504380389544</v>
      </c>
      <c r="BS686" s="240">
        <v>74.240508824658562</v>
      </c>
      <c r="BT686" s="242">
        <v>70.267165077537655</v>
      </c>
      <c r="BU686" s="241">
        <v>69.651608591604642</v>
      </c>
      <c r="BV686" s="241">
        <v>72.94368987671416</v>
      </c>
      <c r="BW686" s="241">
        <v>70.50732454073156</v>
      </c>
      <c r="BX686" s="241">
        <v>69.775954516378519</v>
      </c>
      <c r="BY686" s="241">
        <v>77.102853604650974</v>
      </c>
      <c r="BZ686" s="241">
        <v>75.639922081291061</v>
      </c>
      <c r="CA686" s="241">
        <v>72.038426702718766</v>
      </c>
      <c r="CB686" s="241">
        <v>77.805249006931319</v>
      </c>
      <c r="CC686" s="241">
        <v>69.071505825960301</v>
      </c>
      <c r="CD686" s="241">
        <v>75.212448079361621</v>
      </c>
      <c r="CE686" s="241">
        <v>76.56017902828296</v>
      </c>
      <c r="CF686" s="240">
        <v>76.664837811041238</v>
      </c>
      <c r="CG686" s="241">
        <v>72.531733738741409</v>
      </c>
      <c r="CH686" s="241">
        <v>71.147485814599804</v>
      </c>
      <c r="CI686" s="241">
        <v>75.677338907487126</v>
      </c>
      <c r="CJ686" s="241">
        <v>75.852930165560707</v>
      </c>
      <c r="CK686" s="241">
        <v>80.783654580197933</v>
      </c>
      <c r="CL686" s="241">
        <v>74.20805872332231</v>
      </c>
      <c r="CM686" s="241">
        <v>78.005882838403522</v>
      </c>
      <c r="CN686" s="241">
        <v>72.451891861168974</v>
      </c>
      <c r="CO686" s="241">
        <v>77.016495777874312</v>
      </c>
      <c r="CP686" s="241">
        <v>76.838473287355257</v>
      </c>
      <c r="CQ686" s="241">
        <v>73.144597675632539</v>
      </c>
      <c r="CR686" s="241">
        <v>74.120109855456434</v>
      </c>
      <c r="CS686" s="241">
        <v>73.589022936749643</v>
      </c>
      <c r="CT686" s="240">
        <v>72.400289556189037</v>
      </c>
      <c r="CU686" s="241">
        <v>75.612125669091299</v>
      </c>
      <c r="CV686" s="241">
        <v>72.316814632627228</v>
      </c>
      <c r="CW686" s="241">
        <v>71.864782661192422</v>
      </c>
      <c r="CX686" s="241">
        <v>70.886721419519148</v>
      </c>
      <c r="CY686" s="241">
        <v>66.616847972825212</v>
      </c>
      <c r="CZ686" s="240">
        <v>75.706586905097666</v>
      </c>
      <c r="DA686" s="241">
        <v>73.865220569833383</v>
      </c>
      <c r="DB686" s="241">
        <v>71.840180260144649</v>
      </c>
      <c r="DC686" s="241">
        <v>76.651571253854982</v>
      </c>
      <c r="DD686" s="241">
        <v>77.710459529665357</v>
      </c>
      <c r="DE686" s="241">
        <v>74.256471913934533</v>
      </c>
      <c r="DF686" s="241">
        <v>70.685009951861673</v>
      </c>
      <c r="DG686" s="240">
        <v>75.948383457061936</v>
      </c>
      <c r="DH686" s="243">
        <v>77.435720062283892</v>
      </c>
      <c r="DI686" s="242">
        <v>80.053340123311074</v>
      </c>
      <c r="DJ686" s="241">
        <v>81.4628031301975</v>
      </c>
      <c r="DK686" s="241">
        <v>70.615014567213592</v>
      </c>
      <c r="DL686" s="243" t="s">
        <v>696</v>
      </c>
      <c r="DM686" s="241">
        <v>74.516590743952435</v>
      </c>
      <c r="DN686" s="246" t="s">
        <v>696</v>
      </c>
      <c r="DO686" s="240">
        <v>75.952639108740044</v>
      </c>
    </row>
    <row r="687" spans="1:137" s="121" customFormat="1" ht="16.5" customHeight="1" x14ac:dyDescent="0.15">
      <c r="A687" s="86" t="s">
        <v>82</v>
      </c>
      <c r="B687" s="240">
        <v>15.324304628095151</v>
      </c>
      <c r="C687" s="241">
        <v>20.065224293081926</v>
      </c>
      <c r="D687" s="241">
        <v>17.57889328100887</v>
      </c>
      <c r="E687" s="241">
        <v>15.42958778449143</v>
      </c>
      <c r="F687" s="241">
        <v>20.101500369928338</v>
      </c>
      <c r="G687" s="241">
        <v>14.505900337338652</v>
      </c>
      <c r="H687" s="241">
        <v>14.889362636780726</v>
      </c>
      <c r="I687" s="241">
        <v>14.76952457762602</v>
      </c>
      <c r="J687" s="241">
        <v>20.001044791301979</v>
      </c>
      <c r="K687" s="241">
        <v>13.343789589218472</v>
      </c>
      <c r="L687" s="241">
        <v>11.942186518496381</v>
      </c>
      <c r="M687" s="241">
        <v>17.938971167353014</v>
      </c>
      <c r="N687" s="241">
        <v>18.939624333046144</v>
      </c>
      <c r="O687" s="240">
        <v>17.683697878992174</v>
      </c>
      <c r="P687" s="241">
        <v>14.511293774982139</v>
      </c>
      <c r="Q687" s="241">
        <v>17.385255257827776</v>
      </c>
      <c r="R687" s="241">
        <v>20.082793942411271</v>
      </c>
      <c r="S687" s="241">
        <v>18.127761898964383</v>
      </c>
      <c r="T687" s="241">
        <v>20.118432732371552</v>
      </c>
      <c r="U687" s="241">
        <v>19.787020233510592</v>
      </c>
      <c r="V687" s="241">
        <v>18.649041106694177</v>
      </c>
      <c r="W687" s="241">
        <v>13.538350222516573</v>
      </c>
      <c r="X687" s="240">
        <v>13.945010733423768</v>
      </c>
      <c r="Y687" s="241">
        <v>15.304313419498689</v>
      </c>
      <c r="Z687" s="241">
        <v>12.644749093257301</v>
      </c>
      <c r="AA687" s="241">
        <v>14.358582503264589</v>
      </c>
      <c r="AB687" s="241">
        <v>13.871392996511615</v>
      </c>
      <c r="AC687" s="240">
        <v>16.671695027818323</v>
      </c>
      <c r="AD687" s="241">
        <v>15.127027905491452</v>
      </c>
      <c r="AE687" s="241">
        <v>17.203332175665221</v>
      </c>
      <c r="AF687" s="241">
        <v>20.590358530752496</v>
      </c>
      <c r="AG687" s="241">
        <v>16.323260749448721</v>
      </c>
      <c r="AH687" s="241">
        <v>19.607591510592059</v>
      </c>
      <c r="AI687" s="241">
        <v>14.831240971522227</v>
      </c>
      <c r="AJ687" s="240">
        <v>13.734049967306275</v>
      </c>
      <c r="AK687" s="245">
        <v>14.676532505706305</v>
      </c>
      <c r="AL687" s="245">
        <v>12.974595145903987</v>
      </c>
      <c r="AM687" s="240">
        <v>14.855042351809239</v>
      </c>
      <c r="AN687" s="241">
        <v>14.931514605074197</v>
      </c>
      <c r="AO687" s="241">
        <v>13.525484959548399</v>
      </c>
      <c r="AP687" s="241">
        <v>13.166974060522335</v>
      </c>
      <c r="AQ687" s="241">
        <v>16.428968233742722</v>
      </c>
      <c r="AR687" s="241">
        <v>11.151760813152526</v>
      </c>
      <c r="AS687" s="241">
        <v>18.178091426837252</v>
      </c>
      <c r="AT687" s="241">
        <v>12.871789428489999</v>
      </c>
      <c r="AU687" s="241">
        <v>16.803145656020739</v>
      </c>
      <c r="AV687" s="241">
        <v>17.987691696956588</v>
      </c>
      <c r="AW687" s="241">
        <v>17.724161802721895</v>
      </c>
      <c r="AX687" s="240">
        <v>10.748472634466136</v>
      </c>
      <c r="AY687" s="241">
        <v>13.454919957734393</v>
      </c>
      <c r="AZ687" s="241">
        <v>8.741653747849254</v>
      </c>
      <c r="BA687" s="241">
        <v>13.871126677938797</v>
      </c>
      <c r="BB687" s="241">
        <v>11.174182711905086</v>
      </c>
      <c r="BC687" s="241">
        <v>12.36639946703882</v>
      </c>
      <c r="BD687" s="240">
        <v>9.2822174586294484</v>
      </c>
      <c r="BE687" s="241">
        <v>6.3970721570630813</v>
      </c>
      <c r="BF687" s="241">
        <v>13.07237554034279</v>
      </c>
      <c r="BG687" s="241">
        <v>10.455426552729364</v>
      </c>
      <c r="BH687" s="241">
        <v>10.399362971885468</v>
      </c>
      <c r="BI687" s="241">
        <v>6.7744009627645836</v>
      </c>
      <c r="BJ687" s="241">
        <v>8.3204174921674507</v>
      </c>
      <c r="BK687" s="241">
        <v>8.5018529890017316</v>
      </c>
      <c r="BL687" s="241">
        <v>11.043964915700238</v>
      </c>
      <c r="BM687" s="240">
        <v>16.246940668903658</v>
      </c>
      <c r="BN687" s="241">
        <v>14.541750756804566</v>
      </c>
      <c r="BO687" s="241">
        <v>17.926290314368533</v>
      </c>
      <c r="BP687" s="241">
        <v>21.047055018685839</v>
      </c>
      <c r="BQ687" s="241">
        <v>18.939427366454982</v>
      </c>
      <c r="BR687" s="241">
        <v>14.176638906323261</v>
      </c>
      <c r="BS687" s="240">
        <v>15.18088313321701</v>
      </c>
      <c r="BT687" s="242">
        <v>18.057457428172476</v>
      </c>
      <c r="BU687" s="241">
        <v>18.516128560430957</v>
      </c>
      <c r="BV687" s="241">
        <v>18.349930001569394</v>
      </c>
      <c r="BW687" s="241">
        <v>17.161767089062767</v>
      </c>
      <c r="BX687" s="241">
        <v>18.074920427898498</v>
      </c>
      <c r="BY687" s="241">
        <v>12.167309423244287</v>
      </c>
      <c r="BZ687" s="241">
        <v>14.625210201311686</v>
      </c>
      <c r="CA687" s="241">
        <v>16.029255420586423</v>
      </c>
      <c r="CB687" s="241">
        <v>13.281360741476952</v>
      </c>
      <c r="CC687" s="241">
        <v>20.685399787750786</v>
      </c>
      <c r="CD687" s="241">
        <v>15.061671053699484</v>
      </c>
      <c r="CE687" s="241">
        <v>13.318493770286425</v>
      </c>
      <c r="CF687" s="240">
        <v>11.877551546811167</v>
      </c>
      <c r="CG687" s="241">
        <v>15.447702534215068</v>
      </c>
      <c r="CH687" s="241">
        <v>13.524881301314288</v>
      </c>
      <c r="CI687" s="241">
        <v>16.062244059234327</v>
      </c>
      <c r="CJ687" s="241">
        <v>11.628311319488402</v>
      </c>
      <c r="CK687" s="241">
        <v>10.394027612328573</v>
      </c>
      <c r="CL687" s="241">
        <v>15.330091001786483</v>
      </c>
      <c r="CM687" s="241">
        <v>9.836383976006605</v>
      </c>
      <c r="CN687" s="241">
        <v>15.89682927172769</v>
      </c>
      <c r="CO687" s="241">
        <v>14.703263364858676</v>
      </c>
      <c r="CP687" s="241">
        <v>13.46275841945943</v>
      </c>
      <c r="CQ687" s="241">
        <v>10.830586031478131</v>
      </c>
      <c r="CR687" s="241">
        <v>14.289084846277309</v>
      </c>
      <c r="CS687" s="241">
        <v>13.729774831837736</v>
      </c>
      <c r="CT687" s="240">
        <v>18.443703430977678</v>
      </c>
      <c r="CU687" s="241">
        <v>15.68157206514879</v>
      </c>
      <c r="CV687" s="241">
        <v>18.734591792080373</v>
      </c>
      <c r="CW687" s="241">
        <v>19.50104999125384</v>
      </c>
      <c r="CX687" s="241">
        <v>18.411409753140369</v>
      </c>
      <c r="CY687" s="241">
        <v>24.048423637154272</v>
      </c>
      <c r="CZ687" s="240">
        <v>12.735514553612942</v>
      </c>
      <c r="DA687" s="241">
        <v>14.913247496783747</v>
      </c>
      <c r="DB687" s="241">
        <v>16.831515045247645</v>
      </c>
      <c r="DC687" s="241">
        <v>12.804285272240806</v>
      </c>
      <c r="DD687" s="241">
        <v>10.958414940153423</v>
      </c>
      <c r="DE687" s="241">
        <v>13.7798163033719</v>
      </c>
      <c r="DF687" s="241">
        <v>15.693483136114489</v>
      </c>
      <c r="DG687" s="240">
        <v>13.488970084981098</v>
      </c>
      <c r="DH687" s="243">
        <v>6.4362675574353965</v>
      </c>
      <c r="DI687" s="242">
        <v>6.7671376063831987</v>
      </c>
      <c r="DJ687" s="241">
        <v>7.0917630502012567</v>
      </c>
      <c r="DK687" s="241">
        <v>5.4313961673636122</v>
      </c>
      <c r="DL687" s="243" t="s">
        <v>696</v>
      </c>
      <c r="DM687" s="241">
        <v>7.703772151163597</v>
      </c>
      <c r="DN687" s="246" t="s">
        <v>696</v>
      </c>
      <c r="DO687" s="240">
        <v>13.262014090635111</v>
      </c>
    </row>
    <row r="688" spans="1:137" s="121" customFormat="1" ht="16.5" customHeight="1" x14ac:dyDescent="0.15">
      <c r="A688" s="86" t="s">
        <v>416</v>
      </c>
      <c r="B688" s="240">
        <v>29.755372938406698</v>
      </c>
      <c r="C688" s="241">
        <v>17.842289450168803</v>
      </c>
      <c r="D688" s="241">
        <v>17.445293481424549</v>
      </c>
      <c r="E688" s="241">
        <v>15.020150665491785</v>
      </c>
      <c r="F688" s="241">
        <v>16.965514041913224</v>
      </c>
      <c r="G688" s="241">
        <v>16.54367987907499</v>
      </c>
      <c r="H688" s="241">
        <v>32.537327697645821</v>
      </c>
      <c r="I688" s="241">
        <v>28.208635292150952</v>
      </c>
      <c r="J688" s="241">
        <v>16.159964186639268</v>
      </c>
      <c r="K688" s="241">
        <v>36.874421916789423</v>
      </c>
      <c r="L688" s="241">
        <v>39.197433363953387</v>
      </c>
      <c r="M688" s="241">
        <v>23.06525292073378</v>
      </c>
      <c r="N688" s="241">
        <v>15.939544454661062</v>
      </c>
      <c r="O688" s="240">
        <v>23.599458523942847</v>
      </c>
      <c r="P688" s="241">
        <v>36.183238761444876</v>
      </c>
      <c r="Q688" s="241">
        <v>30.46201078714682</v>
      </c>
      <c r="R688" s="241">
        <v>14.513847304602029</v>
      </c>
      <c r="S688" s="241">
        <v>13.862399947446793</v>
      </c>
      <c r="T688" s="241">
        <v>12.76774820662275</v>
      </c>
      <c r="U688" s="241">
        <v>13.175994144784156</v>
      </c>
      <c r="V688" s="241">
        <v>10.700382148446536</v>
      </c>
      <c r="W688" s="241">
        <v>21.587974312363329</v>
      </c>
      <c r="X688" s="240">
        <v>30.785109616829654</v>
      </c>
      <c r="Y688" s="241">
        <v>18.249690878323161</v>
      </c>
      <c r="Z688" s="241">
        <v>30.152000166023651</v>
      </c>
      <c r="AA688" s="241">
        <v>38.594958287923639</v>
      </c>
      <c r="AB688" s="241">
        <v>22.172585937673812</v>
      </c>
      <c r="AC688" s="240">
        <v>23.288176850900854</v>
      </c>
      <c r="AD688" s="241">
        <v>16.556053125989006</v>
      </c>
      <c r="AE688" s="241">
        <v>16.22927595735948</v>
      </c>
      <c r="AF688" s="241">
        <v>13.480610414931052</v>
      </c>
      <c r="AG688" s="241">
        <v>33.768885881036184</v>
      </c>
      <c r="AH688" s="241">
        <v>16.10341292645386</v>
      </c>
      <c r="AI688" s="241">
        <v>23.403379272112005</v>
      </c>
      <c r="AJ688" s="240">
        <v>24.565022427264296</v>
      </c>
      <c r="AK688" s="245">
        <v>17.552623606573956</v>
      </c>
      <c r="AL688" s="245">
        <v>29.623129719901758</v>
      </c>
      <c r="AM688" s="240">
        <v>28.363466115953951</v>
      </c>
      <c r="AN688" s="241">
        <v>15.076365989240081</v>
      </c>
      <c r="AO688" s="241">
        <v>23.233604836506306</v>
      </c>
      <c r="AP688" s="241">
        <v>33.717090345806767</v>
      </c>
      <c r="AQ688" s="241">
        <v>11.178775863434645</v>
      </c>
      <c r="AR688" s="241">
        <v>39.689897645328571</v>
      </c>
      <c r="AS688" s="241">
        <v>14.007309534527291</v>
      </c>
      <c r="AT688" s="241">
        <v>24.199740025090431</v>
      </c>
      <c r="AU688" s="241">
        <v>34.578300674563096</v>
      </c>
      <c r="AV688" s="241">
        <v>18.936898776994362</v>
      </c>
      <c r="AW688" s="241">
        <v>15.111943304269634</v>
      </c>
      <c r="AX688" s="240">
        <v>27.589472254026919</v>
      </c>
      <c r="AY688" s="241">
        <v>16.409443880000524</v>
      </c>
      <c r="AZ688" s="241">
        <v>33.415391541253683</v>
      </c>
      <c r="BA688" s="241">
        <v>21.220433776821373</v>
      </c>
      <c r="BB688" s="241">
        <v>19.09163561771237</v>
      </c>
      <c r="BC688" s="241">
        <v>32.193477834478088</v>
      </c>
      <c r="BD688" s="240">
        <v>35.251398751427303</v>
      </c>
      <c r="BE688" s="241">
        <v>45.094772279884801</v>
      </c>
      <c r="BF688" s="241">
        <v>24.89810514681632</v>
      </c>
      <c r="BG688" s="241">
        <v>32.965559222587963</v>
      </c>
      <c r="BH688" s="241">
        <v>30.070867253434074</v>
      </c>
      <c r="BI688" s="241">
        <v>40.081784164838922</v>
      </c>
      <c r="BJ688" s="241">
        <v>29.286121096456952</v>
      </c>
      <c r="BK688" s="241">
        <v>36.275976013223527</v>
      </c>
      <c r="BL688" s="241">
        <v>29.495821351379881</v>
      </c>
      <c r="BM688" s="240">
        <v>25.305585251066766</v>
      </c>
      <c r="BN688" s="241">
        <v>33.266879130238323</v>
      </c>
      <c r="BO688" s="241">
        <v>15.715487128997024</v>
      </c>
      <c r="BP688" s="241">
        <v>13.997988601536266</v>
      </c>
      <c r="BQ688" s="241">
        <v>17.911819111487866</v>
      </c>
      <c r="BR688" s="241">
        <v>28.489418076366636</v>
      </c>
      <c r="BS688" s="240">
        <v>29.09768568464796</v>
      </c>
      <c r="BT688" s="242">
        <v>15.628034305002442</v>
      </c>
      <c r="BU688" s="241">
        <v>22.518047534712043</v>
      </c>
      <c r="BV688" s="241">
        <v>16.854335212976878</v>
      </c>
      <c r="BW688" s="241">
        <v>15.214723878303483</v>
      </c>
      <c r="BX688" s="241">
        <v>13.522615227487364</v>
      </c>
      <c r="BY688" s="241">
        <v>38.735156579812866</v>
      </c>
      <c r="BZ688" s="241">
        <v>14.091438705779129</v>
      </c>
      <c r="CA688" s="241">
        <v>16.39680073225399</v>
      </c>
      <c r="CB688" s="241">
        <v>26.951316312700246</v>
      </c>
      <c r="CC688" s="241">
        <v>13.58548182339254</v>
      </c>
      <c r="CD688" s="241">
        <v>38.15870365457365</v>
      </c>
      <c r="CE688" s="241">
        <v>36.527667650937055</v>
      </c>
      <c r="CF688" s="240">
        <v>33.175025361900921</v>
      </c>
      <c r="CG688" s="241">
        <v>16.962635236398093</v>
      </c>
      <c r="CH688" s="241">
        <v>16.268147297828492</v>
      </c>
      <c r="CI688" s="241">
        <v>17.983592763059651</v>
      </c>
      <c r="CJ688" s="241">
        <v>25.585251345480902</v>
      </c>
      <c r="CK688" s="241">
        <v>41.941648088169678</v>
      </c>
      <c r="CL688" s="241">
        <v>17.392193688526362</v>
      </c>
      <c r="CM688" s="241">
        <v>41.231172413784272</v>
      </c>
      <c r="CN688" s="241">
        <v>16.503236981102173</v>
      </c>
      <c r="CO688" s="241">
        <v>27.635201736334825</v>
      </c>
      <c r="CP688" s="241">
        <v>21.345462809229236</v>
      </c>
      <c r="CQ688" s="241">
        <v>22.86587611954527</v>
      </c>
      <c r="CR688" s="241">
        <v>24.952565263126463</v>
      </c>
      <c r="CS688" s="241">
        <v>18.568136762383293</v>
      </c>
      <c r="CT688" s="240">
        <v>26.744775883080656</v>
      </c>
      <c r="CU688" s="241">
        <v>31.507881539113434</v>
      </c>
      <c r="CV688" s="241">
        <v>31.348251150798834</v>
      </c>
      <c r="CW688" s="241">
        <v>17.016554496799287</v>
      </c>
      <c r="CX688" s="241">
        <v>20.620772451080406</v>
      </c>
      <c r="CY688" s="241">
        <v>14.599713717525621</v>
      </c>
      <c r="CZ688" s="240">
        <v>29.722234474327223</v>
      </c>
      <c r="DA688" s="241">
        <v>14.628836774125018</v>
      </c>
      <c r="DB688" s="241">
        <v>12.466203604386465</v>
      </c>
      <c r="DC688" s="241">
        <v>31.648203596863794</v>
      </c>
      <c r="DD688" s="241">
        <v>35.757076503443599</v>
      </c>
      <c r="DE688" s="241">
        <v>21.709327902031873</v>
      </c>
      <c r="DF688" s="241">
        <v>18.964317558067354</v>
      </c>
      <c r="DG688" s="240">
        <v>30.097904577775797</v>
      </c>
      <c r="DH688" s="243">
        <v>22.900947587792579</v>
      </c>
      <c r="DI688" s="242">
        <v>25.22428830011394</v>
      </c>
      <c r="DJ688" s="241">
        <v>27.174052576331025</v>
      </c>
      <c r="DK688" s="241">
        <v>16.776151659582524</v>
      </c>
      <c r="DL688" s="243" t="s">
        <v>696</v>
      </c>
      <c r="DM688" s="241">
        <v>20.55690375260955</v>
      </c>
      <c r="DN688" s="246" t="s">
        <v>696</v>
      </c>
      <c r="DO688" s="240">
        <v>29.859348284493702</v>
      </c>
    </row>
    <row r="689" spans="1:134" s="121" customFormat="1" ht="16.5" customHeight="1" x14ac:dyDescent="0.15">
      <c r="A689" s="86" t="s">
        <v>83</v>
      </c>
      <c r="B689" s="240">
        <v>49.602150945001931</v>
      </c>
      <c r="C689" s="241">
        <v>58.767478773545299</v>
      </c>
      <c r="D689" s="241">
        <v>53.57104652062975</v>
      </c>
      <c r="E689" s="241">
        <v>55.755886993284733</v>
      </c>
      <c r="F689" s="241">
        <v>61.410632474884196</v>
      </c>
      <c r="G689" s="241">
        <v>53.806302071307812</v>
      </c>
      <c r="H689" s="241">
        <v>47.867863338713548</v>
      </c>
      <c r="I689" s="241">
        <v>46.935104504076712</v>
      </c>
      <c r="J689" s="241">
        <v>60.871977683825797</v>
      </c>
      <c r="K689" s="241">
        <v>43.23056904654694</v>
      </c>
      <c r="L689" s="241">
        <v>43.726264058394584</v>
      </c>
      <c r="M689" s="241">
        <v>57.158100941708689</v>
      </c>
      <c r="N689" s="241">
        <v>64.534162003111945</v>
      </c>
      <c r="O689" s="240">
        <v>52.4391101798902</v>
      </c>
      <c r="P689" s="241">
        <v>46.619003564070255</v>
      </c>
      <c r="Q689" s="241">
        <v>49.608149428685657</v>
      </c>
      <c r="R689" s="241">
        <v>59.784101421885936</v>
      </c>
      <c r="S689" s="241">
        <v>53.867502707249557</v>
      </c>
      <c r="T689" s="241">
        <v>58.287483273244369</v>
      </c>
      <c r="U689" s="241">
        <v>57.784437233107845</v>
      </c>
      <c r="V689" s="241">
        <v>57.645816567621708</v>
      </c>
      <c r="W689" s="241">
        <v>49.27602687234976</v>
      </c>
      <c r="X689" s="240">
        <v>48.309200554553065</v>
      </c>
      <c r="Y689" s="241">
        <v>56.869657891137578</v>
      </c>
      <c r="Z689" s="241">
        <v>47.843873307045101</v>
      </c>
      <c r="AA689" s="241">
        <v>44.833319995041052</v>
      </c>
      <c r="AB689" s="241">
        <v>51.016924790157972</v>
      </c>
      <c r="AC689" s="240">
        <v>51.973262004883381</v>
      </c>
      <c r="AD689" s="241">
        <v>52.499298417450937</v>
      </c>
      <c r="AE689" s="241">
        <v>57.206498382258907</v>
      </c>
      <c r="AF689" s="241">
        <v>57.197815935033482</v>
      </c>
      <c r="AG689" s="241">
        <v>46.642942115414485</v>
      </c>
      <c r="AH689" s="241">
        <v>56.194480152251018</v>
      </c>
      <c r="AI689" s="241">
        <v>51.794513012741398</v>
      </c>
      <c r="AJ689" s="240">
        <v>43.42965998312404</v>
      </c>
      <c r="AK689" s="245">
        <v>50.302134332964556</v>
      </c>
      <c r="AL689" s="245">
        <v>38.472481488822417</v>
      </c>
      <c r="AM689" s="240">
        <v>47.392953069607962</v>
      </c>
      <c r="AN689" s="241">
        <v>46.457710766006159</v>
      </c>
      <c r="AO689" s="241">
        <v>46.049200242001561</v>
      </c>
      <c r="AP689" s="241">
        <v>44.045566609368819</v>
      </c>
      <c r="AQ689" s="241">
        <v>56.602030726916411</v>
      </c>
      <c r="AR689" s="241">
        <v>40.660006082801708</v>
      </c>
      <c r="AS689" s="241">
        <v>55.16233278050364</v>
      </c>
      <c r="AT689" s="241">
        <v>49.845079304406909</v>
      </c>
      <c r="AU689" s="241">
        <v>46.749509690030912</v>
      </c>
      <c r="AV689" s="241">
        <v>53.592795762498127</v>
      </c>
      <c r="AW689" s="241">
        <v>51.602070162588376</v>
      </c>
      <c r="AX689" s="240">
        <v>42.79931699611064</v>
      </c>
      <c r="AY689" s="241">
        <v>45.771064389428197</v>
      </c>
      <c r="AZ689" s="241">
        <v>39.977871418731183</v>
      </c>
      <c r="BA689" s="241">
        <v>51.017943935786903</v>
      </c>
      <c r="BB689" s="241">
        <v>44.344679246995916</v>
      </c>
      <c r="BC689" s="241">
        <v>41.777460933607117</v>
      </c>
      <c r="BD689" s="240">
        <v>46.095226962456373</v>
      </c>
      <c r="BE689" s="241">
        <v>43.008279001168646</v>
      </c>
      <c r="BF689" s="241">
        <v>52.717703157170362</v>
      </c>
      <c r="BG689" s="241">
        <v>48.939625153178866</v>
      </c>
      <c r="BH689" s="241">
        <v>49.420407981383683</v>
      </c>
      <c r="BI689" s="241">
        <v>44.857997034360594</v>
      </c>
      <c r="BJ689" s="241">
        <v>42.841498193625057</v>
      </c>
      <c r="BK689" s="241">
        <v>45.231352482208983</v>
      </c>
      <c r="BL689" s="241">
        <v>47.822067371808721</v>
      </c>
      <c r="BM689" s="240">
        <v>49.576875931457238</v>
      </c>
      <c r="BN689" s="241">
        <v>46.113338451521486</v>
      </c>
      <c r="BO689" s="241">
        <v>54.204611157103969</v>
      </c>
      <c r="BP689" s="241">
        <v>60.412817906083802</v>
      </c>
      <c r="BQ689" s="241">
        <v>54.134116894600396</v>
      </c>
      <c r="BR689" s="241">
        <v>46.242282476196571</v>
      </c>
      <c r="BS689" s="240">
        <v>46.919087040931764</v>
      </c>
      <c r="BT689" s="242">
        <v>53.694132301316813</v>
      </c>
      <c r="BU689" s="241">
        <v>50.36377969502194</v>
      </c>
      <c r="BV689" s="241">
        <v>57.508986180555986</v>
      </c>
      <c r="BW689" s="241">
        <v>55.81652975102169</v>
      </c>
      <c r="BX689" s="241">
        <v>54.584458294015192</v>
      </c>
      <c r="BY689" s="241">
        <v>41.103209214739728</v>
      </c>
      <c r="BZ689" s="241">
        <v>53.228897270422827</v>
      </c>
      <c r="CA689" s="241">
        <v>51.553098069354952</v>
      </c>
      <c r="CB689" s="241">
        <v>50.056643210137942</v>
      </c>
      <c r="CC689" s="241">
        <v>58.640760322625873</v>
      </c>
      <c r="CD689" s="241">
        <v>42.437969082061599</v>
      </c>
      <c r="CE689" s="241">
        <v>41.965001885123073</v>
      </c>
      <c r="CF689" s="240">
        <v>41.458406064129555</v>
      </c>
      <c r="CG689" s="241">
        <v>49.145923837320005</v>
      </c>
      <c r="CH689" s="241">
        <v>43.888722746111455</v>
      </c>
      <c r="CI689" s="241">
        <v>57.114892570725381</v>
      </c>
      <c r="CJ689" s="241">
        <v>42.219353214316556</v>
      </c>
      <c r="CK689" s="241">
        <v>39.948866600616284</v>
      </c>
      <c r="CL689" s="241">
        <v>56.363794561301873</v>
      </c>
      <c r="CM689" s="241">
        <v>35.146735139794771</v>
      </c>
      <c r="CN689" s="241">
        <v>56.574223683750461</v>
      </c>
      <c r="CO689" s="241">
        <v>50.776939183857138</v>
      </c>
      <c r="CP689" s="241">
        <v>50.599510684545457</v>
      </c>
      <c r="CQ689" s="241">
        <v>39.300634604729773</v>
      </c>
      <c r="CR689" s="241">
        <v>46.788174530079814</v>
      </c>
      <c r="CS689" s="241">
        <v>47.652552061685213</v>
      </c>
      <c r="CT689" s="240">
        <v>51.516628265089501</v>
      </c>
      <c r="CU689" s="241">
        <v>49.286287508037667</v>
      </c>
      <c r="CV689" s="241">
        <v>47.59746547758909</v>
      </c>
      <c r="CW689" s="241">
        <v>60.409405086909373</v>
      </c>
      <c r="CX689" s="241">
        <v>52.690245491328511</v>
      </c>
      <c r="CY689" s="241">
        <v>60.114654111045162</v>
      </c>
      <c r="CZ689" s="240">
        <v>43.363622200153138</v>
      </c>
      <c r="DA689" s="241">
        <v>53.151478135442517</v>
      </c>
      <c r="DB689" s="241">
        <v>62.408763146048798</v>
      </c>
      <c r="DC689" s="241">
        <v>44.708941011589232</v>
      </c>
      <c r="DD689" s="241">
        <v>39.853677019628151</v>
      </c>
      <c r="DE689" s="241">
        <v>46.862341014047779</v>
      </c>
      <c r="DF689" s="241">
        <v>44.857005157558774</v>
      </c>
      <c r="DG689" s="240">
        <v>46.774911980502175</v>
      </c>
      <c r="DH689" s="243">
        <v>28.414815949154715</v>
      </c>
      <c r="DI689" s="242">
        <v>30.526776527164053</v>
      </c>
      <c r="DJ689" s="241">
        <v>31.195143747413152</v>
      </c>
      <c r="DK689" s="241">
        <v>23.84623602544405</v>
      </c>
      <c r="DL689" s="243" t="s">
        <v>696</v>
      </c>
      <c r="DM689" s="241">
        <v>30.844967521245909</v>
      </c>
      <c r="DN689" s="246" t="s">
        <v>696</v>
      </c>
      <c r="DO689" s="240">
        <v>46.283206664979367</v>
      </c>
    </row>
    <row r="690" spans="1:134" s="121" customFormat="1" ht="16.5" customHeight="1" x14ac:dyDescent="0.15">
      <c r="A690" s="86" t="s">
        <v>84</v>
      </c>
      <c r="B690" s="240">
        <v>23.577491325790827</v>
      </c>
      <c r="C690" s="241">
        <v>11.135558448739486</v>
      </c>
      <c r="D690" s="241">
        <v>10.103405342269538</v>
      </c>
      <c r="E690" s="241">
        <v>8.983589145696266</v>
      </c>
      <c r="F690" s="241">
        <v>8.7030406278116352</v>
      </c>
      <c r="G690" s="241">
        <v>12.843527926669344</v>
      </c>
      <c r="H690" s="241">
        <v>28.272879633800656</v>
      </c>
      <c r="I690" s="241">
        <v>21.603055180804464</v>
      </c>
      <c r="J690" s="241">
        <v>10.079244738271743</v>
      </c>
      <c r="K690" s="241">
        <v>29.792942922012049</v>
      </c>
      <c r="L690" s="241">
        <v>33.069640897370753</v>
      </c>
      <c r="M690" s="241">
        <v>17.329300413312783</v>
      </c>
      <c r="N690" s="241">
        <v>12.815634301430013</v>
      </c>
      <c r="O690" s="240">
        <v>18.924863440331322</v>
      </c>
      <c r="P690" s="241">
        <v>29.451915754887185</v>
      </c>
      <c r="Q690" s="241">
        <v>23.850350711313872</v>
      </c>
      <c r="R690" s="241">
        <v>9.4522639072029158</v>
      </c>
      <c r="S690" s="241">
        <v>12.67497453856353</v>
      </c>
      <c r="T690" s="241">
        <v>8.6670093759673659</v>
      </c>
      <c r="U690" s="241">
        <v>11.939185378506552</v>
      </c>
      <c r="V690" s="241">
        <v>7.2699320963621945</v>
      </c>
      <c r="W690" s="241">
        <v>25.753246884984254</v>
      </c>
      <c r="X690" s="240">
        <v>24.64571323103841</v>
      </c>
      <c r="Y690" s="241">
        <v>14.337161850689965</v>
      </c>
      <c r="Z690" s="241">
        <v>22.850731912996459</v>
      </c>
      <c r="AA690" s="241">
        <v>33.029568766204108</v>
      </c>
      <c r="AB690" s="241">
        <v>17.194315247438048</v>
      </c>
      <c r="AC690" s="240">
        <v>17.640357479031582</v>
      </c>
      <c r="AD690" s="241">
        <v>13.79832657804052</v>
      </c>
      <c r="AE690" s="241">
        <v>9.8058984885818621</v>
      </c>
      <c r="AF690" s="241">
        <v>8.8024279306764104</v>
      </c>
      <c r="AG690" s="241">
        <v>25.082276422648441</v>
      </c>
      <c r="AH690" s="241">
        <v>12.377679751654981</v>
      </c>
      <c r="AI690" s="241">
        <v>20.760781351825582</v>
      </c>
      <c r="AJ690" s="240">
        <v>18.654474107270165</v>
      </c>
      <c r="AK690" s="245">
        <v>13.596511662879868</v>
      </c>
      <c r="AL690" s="245">
        <v>22.360337857876374</v>
      </c>
      <c r="AM690" s="240">
        <v>23.244186014712433</v>
      </c>
      <c r="AN690" s="241">
        <v>10.772651638424405</v>
      </c>
      <c r="AO690" s="241">
        <v>23.823719215093025</v>
      </c>
      <c r="AP690" s="241">
        <v>27.638889267525325</v>
      </c>
      <c r="AQ690" s="241">
        <v>6.0688372939681923</v>
      </c>
      <c r="AR690" s="241">
        <v>34.813169322642359</v>
      </c>
      <c r="AS690" s="241">
        <v>7.4199277861840089</v>
      </c>
      <c r="AT690" s="241">
        <v>21.840031168551395</v>
      </c>
      <c r="AU690" s="241">
        <v>26.98974552768021</v>
      </c>
      <c r="AV690" s="241">
        <v>14.765413406227804</v>
      </c>
      <c r="AW690" s="241">
        <v>12.415232834724341</v>
      </c>
      <c r="AX690" s="240">
        <v>22.929624683949832</v>
      </c>
      <c r="AY690" s="241">
        <v>11.937358801640993</v>
      </c>
      <c r="AZ690" s="241">
        <v>29.359034664295571</v>
      </c>
      <c r="BA690" s="241">
        <v>16.65534965840061</v>
      </c>
      <c r="BB690" s="241">
        <v>15.128535218475184</v>
      </c>
      <c r="BC690" s="241">
        <v>25.053293874348771</v>
      </c>
      <c r="BD690" s="240">
        <v>31.365054962405786</v>
      </c>
      <c r="BE690" s="241">
        <v>42.042122405072128</v>
      </c>
      <c r="BF690" s="241">
        <v>20.541360847216357</v>
      </c>
      <c r="BG690" s="241">
        <v>28.982989850431302</v>
      </c>
      <c r="BH690" s="241">
        <v>27.722554382098576</v>
      </c>
      <c r="BI690" s="241">
        <v>37.477971378453624</v>
      </c>
      <c r="BJ690" s="241">
        <v>24.666311654409277</v>
      </c>
      <c r="BK690" s="241">
        <v>33.92429704750333</v>
      </c>
      <c r="BL690" s="241">
        <v>25.836370630740312</v>
      </c>
      <c r="BM690" s="240">
        <v>19.447082428653484</v>
      </c>
      <c r="BN690" s="241">
        <v>27.086007805801348</v>
      </c>
      <c r="BO690" s="241">
        <v>10.414001191400331</v>
      </c>
      <c r="BP690" s="241">
        <v>8.3615443126284248</v>
      </c>
      <c r="BQ690" s="241">
        <v>10.981412947047184</v>
      </c>
      <c r="BR690" s="241">
        <v>23.305147549198697</v>
      </c>
      <c r="BS690" s="240">
        <v>22.832547758813298</v>
      </c>
      <c r="BT690" s="242">
        <v>11.692513449017476</v>
      </c>
      <c r="BU690" s="241">
        <v>19.223690793509974</v>
      </c>
      <c r="BV690" s="241">
        <v>12.503566404002051</v>
      </c>
      <c r="BW690" s="241">
        <v>9.6017264397160176</v>
      </c>
      <c r="BX690" s="241">
        <v>7.879413599434959</v>
      </c>
      <c r="BY690" s="241">
        <v>32.070715793323892</v>
      </c>
      <c r="BZ690" s="241">
        <v>9.1348856734569139</v>
      </c>
      <c r="CA690" s="241">
        <v>11.268377552985323</v>
      </c>
      <c r="CB690" s="241">
        <v>21.057519637626868</v>
      </c>
      <c r="CC690" s="241">
        <v>8.4315172522914903</v>
      </c>
      <c r="CD690" s="241">
        <v>33.171200022568321</v>
      </c>
      <c r="CE690" s="241">
        <v>30.377187539684634</v>
      </c>
      <c r="CF690" s="240">
        <v>26.547715855482274</v>
      </c>
      <c r="CG690" s="241">
        <v>8.4955333133817827</v>
      </c>
      <c r="CH690" s="241">
        <v>11.889942303169699</v>
      </c>
      <c r="CI690" s="241">
        <v>12.122176930108983</v>
      </c>
      <c r="CJ690" s="241">
        <v>20.536483561687575</v>
      </c>
      <c r="CK690" s="241">
        <v>35.298069867649055</v>
      </c>
      <c r="CL690" s="241">
        <v>11.206631558467933</v>
      </c>
      <c r="CM690" s="241">
        <v>35.066413686005845</v>
      </c>
      <c r="CN690" s="241">
        <v>9.326109039004713</v>
      </c>
      <c r="CO690" s="241">
        <v>19.654147121463463</v>
      </c>
      <c r="CP690" s="241">
        <v>22.277854172059172</v>
      </c>
      <c r="CQ690" s="241">
        <v>18.784468442078115</v>
      </c>
      <c r="CR690" s="241">
        <v>17.801734970884404</v>
      </c>
      <c r="CS690" s="241">
        <v>10.123965202514913</v>
      </c>
      <c r="CT690" s="240">
        <v>20.755176161650606</v>
      </c>
      <c r="CU690" s="241">
        <v>26.025149596570429</v>
      </c>
      <c r="CV690" s="241">
        <v>22.645532694635634</v>
      </c>
      <c r="CW690" s="241">
        <v>14.010058764996302</v>
      </c>
      <c r="CX690" s="241">
        <v>17.854290552368074</v>
      </c>
      <c r="CY690" s="241">
        <v>8.6486900698348812</v>
      </c>
      <c r="CZ690" s="240">
        <v>24.392327724346295</v>
      </c>
      <c r="DA690" s="241">
        <v>10.40955204531102</v>
      </c>
      <c r="DB690" s="241">
        <v>10.108843836479194</v>
      </c>
      <c r="DC690" s="241">
        <v>25.876454858080443</v>
      </c>
      <c r="DD690" s="241">
        <v>29.742843745926571</v>
      </c>
      <c r="DE690" s="241">
        <v>18.23130085342763</v>
      </c>
      <c r="DF690" s="241">
        <v>15.320832874873314</v>
      </c>
      <c r="DG690" s="240">
        <v>24.652579078631167</v>
      </c>
      <c r="DH690" s="243">
        <v>18.461151865152839</v>
      </c>
      <c r="DI690" s="242">
        <v>19.563861277304522</v>
      </c>
      <c r="DJ690" s="241">
        <v>22.802277651370428</v>
      </c>
      <c r="DK690" s="241">
        <v>12.976808905674789</v>
      </c>
      <c r="DL690" s="243" t="s">
        <v>696</v>
      </c>
      <c r="DM690" s="241">
        <v>15.176360412656157</v>
      </c>
      <c r="DN690" s="246" t="s">
        <v>696</v>
      </c>
      <c r="DO690" s="240">
        <v>24.432976593431626</v>
      </c>
    </row>
    <row r="691" spans="1:134" s="121" customFormat="1" ht="16.5" customHeight="1" x14ac:dyDescent="0.15">
      <c r="A691" s="86" t="s">
        <v>85</v>
      </c>
      <c r="B691" s="240">
        <v>55.598482521668444</v>
      </c>
      <c r="C691" s="241">
        <v>66.46585360741247</v>
      </c>
      <c r="D691" s="241">
        <v>65.049539997126104</v>
      </c>
      <c r="E691" s="241">
        <v>61.912779467258858</v>
      </c>
      <c r="F691" s="241">
        <v>70.776801605869153</v>
      </c>
      <c r="G691" s="241">
        <v>59.754215024426806</v>
      </c>
      <c r="H691" s="241">
        <v>51.788107043307143</v>
      </c>
      <c r="I691" s="241">
        <v>54.826546982313616</v>
      </c>
      <c r="J691" s="241">
        <v>68.072467246362848</v>
      </c>
      <c r="K691" s="241">
        <v>49.858605903725589</v>
      </c>
      <c r="L691" s="241">
        <v>48.273153957618511</v>
      </c>
      <c r="M691" s="241">
        <v>63.817075522093091</v>
      </c>
      <c r="N691" s="241">
        <v>68.047419086407373</v>
      </c>
      <c r="O691" s="240">
        <v>58.042228237939412</v>
      </c>
      <c r="P691" s="241">
        <v>51.52193877339937</v>
      </c>
      <c r="Q691" s="241">
        <v>56.477713724103594</v>
      </c>
      <c r="R691" s="241">
        <v>66.806641321314828</v>
      </c>
      <c r="S691" s="241">
        <v>59.242535951657572</v>
      </c>
      <c r="T691" s="241">
        <v>64.066517061121047</v>
      </c>
      <c r="U691" s="241">
        <v>63.034652453513019</v>
      </c>
      <c r="V691" s="241">
        <v>61.614671598768055</v>
      </c>
      <c r="W691" s="241">
        <v>51.587302095378838</v>
      </c>
      <c r="X691" s="240">
        <v>54.329766400901633</v>
      </c>
      <c r="Y691" s="241">
        <v>61.174213283208204</v>
      </c>
      <c r="Z691" s="241">
        <v>54.626114018011208</v>
      </c>
      <c r="AA691" s="241">
        <v>49.256605275877988</v>
      </c>
      <c r="AB691" s="241">
        <v>59.543109849205791</v>
      </c>
      <c r="AC691" s="240">
        <v>56.368014521935642</v>
      </c>
      <c r="AD691" s="241">
        <v>58.326454874153008</v>
      </c>
      <c r="AE691" s="241">
        <v>61.550633041023637</v>
      </c>
      <c r="AF691" s="241">
        <v>61.073484889612452</v>
      </c>
      <c r="AG691" s="241">
        <v>51.02279890422836</v>
      </c>
      <c r="AH691" s="241">
        <v>60.516687203752504</v>
      </c>
      <c r="AI691" s="241">
        <v>54.942270860480846</v>
      </c>
      <c r="AJ691" s="240">
        <v>54.317974371239451</v>
      </c>
      <c r="AK691" s="245">
        <v>56.85497876517671</v>
      </c>
      <c r="AL691" s="245">
        <v>52.459164085083998</v>
      </c>
      <c r="AM691" s="240">
        <v>52.969329914172526</v>
      </c>
      <c r="AN691" s="241">
        <v>56.073707201032384</v>
      </c>
      <c r="AO691" s="241">
        <v>49.64655745823439</v>
      </c>
      <c r="AP691" s="241">
        <v>49.778527417738786</v>
      </c>
      <c r="AQ691" s="241">
        <v>68.280394766370662</v>
      </c>
      <c r="AR691" s="241">
        <v>44.225733042384277</v>
      </c>
      <c r="AS691" s="241">
        <v>63.064147785641737</v>
      </c>
      <c r="AT691" s="241">
        <v>52.952854990500228</v>
      </c>
      <c r="AU691" s="241">
        <v>53.186429054725359</v>
      </c>
      <c r="AV691" s="241">
        <v>59.364629459653138</v>
      </c>
      <c r="AW691" s="241">
        <v>59.308689072647006</v>
      </c>
      <c r="AX691" s="240">
        <v>47.069263020027421</v>
      </c>
      <c r="AY691" s="241">
        <v>53.283548767420498</v>
      </c>
      <c r="AZ691" s="241">
        <v>42.751348217496151</v>
      </c>
      <c r="BA691" s="241">
        <v>55.168584516208519</v>
      </c>
      <c r="BB691" s="241">
        <v>49.677941338847795</v>
      </c>
      <c r="BC691" s="241">
        <v>47.721933825679422</v>
      </c>
      <c r="BD691" s="240">
        <v>47.050383741732738</v>
      </c>
      <c r="BE691" s="241">
        <v>43.028359069837876</v>
      </c>
      <c r="BF691" s="241">
        <v>55.21101583471372</v>
      </c>
      <c r="BG691" s="241">
        <v>50.718350513746479</v>
      </c>
      <c r="BH691" s="241">
        <v>49.982854875240569</v>
      </c>
      <c r="BI691" s="241">
        <v>45.131201370879673</v>
      </c>
      <c r="BJ691" s="241">
        <v>44.034169490249937</v>
      </c>
      <c r="BK691" s="241">
        <v>44.730702535357352</v>
      </c>
      <c r="BL691" s="241">
        <v>48.919594190308615</v>
      </c>
      <c r="BM691" s="240">
        <v>54.718876031962957</v>
      </c>
      <c r="BN691" s="241">
        <v>50.133628318040245</v>
      </c>
      <c r="BO691" s="241">
        <v>59.358291839607432</v>
      </c>
      <c r="BP691" s="241">
        <v>69.409088692631343</v>
      </c>
      <c r="BQ691" s="241">
        <v>60.060336488982223</v>
      </c>
      <c r="BR691" s="241">
        <v>50.228913261018974</v>
      </c>
      <c r="BS691" s="240">
        <v>53.175760879408784</v>
      </c>
      <c r="BT691" s="242">
        <v>60.825456082091534</v>
      </c>
      <c r="BU691" s="241">
        <v>54.56747365993575</v>
      </c>
      <c r="BV691" s="241">
        <v>64.902789429454586</v>
      </c>
      <c r="BW691" s="241">
        <v>63.810200676320569</v>
      </c>
      <c r="BX691" s="241">
        <v>60.935854513515729</v>
      </c>
      <c r="BY691" s="241">
        <v>46.495797967378792</v>
      </c>
      <c r="BZ691" s="241">
        <v>61.148043327862922</v>
      </c>
      <c r="CA691" s="241">
        <v>59.119188986294283</v>
      </c>
      <c r="CB691" s="241">
        <v>56.177358326741981</v>
      </c>
      <c r="CC691" s="241">
        <v>66.784057123756256</v>
      </c>
      <c r="CD691" s="241">
        <v>45.445080561242186</v>
      </c>
      <c r="CE691" s="241">
        <v>47.898898872139071</v>
      </c>
      <c r="CF691" s="240">
        <v>47.741407420720492</v>
      </c>
      <c r="CG691" s="241">
        <v>62.244095806714498</v>
      </c>
      <c r="CH691" s="241">
        <v>54.458335153372005</v>
      </c>
      <c r="CI691" s="241">
        <v>66.874258728320541</v>
      </c>
      <c r="CJ691" s="241">
        <v>48.564252457259649</v>
      </c>
      <c r="CK691" s="241">
        <v>45.854838715270212</v>
      </c>
      <c r="CL691" s="241">
        <v>63.486405627218055</v>
      </c>
      <c r="CM691" s="241">
        <v>38.150615417631755</v>
      </c>
      <c r="CN691" s="241">
        <v>62.285136699301155</v>
      </c>
      <c r="CO691" s="241">
        <v>59.429377394207314</v>
      </c>
      <c r="CP691" s="241">
        <v>54.004194758900546</v>
      </c>
      <c r="CQ691" s="241">
        <v>43.055329306014727</v>
      </c>
      <c r="CR691" s="241">
        <v>53.526454194185135</v>
      </c>
      <c r="CS691" s="241">
        <v>60.238354525708552</v>
      </c>
      <c r="CT691" s="240">
        <v>58.669639002353392</v>
      </c>
      <c r="CU691" s="241">
        <v>54.857501876383317</v>
      </c>
      <c r="CV691" s="241">
        <v>56.884274841495937</v>
      </c>
      <c r="CW691" s="241">
        <v>66.641501465268831</v>
      </c>
      <c r="CX691" s="241">
        <v>58.167194760197575</v>
      </c>
      <c r="CY691" s="241">
        <v>69.232134254099194</v>
      </c>
      <c r="CZ691" s="240">
        <v>47.797614997497369</v>
      </c>
      <c r="DA691" s="241">
        <v>57.847787177135636</v>
      </c>
      <c r="DB691" s="241">
        <v>67.747232273878026</v>
      </c>
      <c r="DC691" s="241">
        <v>48.014418227915698</v>
      </c>
      <c r="DD691" s="241">
        <v>42.76778448760674</v>
      </c>
      <c r="DE691" s="241">
        <v>52.440949116187909</v>
      </c>
      <c r="DF691" s="241">
        <v>54.500193051485823</v>
      </c>
      <c r="DG691" s="240">
        <v>51.44817459012976</v>
      </c>
      <c r="DH691" s="243">
        <v>33.024761051197508</v>
      </c>
      <c r="DI691" s="242">
        <v>33.879061523798228</v>
      </c>
      <c r="DJ691" s="241">
        <v>33.607183143095646</v>
      </c>
      <c r="DK691" s="241">
        <v>31.543860964040388</v>
      </c>
      <c r="DL691" s="243" t="s">
        <v>696</v>
      </c>
      <c r="DM691" s="241">
        <v>37.103331798900854</v>
      </c>
      <c r="DN691" s="246" t="s">
        <v>696</v>
      </c>
      <c r="DO691" s="240">
        <v>50.983870617587499</v>
      </c>
    </row>
    <row r="692" spans="1:134" s="43" customFormat="1" ht="16.5" customHeight="1" x14ac:dyDescent="0.2">
      <c r="A692" s="87" t="s">
        <v>542</v>
      </c>
      <c r="B692" s="240"/>
      <c r="C692" s="241"/>
      <c r="D692" s="241"/>
      <c r="E692" s="241"/>
      <c r="F692" s="241"/>
      <c r="G692" s="241"/>
      <c r="H692" s="241"/>
      <c r="I692" s="241"/>
      <c r="J692" s="241"/>
      <c r="K692" s="241"/>
      <c r="L692" s="241"/>
      <c r="M692" s="241"/>
      <c r="N692" s="241"/>
      <c r="O692" s="240"/>
      <c r="P692" s="241"/>
      <c r="Q692" s="241"/>
      <c r="R692" s="241"/>
      <c r="S692" s="241"/>
      <c r="T692" s="241"/>
      <c r="U692" s="241"/>
      <c r="V692" s="241"/>
      <c r="W692" s="241"/>
      <c r="X692" s="240"/>
      <c r="Y692" s="241"/>
      <c r="Z692" s="241"/>
      <c r="AA692" s="241"/>
      <c r="AB692" s="241"/>
      <c r="AC692" s="240"/>
      <c r="AD692" s="241"/>
      <c r="AE692" s="241"/>
      <c r="AF692" s="241"/>
      <c r="AG692" s="241"/>
      <c r="AH692" s="241"/>
      <c r="AI692" s="241"/>
      <c r="AJ692" s="240"/>
      <c r="AK692" s="245"/>
      <c r="AL692" s="245"/>
      <c r="AM692" s="240"/>
      <c r="AN692" s="241"/>
      <c r="AO692" s="241"/>
      <c r="AP692" s="241"/>
      <c r="AQ692" s="241"/>
      <c r="AR692" s="241"/>
      <c r="AS692" s="241"/>
      <c r="AT692" s="241"/>
      <c r="AU692" s="241"/>
      <c r="AV692" s="241"/>
      <c r="AW692" s="241"/>
      <c r="AX692" s="240"/>
      <c r="AY692" s="241"/>
      <c r="AZ692" s="241"/>
      <c r="BA692" s="241"/>
      <c r="BB692" s="241"/>
      <c r="BC692" s="241"/>
      <c r="BD692" s="240"/>
      <c r="BE692" s="241"/>
      <c r="BF692" s="241"/>
      <c r="BG692" s="241"/>
      <c r="BH692" s="241"/>
      <c r="BI692" s="241"/>
      <c r="BJ692" s="241"/>
      <c r="BK692" s="241"/>
      <c r="BL692" s="241"/>
      <c r="BM692" s="240"/>
      <c r="BN692" s="241"/>
      <c r="BO692" s="241"/>
      <c r="BP692" s="241"/>
      <c r="BQ692" s="241"/>
      <c r="BR692" s="241"/>
      <c r="BS692" s="240"/>
      <c r="BT692" s="242"/>
      <c r="BU692" s="241"/>
      <c r="BV692" s="241"/>
      <c r="BW692" s="241"/>
      <c r="BX692" s="241"/>
      <c r="BY692" s="241"/>
      <c r="BZ692" s="241"/>
      <c r="CA692" s="241"/>
      <c r="CB692" s="241"/>
      <c r="CC692" s="241"/>
      <c r="CD692" s="241"/>
      <c r="CE692" s="241"/>
      <c r="CF692" s="240"/>
      <c r="CG692" s="241"/>
      <c r="CH692" s="241"/>
      <c r="CI692" s="241"/>
      <c r="CJ692" s="241"/>
      <c r="CK692" s="241"/>
      <c r="CL692" s="241"/>
      <c r="CM692" s="241"/>
      <c r="CN692" s="241"/>
      <c r="CO692" s="241"/>
      <c r="CP692" s="241"/>
      <c r="CQ692" s="241"/>
      <c r="CR692" s="241"/>
      <c r="CS692" s="241"/>
      <c r="CT692" s="240"/>
      <c r="CU692" s="241"/>
      <c r="CV692" s="241"/>
      <c r="CW692" s="241"/>
      <c r="CX692" s="241"/>
      <c r="CY692" s="241"/>
      <c r="CZ692" s="240"/>
      <c r="DA692" s="241"/>
      <c r="DB692" s="241"/>
      <c r="DC692" s="241"/>
      <c r="DD692" s="241"/>
      <c r="DE692" s="241"/>
      <c r="DF692" s="241"/>
      <c r="DG692" s="240"/>
      <c r="DH692" s="243"/>
      <c r="DI692" s="242"/>
      <c r="DJ692" s="241"/>
      <c r="DK692" s="241"/>
      <c r="DL692" s="243"/>
      <c r="DM692" s="241"/>
      <c r="DN692" s="246"/>
      <c r="DO692" s="240"/>
      <c r="DP692" s="121"/>
      <c r="DQ692" s="121"/>
      <c r="DR692" s="121"/>
      <c r="DS692" s="121"/>
      <c r="DT692" s="121"/>
      <c r="DU692" s="121"/>
      <c r="DV692" s="121"/>
      <c r="DW692" s="121"/>
      <c r="DX692" s="121"/>
      <c r="DY692" s="121"/>
      <c r="DZ692" s="121"/>
      <c r="EA692" s="121"/>
      <c r="EB692" s="121"/>
      <c r="EC692" s="121"/>
      <c r="ED692" s="121"/>
    </row>
    <row r="693" spans="1:134" s="43" customFormat="1" ht="16.5" customHeight="1" x14ac:dyDescent="0.2">
      <c r="A693" s="54" t="s">
        <v>446</v>
      </c>
      <c r="B693" s="222">
        <f t="shared" ref="B693:B699" si="1558">SUM(C693:N693)</f>
        <v>44448</v>
      </c>
      <c r="C693" s="380">
        <v>3357</v>
      </c>
      <c r="D693" s="380">
        <v>1700</v>
      </c>
      <c r="E693" s="380">
        <v>1341</v>
      </c>
      <c r="F693" s="380">
        <v>619</v>
      </c>
      <c r="G693" s="380">
        <v>2675</v>
      </c>
      <c r="H693" s="380">
        <v>7532</v>
      </c>
      <c r="I693" s="380">
        <v>4011</v>
      </c>
      <c r="J693" s="380">
        <v>1331</v>
      </c>
      <c r="K693" s="380">
        <v>3472</v>
      </c>
      <c r="L693" s="380">
        <v>11639</v>
      </c>
      <c r="M693" s="380">
        <v>2442</v>
      </c>
      <c r="N693" s="380">
        <v>4329</v>
      </c>
      <c r="O693" s="222">
        <f t="shared" ref="O693" si="1559">SUM(P693:W693)</f>
        <v>16309</v>
      </c>
      <c r="P693" s="380">
        <v>3038</v>
      </c>
      <c r="Q693" s="380">
        <v>3809</v>
      </c>
      <c r="R693" s="380">
        <v>1644</v>
      </c>
      <c r="S693" s="380">
        <v>1131</v>
      </c>
      <c r="T693" s="380">
        <v>1365</v>
      </c>
      <c r="U693" s="380">
        <v>2747</v>
      </c>
      <c r="V693" s="380">
        <v>1711</v>
      </c>
      <c r="W693" s="380">
        <v>864</v>
      </c>
      <c r="X693" s="222">
        <f t="shared" ref="X693" si="1560">SUM(Y693:AB693)</f>
        <v>17323</v>
      </c>
      <c r="Y693" s="380">
        <v>3248</v>
      </c>
      <c r="Z693" s="380">
        <v>4329</v>
      </c>
      <c r="AA693" s="380">
        <v>6077</v>
      </c>
      <c r="AB693" s="380">
        <v>3669</v>
      </c>
      <c r="AC693" s="222">
        <f t="shared" ref="AC693" si="1561">SUM(AD693:AI693)</f>
        <v>15633</v>
      </c>
      <c r="AD693" s="380">
        <v>1694</v>
      </c>
      <c r="AE693" s="380">
        <v>2606</v>
      </c>
      <c r="AF693" s="380">
        <v>1270</v>
      </c>
      <c r="AG693" s="380">
        <v>3884</v>
      </c>
      <c r="AH693" s="380">
        <v>2128</v>
      </c>
      <c r="AI693" s="380">
        <v>4051</v>
      </c>
      <c r="AJ693" s="222">
        <f t="shared" ref="AJ693" si="1562">SUM(AK693:AL693)</f>
        <v>1695</v>
      </c>
      <c r="AK693" s="380">
        <v>818</v>
      </c>
      <c r="AL693" s="380">
        <v>877</v>
      </c>
      <c r="AM693" s="222">
        <f t="shared" ref="AM693" si="1563">SUM(AN693:AW693)</f>
        <v>30827</v>
      </c>
      <c r="AN693" s="380">
        <v>1217</v>
      </c>
      <c r="AO693" s="380">
        <v>1338</v>
      </c>
      <c r="AP693" s="380">
        <v>2746</v>
      </c>
      <c r="AQ693" s="380">
        <v>702</v>
      </c>
      <c r="AR693" s="380">
        <v>3633</v>
      </c>
      <c r="AS693" s="380">
        <v>855</v>
      </c>
      <c r="AT693" s="380">
        <v>5061</v>
      </c>
      <c r="AU693" s="380">
        <v>7943</v>
      </c>
      <c r="AV693" s="380">
        <v>5229</v>
      </c>
      <c r="AW693" s="380">
        <v>2103</v>
      </c>
      <c r="AX693" s="222">
        <f t="shared" ref="AX693" si="1564">SUM(AY693:BC693)</f>
        <v>28090</v>
      </c>
      <c r="AY693" s="380">
        <v>2454</v>
      </c>
      <c r="AZ693" s="380">
        <v>11285</v>
      </c>
      <c r="BA693" s="380">
        <v>3502</v>
      </c>
      <c r="BB693" s="380">
        <v>7503</v>
      </c>
      <c r="BC693" s="380">
        <v>3346</v>
      </c>
      <c r="BD693" s="222">
        <f t="shared" ref="BD693" si="1565">SUM(BE693:BL693)</f>
        <v>77454</v>
      </c>
      <c r="BE693" s="380">
        <v>20088</v>
      </c>
      <c r="BF693" s="380">
        <v>7549</v>
      </c>
      <c r="BG693" s="380">
        <v>9311</v>
      </c>
      <c r="BH693" s="380">
        <v>6579</v>
      </c>
      <c r="BI693" s="380">
        <v>14412</v>
      </c>
      <c r="BJ693" s="380">
        <v>7319</v>
      </c>
      <c r="BK693" s="380">
        <v>6808</v>
      </c>
      <c r="BL693" s="380">
        <v>5388</v>
      </c>
      <c r="BM693" s="222">
        <f t="shared" ref="BM693" si="1566">SUM(BN693:BR693)</f>
        <v>19509</v>
      </c>
      <c r="BN693" s="380">
        <v>3547</v>
      </c>
      <c r="BO693" s="380">
        <v>3737</v>
      </c>
      <c r="BP693" s="380">
        <v>3615</v>
      </c>
      <c r="BQ693" s="380">
        <v>1303</v>
      </c>
      <c r="BR693" s="380">
        <v>7307</v>
      </c>
      <c r="BS693" s="222">
        <f t="shared" ref="BS693" si="1567">SUM(BT693:CE693)</f>
        <v>31185</v>
      </c>
      <c r="BT693" s="380">
        <v>2041</v>
      </c>
      <c r="BU693" s="380">
        <v>3913</v>
      </c>
      <c r="BV693" s="380">
        <v>1295</v>
      </c>
      <c r="BW693" s="380">
        <v>432</v>
      </c>
      <c r="BX693" s="380">
        <v>2148</v>
      </c>
      <c r="BY693" s="380">
        <v>7452</v>
      </c>
      <c r="BZ693" s="380">
        <v>1767</v>
      </c>
      <c r="CA693" s="380">
        <v>1827</v>
      </c>
      <c r="CB693" s="380">
        <v>3454</v>
      </c>
      <c r="CC693" s="380">
        <v>2452</v>
      </c>
      <c r="CD693" s="380">
        <v>2671</v>
      </c>
      <c r="CE693" s="380">
        <v>1733</v>
      </c>
      <c r="CF693" s="222">
        <f t="shared" ref="CF693" si="1568">SUM(CG693:CS693)</f>
        <v>29942</v>
      </c>
      <c r="CG693" s="380">
        <v>789</v>
      </c>
      <c r="CH693" s="380">
        <v>2027</v>
      </c>
      <c r="CI693" s="380">
        <v>1626</v>
      </c>
      <c r="CJ693" s="380">
        <v>4196</v>
      </c>
      <c r="CK693" s="380">
        <v>6444</v>
      </c>
      <c r="CL693" s="380">
        <v>869</v>
      </c>
      <c r="CM693" s="380">
        <v>5955</v>
      </c>
      <c r="CN693" s="380">
        <v>1004</v>
      </c>
      <c r="CO693" s="380">
        <v>422</v>
      </c>
      <c r="CP693" s="380">
        <v>1028</v>
      </c>
      <c r="CQ693" s="380">
        <v>2544</v>
      </c>
      <c r="CR693" s="380">
        <v>1851</v>
      </c>
      <c r="CS693" s="380">
        <v>1187</v>
      </c>
      <c r="CT693" s="222">
        <f t="shared" ref="CT693" si="1569">SUM(CU693:CY693)</f>
        <v>24232</v>
      </c>
      <c r="CU693" s="380">
        <v>8429</v>
      </c>
      <c r="CV693" s="380">
        <v>5235</v>
      </c>
      <c r="CW693" s="380">
        <v>2318</v>
      </c>
      <c r="CX693" s="380">
        <v>3450</v>
      </c>
      <c r="CY693" s="380">
        <v>4800</v>
      </c>
      <c r="CZ693" s="222">
        <f t="shared" ref="CZ693" si="1570">SUM(DA693:DF693)</f>
        <v>25086</v>
      </c>
      <c r="DA693" s="380">
        <v>935</v>
      </c>
      <c r="DB693" s="380">
        <v>707</v>
      </c>
      <c r="DC693" s="380">
        <v>4804</v>
      </c>
      <c r="DD693" s="380">
        <v>10466</v>
      </c>
      <c r="DE693" s="380">
        <v>5077</v>
      </c>
      <c r="DF693" s="380">
        <v>3097</v>
      </c>
      <c r="DG693" s="222">
        <f t="shared" ref="DG693" si="1571">AM693+BS693+B693+O693+X693+AC693+AJ693+BD693+CF693+AX693+BM693+CT693+CZ693</f>
        <v>361733</v>
      </c>
      <c r="DH693" s="222">
        <f t="shared" ref="DH693" si="1572">SUM(DI693:DK693)</f>
        <v>2847</v>
      </c>
      <c r="DI693" s="380">
        <v>1114</v>
      </c>
      <c r="DJ693" s="380">
        <v>1075</v>
      </c>
      <c r="DK693" s="380">
        <v>658</v>
      </c>
      <c r="DL693" s="226">
        <f t="shared" ref="DL693" si="1573">SUM(DM693:DN693)</f>
        <v>3619</v>
      </c>
      <c r="DM693" s="380">
        <v>3555</v>
      </c>
      <c r="DN693" s="380">
        <v>64</v>
      </c>
      <c r="DO693" s="222">
        <f t="shared" ref="DO693" si="1574">DG693+DH693+DL693</f>
        <v>368199</v>
      </c>
      <c r="DP693" s="1"/>
      <c r="DQ693" s="1"/>
      <c r="DR693" s="1"/>
      <c r="DS693" s="1"/>
      <c r="DT693" s="1"/>
      <c r="DU693" s="1"/>
      <c r="DV693" s="1"/>
      <c r="DW693" s="1"/>
      <c r="DX693" s="1"/>
      <c r="DY693" s="1"/>
      <c r="DZ693" s="1"/>
      <c r="EA693" s="1"/>
      <c r="EB693" s="1"/>
      <c r="EC693" s="1"/>
    </row>
    <row r="694" spans="1:134" s="43" customFormat="1" ht="16.5" customHeight="1" x14ac:dyDescent="0.2">
      <c r="A694" s="88" t="s">
        <v>362</v>
      </c>
      <c r="B694" s="222">
        <f t="shared" si="1558"/>
        <v>19675.925016000001</v>
      </c>
      <c r="C694" s="380">
        <v>887.49328799999989</v>
      </c>
      <c r="D694" s="380">
        <v>335.80404000000004</v>
      </c>
      <c r="E694" s="380">
        <v>376.50756000000001</v>
      </c>
      <c r="F694" s="380">
        <v>129.625056</v>
      </c>
      <c r="G694" s="380">
        <v>1001.9328</v>
      </c>
      <c r="H694" s="380">
        <v>2671.8729840000001</v>
      </c>
      <c r="I694" s="380">
        <v>1478.63364</v>
      </c>
      <c r="J694" s="380">
        <v>255.96252000000001</v>
      </c>
      <c r="K694" s="380">
        <v>1394.408664</v>
      </c>
      <c r="L694" s="380">
        <v>8304.1442879999995</v>
      </c>
      <c r="M694" s="380">
        <v>1252.4160000000002</v>
      </c>
      <c r="N694" s="380">
        <v>1587.1241760000003</v>
      </c>
      <c r="O694" s="222">
        <f t="shared" ref="O694" si="1575">SUM(P694:W694)</f>
        <v>4462.0451040000007</v>
      </c>
      <c r="P694" s="380">
        <v>1403.9583360000001</v>
      </c>
      <c r="Q694" s="380">
        <v>919.74300000000005</v>
      </c>
      <c r="R694" s="380">
        <v>283.67222399999997</v>
      </c>
      <c r="S694" s="380">
        <v>213.38037599999998</v>
      </c>
      <c r="T694" s="380">
        <v>192.24585600000003</v>
      </c>
      <c r="U694" s="380">
        <v>871.52498400000002</v>
      </c>
      <c r="V694" s="380">
        <v>449.617344</v>
      </c>
      <c r="W694" s="380">
        <v>127.902984</v>
      </c>
      <c r="X694" s="222">
        <f t="shared" ref="X694" si="1576">SUM(Y694:AB694)</f>
        <v>7652.8879680000009</v>
      </c>
      <c r="Y694" s="380">
        <v>916.92506400000002</v>
      </c>
      <c r="Z694" s="380">
        <v>1723.7940719999999</v>
      </c>
      <c r="AA694" s="380">
        <v>3626.8401840000001</v>
      </c>
      <c r="AB694" s="380">
        <v>1385.3286480000002</v>
      </c>
      <c r="AC694" s="222">
        <f t="shared" ref="AC694" si="1577">SUM(AD694:AI694)</f>
        <v>3172.3697279999997</v>
      </c>
      <c r="AD694" s="380">
        <v>305.90260799999999</v>
      </c>
      <c r="AE694" s="380">
        <v>385.74412799999999</v>
      </c>
      <c r="AF694" s="380">
        <v>191.306544</v>
      </c>
      <c r="AG694" s="380">
        <v>1094.2984799999999</v>
      </c>
      <c r="AH694" s="380">
        <v>292.12603199999995</v>
      </c>
      <c r="AI694" s="380">
        <v>902.99193600000001</v>
      </c>
      <c r="AJ694" s="222">
        <f t="shared" ref="AJ694" si="1578">SUM(AK694:AL694)</f>
        <v>181.60031999999998</v>
      </c>
      <c r="AK694" s="380">
        <v>119.76227999999999</v>
      </c>
      <c r="AL694" s="380">
        <v>61.838039999999999</v>
      </c>
      <c r="AM694" s="222">
        <f t="shared" ref="AM694" si="1579">SUM(AN694:AW694)</f>
        <v>8429.3858879999989</v>
      </c>
      <c r="AN694" s="380">
        <v>261.911496</v>
      </c>
      <c r="AO694" s="380">
        <v>564.83961599999998</v>
      </c>
      <c r="AP694" s="380">
        <v>1144.0820160000001</v>
      </c>
      <c r="AQ694" s="380">
        <v>156.23889600000001</v>
      </c>
      <c r="AR694" s="380">
        <v>1179.1496639999998</v>
      </c>
      <c r="AS694" s="380">
        <v>140.11403999999999</v>
      </c>
      <c r="AT694" s="380">
        <v>1298.755392</v>
      </c>
      <c r="AU694" s="380">
        <v>2237.7542880000001</v>
      </c>
      <c r="AV694" s="380">
        <v>1042.0101119999999</v>
      </c>
      <c r="AW694" s="380">
        <v>404.53036800000001</v>
      </c>
      <c r="AX694" s="222">
        <f t="shared" ref="AX694" si="1580">SUM(AY694:BC694)</f>
        <v>11845.350528000001</v>
      </c>
      <c r="AY694" s="380">
        <v>593.95828800000004</v>
      </c>
      <c r="AZ694" s="380">
        <v>6387.7912560000004</v>
      </c>
      <c r="BA694" s="380">
        <v>1312.0623119999998</v>
      </c>
      <c r="BB694" s="380">
        <v>2639.310168</v>
      </c>
      <c r="BC694" s="380">
        <v>912.22850399999993</v>
      </c>
      <c r="BD694" s="222">
        <f t="shared" ref="BD694" si="1581">SUM(BE694:BL694)</f>
        <v>49415.482248</v>
      </c>
      <c r="BE694" s="380">
        <v>19817.761127999998</v>
      </c>
      <c r="BF694" s="380">
        <v>2194.2328320000001</v>
      </c>
      <c r="BG694" s="380">
        <v>2634.1439520000004</v>
      </c>
      <c r="BH694" s="380">
        <v>1906.177152</v>
      </c>
      <c r="BI694" s="380">
        <v>13358.112504000001</v>
      </c>
      <c r="BJ694" s="380">
        <v>3860.5723200000002</v>
      </c>
      <c r="BK694" s="380">
        <v>3376.5135360000004</v>
      </c>
      <c r="BL694" s="380">
        <v>2267.968824</v>
      </c>
      <c r="BM694" s="222">
        <f t="shared" ref="BM694" si="1582">SUM(BN694:BR694)</f>
        <v>5457.0896160000002</v>
      </c>
      <c r="BN694" s="380">
        <v>1545.16824</v>
      </c>
      <c r="BO694" s="380">
        <v>589.10517600000003</v>
      </c>
      <c r="BP694" s="380">
        <v>726.87093599999992</v>
      </c>
      <c r="BQ694" s="380">
        <v>301.98880800000001</v>
      </c>
      <c r="BR694" s="380">
        <v>2293.9564560000003</v>
      </c>
      <c r="BS694" s="222">
        <f t="shared" ref="BS694" si="1583">SUM(BT694:CE694)</f>
        <v>10209.53868</v>
      </c>
      <c r="BT694" s="380">
        <v>315.13917600000002</v>
      </c>
      <c r="BU694" s="380">
        <v>874.18636800000013</v>
      </c>
      <c r="BV694" s="380">
        <v>245.00387999999998</v>
      </c>
      <c r="BW694" s="380">
        <v>110.212608</v>
      </c>
      <c r="BX694" s="380">
        <v>359.28683999999998</v>
      </c>
      <c r="BY694" s="380">
        <v>4590.5742960000007</v>
      </c>
      <c r="BZ694" s="380">
        <v>491.72983199999993</v>
      </c>
      <c r="CA694" s="380">
        <v>448.20837599999999</v>
      </c>
      <c r="CB694" s="380">
        <v>868.55049599999995</v>
      </c>
      <c r="CC694" s="380">
        <v>707.14538400000004</v>
      </c>
      <c r="CD694" s="380">
        <v>561.86512799999991</v>
      </c>
      <c r="CE694" s="380">
        <v>637.63629600000002</v>
      </c>
      <c r="CF694" s="222">
        <f t="shared" ref="CF694" si="1584">SUM(CG694:CS694)</f>
        <v>11313.699935999999</v>
      </c>
      <c r="CG694" s="380">
        <v>111.621576</v>
      </c>
      <c r="CH694" s="380">
        <v>351.615792</v>
      </c>
      <c r="CI694" s="380">
        <v>333.76886400000001</v>
      </c>
      <c r="CJ694" s="380">
        <v>915.35954400000003</v>
      </c>
      <c r="CK694" s="380">
        <v>4903.2086399999998</v>
      </c>
      <c r="CL694" s="380">
        <v>295.41362400000003</v>
      </c>
      <c r="CM694" s="380">
        <v>2573.4017760000002</v>
      </c>
      <c r="CN694" s="380">
        <v>178.62583199999997</v>
      </c>
      <c r="CO694" s="380">
        <v>59.176656000000001</v>
      </c>
      <c r="CP694" s="380">
        <v>185.20101600000001</v>
      </c>
      <c r="CQ694" s="380">
        <v>582.52999199999999</v>
      </c>
      <c r="CR694" s="380">
        <v>506.75882399999995</v>
      </c>
      <c r="CS694" s="380">
        <v>317.01780000000002</v>
      </c>
      <c r="CT694" s="222">
        <f t="shared" ref="CT694" si="1585">SUM(CU694:CY694)</f>
        <v>9997.0976159999991</v>
      </c>
      <c r="CU694" s="380">
        <v>4773.1139280000007</v>
      </c>
      <c r="CV694" s="380">
        <v>2024.3739119999998</v>
      </c>
      <c r="CW694" s="380">
        <v>789.80484000000001</v>
      </c>
      <c r="CX694" s="380">
        <v>1107.918504</v>
      </c>
      <c r="CY694" s="380">
        <v>1301.886432</v>
      </c>
      <c r="CZ694" s="222">
        <f t="shared" ref="CZ694" si="1586">SUM(DA694:DF694)</f>
        <v>10233.647687999999</v>
      </c>
      <c r="DA694" s="380">
        <v>126.65056800000001</v>
      </c>
      <c r="DB694" s="380">
        <v>152.168544</v>
      </c>
      <c r="DC694" s="380">
        <v>2483.2278240000001</v>
      </c>
      <c r="DD694" s="380">
        <v>4939.6852559999998</v>
      </c>
      <c r="DE694" s="380">
        <v>1615.6166400000002</v>
      </c>
      <c r="DF694" s="380">
        <v>916.29885600000011</v>
      </c>
      <c r="DG694" s="222">
        <f t="shared" ref="DG694" si="1587">AM694+BS694+B694+O694+X694+AC694+AJ694+BD694+CF694+AX694+BM694+CT694+CZ694</f>
        <v>152046.12033599999</v>
      </c>
      <c r="DH694" s="222">
        <f t="shared" ref="DH694" si="1588">SUM(DI694:DK694)</f>
        <v>900.01744799999994</v>
      </c>
      <c r="DI694" s="380">
        <v>497.36570399999999</v>
      </c>
      <c r="DJ694" s="380">
        <v>265.19908799999996</v>
      </c>
      <c r="DK694" s="380">
        <v>137.45265600000002</v>
      </c>
      <c r="DL694" s="226">
        <f t="shared" ref="DL694" si="1589">SUM(DM694:DN694)</f>
        <v>3605.7056639999996</v>
      </c>
      <c r="DM694" s="380">
        <v>3580.6573439999997</v>
      </c>
      <c r="DN694" s="380">
        <v>25.04832</v>
      </c>
      <c r="DO694" s="222">
        <f t="shared" ref="DO694" si="1590">DG694+DH694+DL694</f>
        <v>156551.843448</v>
      </c>
      <c r="DP694" s="1"/>
      <c r="DQ694" s="1"/>
      <c r="DR694" s="1"/>
      <c r="DS694" s="1"/>
      <c r="DT694" s="1"/>
      <c r="DU694" s="1"/>
      <c r="DV694" s="1"/>
      <c r="DW694" s="1"/>
      <c r="DX694" s="1"/>
      <c r="DY694" s="1"/>
      <c r="DZ694" s="1"/>
      <c r="EA694" s="1"/>
    </row>
    <row r="695" spans="1:134" s="43" customFormat="1" ht="16.5" customHeight="1" x14ac:dyDescent="0.2">
      <c r="A695" s="88" t="s">
        <v>791</v>
      </c>
      <c r="B695" s="222">
        <f t="shared" si="1558"/>
        <v>0</v>
      </c>
      <c r="C695" s="380">
        <v>0</v>
      </c>
      <c r="D695" s="380">
        <v>0</v>
      </c>
      <c r="E695" s="380">
        <v>0</v>
      </c>
      <c r="F695" s="380">
        <v>0</v>
      </c>
      <c r="G695" s="380">
        <v>0</v>
      </c>
      <c r="H695" s="380">
        <v>0</v>
      </c>
      <c r="I695" s="380">
        <v>0</v>
      </c>
      <c r="J695" s="380">
        <v>0</v>
      </c>
      <c r="K695" s="380">
        <v>0</v>
      </c>
      <c r="L695" s="380">
        <v>0</v>
      </c>
      <c r="M695" s="380">
        <v>0</v>
      </c>
      <c r="N695" s="380">
        <v>0</v>
      </c>
      <c r="O695" s="222">
        <f t="shared" ref="O695" si="1591">SUM(P695:W695)</f>
        <v>0</v>
      </c>
      <c r="P695" s="380">
        <v>0</v>
      </c>
      <c r="Q695" s="380">
        <v>0</v>
      </c>
      <c r="R695" s="380">
        <v>0</v>
      </c>
      <c r="S695" s="380">
        <v>0</v>
      </c>
      <c r="T695" s="380">
        <v>0</v>
      </c>
      <c r="U695" s="380">
        <v>0</v>
      </c>
      <c r="V695" s="380">
        <v>0</v>
      </c>
      <c r="W695" s="380">
        <v>0</v>
      </c>
      <c r="X695" s="222">
        <f t="shared" ref="X695" si="1592">SUM(Y695:AB695)</f>
        <v>0</v>
      </c>
      <c r="Y695" s="380">
        <v>0</v>
      </c>
      <c r="Z695" s="380">
        <v>0</v>
      </c>
      <c r="AA695" s="380">
        <v>0</v>
      </c>
      <c r="AB695" s="380">
        <v>0</v>
      </c>
      <c r="AC695" s="222">
        <f t="shared" ref="AC695" si="1593">SUM(AD695:AI695)</f>
        <v>0</v>
      </c>
      <c r="AD695" s="380">
        <v>0</v>
      </c>
      <c r="AE695" s="380">
        <v>0</v>
      </c>
      <c r="AF695" s="380">
        <v>0</v>
      </c>
      <c r="AG695" s="380">
        <v>0</v>
      </c>
      <c r="AH695" s="380">
        <v>0</v>
      </c>
      <c r="AI695" s="380">
        <v>0</v>
      </c>
      <c r="AJ695" s="222">
        <f t="shared" ref="AJ695" si="1594">SUM(AK695:AL695)</f>
        <v>0</v>
      </c>
      <c r="AK695" s="380">
        <v>0</v>
      </c>
      <c r="AL695" s="380">
        <v>0</v>
      </c>
      <c r="AM695" s="222">
        <f t="shared" ref="AM695" si="1595">SUM(AN695:AW695)</f>
        <v>0</v>
      </c>
      <c r="AN695" s="380">
        <v>0</v>
      </c>
      <c r="AO695" s="380">
        <v>0</v>
      </c>
      <c r="AP695" s="380">
        <v>0</v>
      </c>
      <c r="AQ695" s="380">
        <v>0</v>
      </c>
      <c r="AR695" s="380">
        <v>0</v>
      </c>
      <c r="AS695" s="380">
        <v>0</v>
      </c>
      <c r="AT695" s="380">
        <v>0</v>
      </c>
      <c r="AU695" s="380">
        <v>0</v>
      </c>
      <c r="AV695" s="380">
        <v>0</v>
      </c>
      <c r="AW695" s="380">
        <v>0</v>
      </c>
      <c r="AX695" s="222">
        <f t="shared" ref="AX695" si="1596">SUM(AY695:BC695)</f>
        <v>0</v>
      </c>
      <c r="AY695" s="380">
        <v>0</v>
      </c>
      <c r="AZ695" s="380">
        <v>0</v>
      </c>
      <c r="BA695" s="380">
        <v>0</v>
      </c>
      <c r="BB695" s="380">
        <v>0</v>
      </c>
      <c r="BC695" s="380">
        <v>0</v>
      </c>
      <c r="BD695" s="222">
        <f t="shared" ref="BD695" si="1597">SUM(BE695:BL695)</f>
        <v>0</v>
      </c>
      <c r="BE695" s="380">
        <v>0</v>
      </c>
      <c r="BF695" s="380">
        <v>0</v>
      </c>
      <c r="BG695" s="380">
        <v>0</v>
      </c>
      <c r="BH695" s="380">
        <v>0</v>
      </c>
      <c r="BI695" s="380">
        <v>0</v>
      </c>
      <c r="BJ695" s="380">
        <v>0</v>
      </c>
      <c r="BK695" s="380">
        <v>0</v>
      </c>
      <c r="BL695" s="380">
        <v>0</v>
      </c>
      <c r="BM695" s="222">
        <f t="shared" ref="BM695" si="1598">SUM(BN695:BR695)</f>
        <v>0</v>
      </c>
      <c r="BN695" s="380">
        <v>0</v>
      </c>
      <c r="BO695" s="380">
        <v>0</v>
      </c>
      <c r="BP695" s="380">
        <v>0</v>
      </c>
      <c r="BQ695" s="380">
        <v>0</v>
      </c>
      <c r="BR695" s="380">
        <v>0</v>
      </c>
      <c r="BS695" s="222">
        <f t="shared" ref="BS695" si="1599">SUM(BT695:CE695)</f>
        <v>0</v>
      </c>
      <c r="BT695" s="380">
        <v>0</v>
      </c>
      <c r="BU695" s="380">
        <v>0</v>
      </c>
      <c r="BV695" s="380">
        <v>0</v>
      </c>
      <c r="BW695" s="380">
        <v>0</v>
      </c>
      <c r="BX695" s="380">
        <v>0</v>
      </c>
      <c r="BY695" s="380">
        <v>0</v>
      </c>
      <c r="BZ695" s="380">
        <v>0</v>
      </c>
      <c r="CA695" s="380">
        <v>0</v>
      </c>
      <c r="CB695" s="380">
        <v>0</v>
      </c>
      <c r="CC695" s="380">
        <v>0</v>
      </c>
      <c r="CD695" s="380">
        <v>0</v>
      </c>
      <c r="CE695" s="380">
        <v>0</v>
      </c>
      <c r="CF695" s="222">
        <f t="shared" ref="CF695" si="1600">SUM(CG695:CS695)</f>
        <v>0</v>
      </c>
      <c r="CG695" s="380">
        <v>0</v>
      </c>
      <c r="CH695" s="380">
        <v>0</v>
      </c>
      <c r="CI695" s="380">
        <v>0</v>
      </c>
      <c r="CJ695" s="380">
        <v>0</v>
      </c>
      <c r="CK695" s="380">
        <v>0</v>
      </c>
      <c r="CL695" s="380">
        <v>0</v>
      </c>
      <c r="CM695" s="380">
        <v>0</v>
      </c>
      <c r="CN695" s="380">
        <v>0</v>
      </c>
      <c r="CO695" s="380">
        <v>0</v>
      </c>
      <c r="CP695" s="380">
        <v>0</v>
      </c>
      <c r="CQ695" s="380">
        <v>0</v>
      </c>
      <c r="CR695" s="380">
        <v>0</v>
      </c>
      <c r="CS695" s="380">
        <v>0</v>
      </c>
      <c r="CT695" s="222">
        <f t="shared" ref="CT695" si="1601">SUM(CU695:CY695)</f>
        <v>0</v>
      </c>
      <c r="CU695" s="380">
        <v>0</v>
      </c>
      <c r="CV695" s="380">
        <v>0</v>
      </c>
      <c r="CW695" s="380">
        <v>0</v>
      </c>
      <c r="CX695" s="380">
        <v>0</v>
      </c>
      <c r="CY695" s="380">
        <v>0</v>
      </c>
      <c r="CZ695" s="222">
        <f t="shared" ref="CZ695" si="1602">SUM(DA695:DF695)</f>
        <v>0</v>
      </c>
      <c r="DA695" s="380">
        <v>0</v>
      </c>
      <c r="DB695" s="380">
        <v>0</v>
      </c>
      <c r="DC695" s="380">
        <v>0</v>
      </c>
      <c r="DD695" s="380">
        <v>0</v>
      </c>
      <c r="DE695" s="380">
        <v>0</v>
      </c>
      <c r="DF695" s="380">
        <v>0</v>
      </c>
      <c r="DG695" s="222">
        <f t="shared" ref="DG695" si="1603">AM695+BS695+B695+O695+X695+AC695+AJ695+BD695+CF695+AX695+BM695+CT695+CZ695</f>
        <v>0</v>
      </c>
      <c r="DH695" s="222">
        <f t="shared" ref="DH695" si="1604">SUM(DI695:DK695)</f>
        <v>0</v>
      </c>
      <c r="DI695" s="380">
        <v>0</v>
      </c>
      <c r="DJ695" s="380">
        <v>0</v>
      </c>
      <c r="DK695" s="380">
        <v>0</v>
      </c>
      <c r="DL695" s="226">
        <f t="shared" ref="DL695" si="1605">SUM(DM695:DN695)</f>
        <v>0</v>
      </c>
      <c r="DM695" s="380">
        <v>0</v>
      </c>
      <c r="DN695" s="380">
        <v>0</v>
      </c>
      <c r="DO695" s="222">
        <f t="shared" ref="DO695" si="1606">DG695+DH695+DL695</f>
        <v>0</v>
      </c>
      <c r="DP695" s="1"/>
      <c r="DQ695" s="1"/>
      <c r="DR695" s="1"/>
      <c r="DS695" s="1"/>
      <c r="DT695" s="1"/>
      <c r="DU695" s="1"/>
      <c r="DV695" s="1"/>
      <c r="DW695" s="1"/>
      <c r="DX695" s="1"/>
      <c r="DY695" s="1"/>
      <c r="DZ695" s="1"/>
      <c r="EA695" s="1"/>
      <c r="EB695" s="1"/>
      <c r="EC695" s="1"/>
    </row>
    <row r="696" spans="1:134" s="43" customFormat="1" ht="16.5" customHeight="1" x14ac:dyDescent="0.2">
      <c r="A696" s="88" t="s">
        <v>792</v>
      </c>
      <c r="B696" s="222">
        <f t="shared" si="1558"/>
        <v>11</v>
      </c>
      <c r="C696" s="380">
        <v>0</v>
      </c>
      <c r="D696" s="380">
        <v>3</v>
      </c>
      <c r="E696" s="380">
        <v>0</v>
      </c>
      <c r="F696" s="380">
        <v>0</v>
      </c>
      <c r="G696" s="380">
        <v>2</v>
      </c>
      <c r="H696" s="380">
        <v>1</v>
      </c>
      <c r="I696" s="380">
        <v>2</v>
      </c>
      <c r="J696" s="380">
        <v>0</v>
      </c>
      <c r="K696" s="380">
        <v>0</v>
      </c>
      <c r="L696" s="380">
        <v>1</v>
      </c>
      <c r="M696" s="380">
        <v>2</v>
      </c>
      <c r="N696" s="380">
        <v>0</v>
      </c>
      <c r="O696" s="222">
        <f t="shared" ref="O696" si="1607">SUM(P696:W696)</f>
        <v>3</v>
      </c>
      <c r="P696" s="380">
        <v>2</v>
      </c>
      <c r="Q696" s="380">
        <v>0</v>
      </c>
      <c r="R696" s="380">
        <v>0</v>
      </c>
      <c r="S696" s="380">
        <v>0</v>
      </c>
      <c r="T696" s="380">
        <v>1</v>
      </c>
      <c r="U696" s="380">
        <v>0</v>
      </c>
      <c r="V696" s="380">
        <v>0</v>
      </c>
      <c r="W696" s="380">
        <v>0</v>
      </c>
      <c r="X696" s="222">
        <f t="shared" ref="X696" si="1608">SUM(Y696:AB696)</f>
        <v>0</v>
      </c>
      <c r="Y696" s="380">
        <v>0</v>
      </c>
      <c r="Z696" s="380">
        <v>0</v>
      </c>
      <c r="AA696" s="380">
        <v>0</v>
      </c>
      <c r="AB696" s="380">
        <v>0</v>
      </c>
      <c r="AC696" s="222">
        <f t="shared" ref="AC696" si="1609">SUM(AD696:AI696)</f>
        <v>3</v>
      </c>
      <c r="AD696" s="380">
        <v>1</v>
      </c>
      <c r="AE696" s="380">
        <v>0</v>
      </c>
      <c r="AF696" s="380">
        <v>1</v>
      </c>
      <c r="AG696" s="380">
        <v>0</v>
      </c>
      <c r="AH696" s="380">
        <v>0</v>
      </c>
      <c r="AI696" s="380">
        <v>1</v>
      </c>
      <c r="AJ696" s="222">
        <f t="shared" ref="AJ696" si="1610">SUM(AK696:AL696)</f>
        <v>0</v>
      </c>
      <c r="AK696" s="380">
        <v>0</v>
      </c>
      <c r="AL696" s="380">
        <v>0</v>
      </c>
      <c r="AM696" s="222">
        <f t="shared" ref="AM696" si="1611">SUM(AN696:AW696)</f>
        <v>23</v>
      </c>
      <c r="AN696" s="380">
        <v>4</v>
      </c>
      <c r="AO696" s="380">
        <v>0</v>
      </c>
      <c r="AP696" s="380">
        <v>1</v>
      </c>
      <c r="AQ696" s="380">
        <v>4</v>
      </c>
      <c r="AR696" s="380">
        <v>1</v>
      </c>
      <c r="AS696" s="380">
        <v>2</v>
      </c>
      <c r="AT696" s="380">
        <v>1</v>
      </c>
      <c r="AU696" s="380">
        <v>4</v>
      </c>
      <c r="AV696" s="380">
        <v>1</v>
      </c>
      <c r="AW696" s="380">
        <v>5</v>
      </c>
      <c r="AX696" s="222">
        <f t="shared" ref="AX696" si="1612">SUM(AY696:BC696)</f>
        <v>61</v>
      </c>
      <c r="AY696" s="380">
        <v>2</v>
      </c>
      <c r="AZ696" s="380">
        <v>54</v>
      </c>
      <c r="BA696" s="380">
        <v>0</v>
      </c>
      <c r="BB696" s="380">
        <v>0</v>
      </c>
      <c r="BC696" s="380">
        <v>5</v>
      </c>
      <c r="BD696" s="222">
        <f t="shared" ref="BD696" si="1613">SUM(BE696:BL696)</f>
        <v>3</v>
      </c>
      <c r="BE696" s="380">
        <v>0</v>
      </c>
      <c r="BF696" s="380">
        <v>2</v>
      </c>
      <c r="BG696" s="380">
        <v>0</v>
      </c>
      <c r="BH696" s="380">
        <v>0</v>
      </c>
      <c r="BI696" s="380">
        <v>0</v>
      </c>
      <c r="BJ696" s="380">
        <v>0</v>
      </c>
      <c r="BK696" s="380">
        <v>0</v>
      </c>
      <c r="BL696" s="380">
        <v>1</v>
      </c>
      <c r="BM696" s="222">
        <f t="shared" ref="BM696" si="1614">SUM(BN696:BR696)</f>
        <v>15</v>
      </c>
      <c r="BN696" s="380">
        <v>2</v>
      </c>
      <c r="BO696" s="380">
        <v>3</v>
      </c>
      <c r="BP696" s="380">
        <v>1</v>
      </c>
      <c r="BQ696" s="380">
        <v>3</v>
      </c>
      <c r="BR696" s="380">
        <v>6</v>
      </c>
      <c r="BS696" s="222">
        <f t="shared" ref="BS696" si="1615">SUM(BT696:CE696)</f>
        <v>6</v>
      </c>
      <c r="BT696" s="380">
        <v>0</v>
      </c>
      <c r="BU696" s="380">
        <v>0</v>
      </c>
      <c r="BV696" s="380">
        <v>1</v>
      </c>
      <c r="BW696" s="380">
        <v>0</v>
      </c>
      <c r="BX696" s="380">
        <v>0</v>
      </c>
      <c r="BY696" s="380">
        <v>3</v>
      </c>
      <c r="BZ696" s="380">
        <v>0</v>
      </c>
      <c r="CA696" s="380">
        <v>1</v>
      </c>
      <c r="CB696" s="380">
        <v>0</v>
      </c>
      <c r="CC696" s="380">
        <v>1</v>
      </c>
      <c r="CD696" s="380">
        <v>0</v>
      </c>
      <c r="CE696" s="380">
        <v>0</v>
      </c>
      <c r="CF696" s="222">
        <f t="shared" ref="CF696" si="1616">SUM(CG696:CS696)</f>
        <v>24</v>
      </c>
      <c r="CG696" s="380">
        <v>1</v>
      </c>
      <c r="CH696" s="380">
        <v>0</v>
      </c>
      <c r="CI696" s="380">
        <v>0</v>
      </c>
      <c r="CJ696" s="380">
        <v>1</v>
      </c>
      <c r="CK696" s="380">
        <v>0</v>
      </c>
      <c r="CL696" s="380">
        <v>1</v>
      </c>
      <c r="CM696" s="380">
        <v>0</v>
      </c>
      <c r="CN696" s="380">
        <v>2</v>
      </c>
      <c r="CO696" s="380">
        <v>1</v>
      </c>
      <c r="CP696" s="380">
        <v>2</v>
      </c>
      <c r="CQ696" s="380">
        <v>16</v>
      </c>
      <c r="CR696" s="380">
        <v>0</v>
      </c>
      <c r="CS696" s="380">
        <v>0</v>
      </c>
      <c r="CT696" s="222">
        <f t="shared" ref="CT696" si="1617">SUM(CU696:CY696)</f>
        <v>9</v>
      </c>
      <c r="CU696" s="380">
        <v>2</v>
      </c>
      <c r="CV696" s="380">
        <v>2</v>
      </c>
      <c r="CW696" s="380">
        <v>0</v>
      </c>
      <c r="CX696" s="380">
        <v>2</v>
      </c>
      <c r="CY696" s="380">
        <v>3</v>
      </c>
      <c r="CZ696" s="222">
        <f t="shared" ref="CZ696" si="1618">SUM(DA696:DF696)</f>
        <v>6</v>
      </c>
      <c r="DA696" s="380">
        <v>0</v>
      </c>
      <c r="DB696" s="380">
        <v>0</v>
      </c>
      <c r="DC696" s="380">
        <v>0</v>
      </c>
      <c r="DD696" s="380">
        <v>3</v>
      </c>
      <c r="DE696" s="380">
        <v>3</v>
      </c>
      <c r="DF696" s="380">
        <v>0</v>
      </c>
      <c r="DG696" s="222">
        <f t="shared" ref="DG696" si="1619">AM696+BS696+B696+O696+X696+AC696+AJ696+BD696+CF696+AX696+BM696+CT696+CZ696</f>
        <v>164</v>
      </c>
      <c r="DH696" s="222">
        <f t="shared" ref="DH696" si="1620">SUM(DI696:DK696)</f>
        <v>85</v>
      </c>
      <c r="DI696" s="380">
        <v>74</v>
      </c>
      <c r="DJ696" s="380">
        <v>0</v>
      </c>
      <c r="DK696" s="380">
        <v>11</v>
      </c>
      <c r="DL696" s="226">
        <f t="shared" ref="DL696" si="1621">SUM(DM696:DN696)</f>
        <v>68</v>
      </c>
      <c r="DM696" s="380">
        <v>68</v>
      </c>
      <c r="DN696" s="380">
        <v>0</v>
      </c>
      <c r="DO696" s="222">
        <f t="shared" ref="DO696" si="1622">DG696+DH696+DL696</f>
        <v>317</v>
      </c>
      <c r="DP696" s="1"/>
      <c r="DQ696" s="1"/>
      <c r="DR696" s="1"/>
      <c r="DS696" s="1"/>
      <c r="DT696" s="1"/>
      <c r="DU696" s="1"/>
      <c r="DV696" s="1"/>
      <c r="DW696" s="1"/>
      <c r="DX696" s="1"/>
      <c r="DY696" s="1"/>
      <c r="DZ696" s="1"/>
      <c r="EA696" s="1"/>
      <c r="EB696" s="1"/>
      <c r="EC696" s="1"/>
    </row>
    <row r="697" spans="1:134" s="43" customFormat="1" ht="16.5" customHeight="1" x14ac:dyDescent="0.2">
      <c r="A697" s="88" t="s">
        <v>447</v>
      </c>
      <c r="B697" s="222">
        <f t="shared" si="1558"/>
        <v>845</v>
      </c>
      <c r="C697" s="380">
        <v>48</v>
      </c>
      <c r="D697" s="380">
        <v>57</v>
      </c>
      <c r="E697" s="380">
        <v>59</v>
      </c>
      <c r="F697" s="380">
        <v>23</v>
      </c>
      <c r="G697" s="380">
        <v>92</v>
      </c>
      <c r="H697" s="380">
        <v>142</v>
      </c>
      <c r="I697" s="380">
        <v>113</v>
      </c>
      <c r="J697" s="380">
        <v>49</v>
      </c>
      <c r="K697" s="380">
        <v>65</v>
      </c>
      <c r="L697" s="380">
        <v>116</v>
      </c>
      <c r="M697" s="380">
        <v>42</v>
      </c>
      <c r="N697" s="380">
        <v>39</v>
      </c>
      <c r="O697" s="222">
        <f t="shared" ref="O697:O699" si="1623">SUM(P697:W697)</f>
        <v>389</v>
      </c>
      <c r="P697" s="380">
        <v>38</v>
      </c>
      <c r="Q697" s="380">
        <v>88</v>
      </c>
      <c r="R697" s="380">
        <v>21</v>
      </c>
      <c r="S697" s="380">
        <v>35</v>
      </c>
      <c r="T697" s="380">
        <v>61</v>
      </c>
      <c r="U697" s="380">
        <v>64</v>
      </c>
      <c r="V697" s="380">
        <v>45</v>
      </c>
      <c r="W697" s="380">
        <v>37</v>
      </c>
      <c r="X697" s="222">
        <f t="shared" ref="X697:X699" si="1624">SUM(Y697:AB697)</f>
        <v>253</v>
      </c>
      <c r="Y697" s="380">
        <v>47</v>
      </c>
      <c r="Z697" s="380">
        <v>93</v>
      </c>
      <c r="AA697" s="380">
        <v>68</v>
      </c>
      <c r="AB697" s="380">
        <v>45</v>
      </c>
      <c r="AC697" s="222">
        <f t="shared" ref="AC697:AC699" si="1625">SUM(AD697:AI697)</f>
        <v>357</v>
      </c>
      <c r="AD697" s="380">
        <v>56</v>
      </c>
      <c r="AE697" s="380">
        <v>69</v>
      </c>
      <c r="AF697" s="380">
        <v>34</v>
      </c>
      <c r="AG697" s="380">
        <v>76</v>
      </c>
      <c r="AH697" s="380">
        <v>37</v>
      </c>
      <c r="AI697" s="380">
        <v>85</v>
      </c>
      <c r="AJ697" s="222">
        <f t="shared" ref="AJ697:AJ699" si="1626">SUM(AK697:AL697)</f>
        <v>35</v>
      </c>
      <c r="AK697" s="380">
        <v>10</v>
      </c>
      <c r="AL697" s="380">
        <v>25</v>
      </c>
      <c r="AM697" s="222">
        <f t="shared" ref="AM697:AM699" si="1627">SUM(AN697:AW697)</f>
        <v>902</v>
      </c>
      <c r="AN697" s="380">
        <v>50</v>
      </c>
      <c r="AO697" s="380">
        <v>68</v>
      </c>
      <c r="AP697" s="380">
        <v>53</v>
      </c>
      <c r="AQ697" s="380">
        <v>21</v>
      </c>
      <c r="AR697" s="380">
        <v>175</v>
      </c>
      <c r="AS697" s="380">
        <v>37</v>
      </c>
      <c r="AT697" s="380">
        <v>212</v>
      </c>
      <c r="AU697" s="380">
        <v>123</v>
      </c>
      <c r="AV697" s="380">
        <v>85</v>
      </c>
      <c r="AW697" s="380">
        <v>78</v>
      </c>
      <c r="AX697" s="222">
        <f t="shared" ref="AX697:AX699" si="1628">SUM(AY697:BC697)</f>
        <v>1368</v>
      </c>
      <c r="AY697" s="380">
        <v>114</v>
      </c>
      <c r="AZ697" s="380">
        <v>654</v>
      </c>
      <c r="BA697" s="380">
        <v>157</v>
      </c>
      <c r="BB697" s="380">
        <v>356</v>
      </c>
      <c r="BC697" s="380">
        <v>87</v>
      </c>
      <c r="BD697" s="222">
        <f t="shared" ref="BD697:BD699" si="1629">SUM(BE697:BL697)</f>
        <v>613</v>
      </c>
      <c r="BE697" s="380">
        <v>151</v>
      </c>
      <c r="BF697" s="380">
        <v>59</v>
      </c>
      <c r="BG697" s="380">
        <v>84</v>
      </c>
      <c r="BH697" s="380">
        <v>64</v>
      </c>
      <c r="BI697" s="380">
        <v>51</v>
      </c>
      <c r="BJ697" s="380">
        <v>92</v>
      </c>
      <c r="BK697" s="380">
        <v>55</v>
      </c>
      <c r="BL697" s="380">
        <v>57</v>
      </c>
      <c r="BM697" s="222">
        <f t="shared" ref="BM697:BM699" si="1630">SUM(BN697:BR697)</f>
        <v>635</v>
      </c>
      <c r="BN697" s="380">
        <v>117</v>
      </c>
      <c r="BO697" s="380">
        <v>126</v>
      </c>
      <c r="BP697" s="380">
        <v>67</v>
      </c>
      <c r="BQ697" s="380">
        <v>54</v>
      </c>
      <c r="BR697" s="380">
        <v>271</v>
      </c>
      <c r="BS697" s="222">
        <f t="shared" ref="BS697:BS699" si="1631">SUM(BT697:CE697)</f>
        <v>866</v>
      </c>
      <c r="BT697" s="380">
        <v>75</v>
      </c>
      <c r="BU697" s="380">
        <v>80</v>
      </c>
      <c r="BV697" s="380">
        <v>30</v>
      </c>
      <c r="BW697" s="380">
        <v>18</v>
      </c>
      <c r="BX697" s="380">
        <v>100</v>
      </c>
      <c r="BY697" s="380">
        <v>245</v>
      </c>
      <c r="BZ697" s="380">
        <v>37</v>
      </c>
      <c r="CA697" s="380">
        <v>25</v>
      </c>
      <c r="CB697" s="380">
        <v>100</v>
      </c>
      <c r="CC697" s="380">
        <v>31</v>
      </c>
      <c r="CD697" s="380">
        <v>76</v>
      </c>
      <c r="CE697" s="380">
        <v>49</v>
      </c>
      <c r="CF697" s="222">
        <f t="shared" ref="CF697:CF699" si="1632">SUM(CG697:CS697)</f>
        <v>549</v>
      </c>
      <c r="CG697" s="380">
        <v>9</v>
      </c>
      <c r="CH697" s="380">
        <v>27</v>
      </c>
      <c r="CI697" s="380">
        <v>9</v>
      </c>
      <c r="CJ697" s="380">
        <v>63</v>
      </c>
      <c r="CK697" s="380">
        <v>94</v>
      </c>
      <c r="CL697" s="380">
        <v>9</v>
      </c>
      <c r="CM697" s="380">
        <v>205</v>
      </c>
      <c r="CN697" s="380">
        <v>28</v>
      </c>
      <c r="CO697" s="380">
        <v>5</v>
      </c>
      <c r="CP697" s="380">
        <v>22</v>
      </c>
      <c r="CQ697" s="380">
        <v>27</v>
      </c>
      <c r="CR697" s="380">
        <v>36</v>
      </c>
      <c r="CS697" s="380">
        <v>15</v>
      </c>
      <c r="CT697" s="222">
        <f t="shared" ref="CT697:CT699" si="1633">SUM(CU697:CY697)</f>
        <v>262</v>
      </c>
      <c r="CU697" s="380">
        <v>75</v>
      </c>
      <c r="CV697" s="380">
        <v>76</v>
      </c>
      <c r="CW697" s="380">
        <v>27</v>
      </c>
      <c r="CX697" s="380">
        <v>37</v>
      </c>
      <c r="CY697" s="380">
        <v>47</v>
      </c>
      <c r="CZ697" s="222">
        <f t="shared" ref="CZ697:CZ699" si="1634">SUM(DA697:DF697)</f>
        <v>913</v>
      </c>
      <c r="DA697" s="380">
        <v>24</v>
      </c>
      <c r="DB697" s="380">
        <v>12</v>
      </c>
      <c r="DC697" s="380">
        <v>158</v>
      </c>
      <c r="DD697" s="380">
        <v>300</v>
      </c>
      <c r="DE697" s="380">
        <v>249</v>
      </c>
      <c r="DF697" s="380">
        <v>170</v>
      </c>
      <c r="DG697" s="222">
        <f t="shared" ref="DG697:DG699" si="1635">AM697+BS697+B697+O697+X697+AC697+AJ697+BD697+CF697+AX697+BM697+CT697+CZ697</f>
        <v>7987</v>
      </c>
      <c r="DH697" s="222">
        <f t="shared" ref="DH697:DH699" si="1636">SUM(DI697:DK697)</f>
        <v>369</v>
      </c>
      <c r="DI697" s="380">
        <v>51</v>
      </c>
      <c r="DJ697" s="380">
        <v>68</v>
      </c>
      <c r="DK697" s="380">
        <v>250</v>
      </c>
      <c r="DL697" s="226">
        <f t="shared" ref="DL697:DL699" si="1637">SUM(DM697:DN697)</f>
        <v>1385</v>
      </c>
      <c r="DM697" s="380">
        <v>1213</v>
      </c>
      <c r="DN697" s="380">
        <v>172</v>
      </c>
      <c r="DO697" s="222">
        <f t="shared" ref="DO697:DO699" si="1638">DG697+DH697+DL697</f>
        <v>9741</v>
      </c>
      <c r="DP697" s="1"/>
      <c r="DQ697" s="1"/>
      <c r="DR697" s="1"/>
      <c r="DS697" s="1"/>
      <c r="DT697" s="1"/>
      <c r="DU697" s="1"/>
      <c r="DV697" s="1"/>
      <c r="DW697" s="1"/>
      <c r="DX697" s="1"/>
      <c r="DY697" s="1"/>
      <c r="DZ697" s="1"/>
      <c r="EA697" s="1"/>
      <c r="EB697" s="1"/>
      <c r="EC697" s="1"/>
    </row>
    <row r="698" spans="1:134" s="43" customFormat="1" ht="16.5" customHeight="1" x14ac:dyDescent="0.2">
      <c r="A698" s="88" t="s">
        <v>793</v>
      </c>
      <c r="B698" s="222">
        <f t="shared" si="1558"/>
        <v>4</v>
      </c>
      <c r="C698" s="380">
        <v>1</v>
      </c>
      <c r="D698" s="380">
        <v>0</v>
      </c>
      <c r="E698" s="380">
        <v>0</v>
      </c>
      <c r="F698" s="380">
        <v>0</v>
      </c>
      <c r="G698" s="380">
        <v>2</v>
      </c>
      <c r="H698" s="380">
        <v>0</v>
      </c>
      <c r="I698" s="380">
        <v>0</v>
      </c>
      <c r="J698" s="380">
        <v>0</v>
      </c>
      <c r="K698" s="380">
        <v>0</v>
      </c>
      <c r="L698" s="380">
        <v>1</v>
      </c>
      <c r="M698" s="380">
        <v>0</v>
      </c>
      <c r="N698" s="380">
        <v>0</v>
      </c>
      <c r="O698" s="222">
        <f t="shared" si="1623"/>
        <v>1</v>
      </c>
      <c r="P698" s="380">
        <v>0</v>
      </c>
      <c r="Q698" s="380">
        <v>0</v>
      </c>
      <c r="R698" s="380">
        <v>0</v>
      </c>
      <c r="S698" s="380">
        <v>0</v>
      </c>
      <c r="T698" s="380">
        <v>0</v>
      </c>
      <c r="U698" s="380">
        <v>0</v>
      </c>
      <c r="V698" s="380">
        <v>1</v>
      </c>
      <c r="W698" s="380">
        <v>0</v>
      </c>
      <c r="X698" s="222">
        <f t="shared" si="1624"/>
        <v>1</v>
      </c>
      <c r="Y698" s="380">
        <v>0</v>
      </c>
      <c r="Z698" s="380">
        <v>0</v>
      </c>
      <c r="AA698" s="380">
        <v>0</v>
      </c>
      <c r="AB698" s="380">
        <v>1</v>
      </c>
      <c r="AC698" s="222">
        <f t="shared" si="1625"/>
        <v>0</v>
      </c>
      <c r="AD698" s="380">
        <v>0</v>
      </c>
      <c r="AE698" s="380">
        <v>0</v>
      </c>
      <c r="AF698" s="380">
        <v>0</v>
      </c>
      <c r="AG698" s="380">
        <v>0</v>
      </c>
      <c r="AH698" s="380">
        <v>0</v>
      </c>
      <c r="AI698" s="380">
        <v>0</v>
      </c>
      <c r="AJ698" s="222">
        <f t="shared" si="1626"/>
        <v>0</v>
      </c>
      <c r="AK698" s="380">
        <v>0</v>
      </c>
      <c r="AL698" s="380">
        <v>0</v>
      </c>
      <c r="AM698" s="222">
        <f t="shared" si="1627"/>
        <v>5</v>
      </c>
      <c r="AN698" s="380">
        <v>0</v>
      </c>
      <c r="AO698" s="380">
        <v>1</v>
      </c>
      <c r="AP698" s="380">
        <v>0</v>
      </c>
      <c r="AQ698" s="380">
        <v>0</v>
      </c>
      <c r="AR698" s="380">
        <v>2</v>
      </c>
      <c r="AS698" s="380">
        <v>0</v>
      </c>
      <c r="AT698" s="380">
        <v>1</v>
      </c>
      <c r="AU698" s="380">
        <v>0</v>
      </c>
      <c r="AV698" s="380">
        <v>1</v>
      </c>
      <c r="AW698" s="380">
        <v>0</v>
      </c>
      <c r="AX698" s="222">
        <f t="shared" si="1628"/>
        <v>1</v>
      </c>
      <c r="AY698" s="380">
        <v>1</v>
      </c>
      <c r="AZ698" s="380">
        <v>0</v>
      </c>
      <c r="BA698" s="380">
        <v>0</v>
      </c>
      <c r="BB698" s="380">
        <v>0</v>
      </c>
      <c r="BC698" s="380">
        <v>0</v>
      </c>
      <c r="BD698" s="222">
        <f t="shared" si="1629"/>
        <v>1</v>
      </c>
      <c r="BE698" s="380">
        <v>0</v>
      </c>
      <c r="BF698" s="380">
        <v>0</v>
      </c>
      <c r="BG698" s="380">
        <v>0</v>
      </c>
      <c r="BH698" s="380">
        <v>0</v>
      </c>
      <c r="BI698" s="380">
        <v>1</v>
      </c>
      <c r="BJ698" s="380">
        <v>0</v>
      </c>
      <c r="BK698" s="380">
        <v>0</v>
      </c>
      <c r="BL698" s="380">
        <v>0</v>
      </c>
      <c r="BM698" s="222">
        <f t="shared" si="1630"/>
        <v>3</v>
      </c>
      <c r="BN698" s="380">
        <v>0</v>
      </c>
      <c r="BO698" s="380">
        <v>1</v>
      </c>
      <c r="BP698" s="380">
        <v>0</v>
      </c>
      <c r="BQ698" s="380">
        <v>0</v>
      </c>
      <c r="BR698" s="380">
        <v>2</v>
      </c>
      <c r="BS698" s="222">
        <f t="shared" si="1631"/>
        <v>2</v>
      </c>
      <c r="BT698" s="380">
        <v>0</v>
      </c>
      <c r="BU698" s="380">
        <v>0</v>
      </c>
      <c r="BV698" s="380">
        <v>0</v>
      </c>
      <c r="BW698" s="380">
        <v>0</v>
      </c>
      <c r="BX698" s="380">
        <v>0</v>
      </c>
      <c r="BY698" s="380">
        <v>0</v>
      </c>
      <c r="BZ698" s="380">
        <v>1</v>
      </c>
      <c r="CA698" s="380">
        <v>0</v>
      </c>
      <c r="CB698" s="380">
        <v>0</v>
      </c>
      <c r="CC698" s="380">
        <v>0</v>
      </c>
      <c r="CD698" s="380">
        <v>0</v>
      </c>
      <c r="CE698" s="380">
        <v>1</v>
      </c>
      <c r="CF698" s="222">
        <f t="shared" si="1632"/>
        <v>4</v>
      </c>
      <c r="CG698" s="380">
        <v>0</v>
      </c>
      <c r="CH698" s="380">
        <v>1</v>
      </c>
      <c r="CI698" s="380">
        <v>2</v>
      </c>
      <c r="CJ698" s="380">
        <v>0</v>
      </c>
      <c r="CK698" s="380">
        <v>0</v>
      </c>
      <c r="CL698" s="380">
        <v>0</v>
      </c>
      <c r="CM698" s="380">
        <v>1</v>
      </c>
      <c r="CN698" s="380">
        <v>0</v>
      </c>
      <c r="CO698" s="380">
        <v>0</v>
      </c>
      <c r="CP698" s="380">
        <v>0</v>
      </c>
      <c r="CQ698" s="380">
        <v>0</v>
      </c>
      <c r="CR698" s="380">
        <v>0</v>
      </c>
      <c r="CS698" s="380">
        <v>0</v>
      </c>
      <c r="CT698" s="222">
        <f t="shared" si="1633"/>
        <v>1</v>
      </c>
      <c r="CU698" s="380">
        <v>0</v>
      </c>
      <c r="CV698" s="380">
        <v>1</v>
      </c>
      <c r="CW698" s="380">
        <v>0</v>
      </c>
      <c r="CX698" s="380">
        <v>0</v>
      </c>
      <c r="CY698" s="380">
        <v>0</v>
      </c>
      <c r="CZ698" s="222">
        <f t="shared" si="1634"/>
        <v>0</v>
      </c>
      <c r="DA698" s="380">
        <v>0</v>
      </c>
      <c r="DB698" s="380">
        <v>0</v>
      </c>
      <c r="DC698" s="380">
        <v>0</v>
      </c>
      <c r="DD698" s="380">
        <v>0</v>
      </c>
      <c r="DE698" s="380">
        <v>0</v>
      </c>
      <c r="DF698" s="380">
        <v>0</v>
      </c>
      <c r="DG698" s="222">
        <f t="shared" si="1635"/>
        <v>23</v>
      </c>
      <c r="DH698" s="222">
        <f t="shared" si="1636"/>
        <v>0</v>
      </c>
      <c r="DI698" s="380">
        <v>0</v>
      </c>
      <c r="DJ698" s="380">
        <v>0</v>
      </c>
      <c r="DK698" s="380">
        <v>0</v>
      </c>
      <c r="DL698" s="226">
        <f t="shared" si="1637"/>
        <v>0</v>
      </c>
      <c r="DM698" s="380">
        <v>0</v>
      </c>
      <c r="DN698" s="380">
        <v>0</v>
      </c>
      <c r="DO698" s="222">
        <f t="shared" si="1638"/>
        <v>23</v>
      </c>
      <c r="DP698" s="1"/>
      <c r="DQ698" s="1"/>
      <c r="DR698" s="1"/>
      <c r="DS698" s="1"/>
      <c r="DT698" s="1"/>
      <c r="DU698" s="1"/>
      <c r="DV698" s="1"/>
      <c r="DW698" s="1"/>
      <c r="DX698" s="1"/>
      <c r="DY698" s="1"/>
      <c r="DZ698" s="1"/>
      <c r="EA698" s="1"/>
      <c r="EB698" s="1"/>
      <c r="EC698" s="1"/>
    </row>
    <row r="699" spans="1:134" s="43" customFormat="1" ht="15.75" customHeight="1" x14ac:dyDescent="0.2">
      <c r="A699" s="481" t="s">
        <v>794</v>
      </c>
      <c r="B699" s="223">
        <f t="shared" si="1558"/>
        <v>24</v>
      </c>
      <c r="C699" s="408">
        <v>1</v>
      </c>
      <c r="D699" s="408">
        <v>4</v>
      </c>
      <c r="E699" s="408">
        <v>2</v>
      </c>
      <c r="F699" s="408">
        <v>0</v>
      </c>
      <c r="G699" s="408">
        <v>0</v>
      </c>
      <c r="H699" s="408">
        <v>3</v>
      </c>
      <c r="I699" s="408">
        <v>0</v>
      </c>
      <c r="J699" s="408">
        <v>0</v>
      </c>
      <c r="K699" s="408">
        <v>2</v>
      </c>
      <c r="L699" s="408">
        <v>3</v>
      </c>
      <c r="M699" s="408">
        <v>9</v>
      </c>
      <c r="N699" s="408">
        <v>0</v>
      </c>
      <c r="O699" s="223">
        <f t="shared" si="1623"/>
        <v>8</v>
      </c>
      <c r="P699" s="408">
        <v>0</v>
      </c>
      <c r="Q699" s="408">
        <v>0</v>
      </c>
      <c r="R699" s="408">
        <v>0</v>
      </c>
      <c r="S699" s="408">
        <v>1</v>
      </c>
      <c r="T699" s="408">
        <v>3</v>
      </c>
      <c r="U699" s="408">
        <v>2</v>
      </c>
      <c r="V699" s="408">
        <v>2</v>
      </c>
      <c r="W699" s="408">
        <v>0</v>
      </c>
      <c r="X699" s="223">
        <f t="shared" si="1624"/>
        <v>11</v>
      </c>
      <c r="Y699" s="408">
        <v>3</v>
      </c>
      <c r="Z699" s="408">
        <v>2</v>
      </c>
      <c r="AA699" s="408">
        <v>2</v>
      </c>
      <c r="AB699" s="408">
        <v>4</v>
      </c>
      <c r="AC699" s="223">
        <f t="shared" si="1625"/>
        <v>4</v>
      </c>
      <c r="AD699" s="408">
        <v>0</v>
      </c>
      <c r="AE699" s="408">
        <v>2</v>
      </c>
      <c r="AF699" s="408">
        <v>2</v>
      </c>
      <c r="AG699" s="408">
        <v>0</v>
      </c>
      <c r="AH699" s="408">
        <v>0</v>
      </c>
      <c r="AI699" s="408">
        <v>0</v>
      </c>
      <c r="AJ699" s="223">
        <f t="shared" si="1626"/>
        <v>2</v>
      </c>
      <c r="AK699" s="408">
        <v>2</v>
      </c>
      <c r="AL699" s="408">
        <v>0</v>
      </c>
      <c r="AM699" s="223">
        <f t="shared" si="1627"/>
        <v>21</v>
      </c>
      <c r="AN699" s="408">
        <v>1</v>
      </c>
      <c r="AO699" s="408">
        <v>0</v>
      </c>
      <c r="AP699" s="408">
        <v>2</v>
      </c>
      <c r="AQ699" s="408">
        <v>0</v>
      </c>
      <c r="AR699" s="408">
        <v>2</v>
      </c>
      <c r="AS699" s="408">
        <v>4</v>
      </c>
      <c r="AT699" s="408">
        <v>3</v>
      </c>
      <c r="AU699" s="408">
        <v>6</v>
      </c>
      <c r="AV699" s="408">
        <v>2</v>
      </c>
      <c r="AW699" s="408">
        <v>1</v>
      </c>
      <c r="AX699" s="223">
        <f t="shared" si="1628"/>
        <v>9</v>
      </c>
      <c r="AY699" s="408">
        <v>1</v>
      </c>
      <c r="AZ699" s="408">
        <v>4</v>
      </c>
      <c r="BA699" s="408">
        <v>0</v>
      </c>
      <c r="BB699" s="408">
        <v>3</v>
      </c>
      <c r="BC699" s="408">
        <v>1</v>
      </c>
      <c r="BD699" s="223">
        <f t="shared" si="1629"/>
        <v>200</v>
      </c>
      <c r="BE699" s="408">
        <v>198</v>
      </c>
      <c r="BF699" s="408">
        <v>2</v>
      </c>
      <c r="BG699" s="408">
        <v>0</v>
      </c>
      <c r="BH699" s="408">
        <v>0</v>
      </c>
      <c r="BI699" s="408">
        <v>0</v>
      </c>
      <c r="BJ699" s="408">
        <v>0</v>
      </c>
      <c r="BK699" s="408">
        <v>0</v>
      </c>
      <c r="BL699" s="408">
        <v>0</v>
      </c>
      <c r="BM699" s="223">
        <f t="shared" si="1630"/>
        <v>19</v>
      </c>
      <c r="BN699" s="408">
        <v>4</v>
      </c>
      <c r="BO699" s="408">
        <v>0</v>
      </c>
      <c r="BP699" s="408">
        <v>3</v>
      </c>
      <c r="BQ699" s="408">
        <v>0</v>
      </c>
      <c r="BR699" s="408">
        <v>12</v>
      </c>
      <c r="BS699" s="223">
        <f t="shared" si="1631"/>
        <v>34</v>
      </c>
      <c r="BT699" s="408">
        <v>7</v>
      </c>
      <c r="BU699" s="408">
        <v>0</v>
      </c>
      <c r="BV699" s="408">
        <v>2</v>
      </c>
      <c r="BW699" s="408">
        <v>1</v>
      </c>
      <c r="BX699" s="408">
        <v>2</v>
      </c>
      <c r="BY699" s="408">
        <v>5</v>
      </c>
      <c r="BZ699" s="408">
        <v>7</v>
      </c>
      <c r="CA699" s="408">
        <v>0</v>
      </c>
      <c r="CB699" s="408">
        <v>2</v>
      </c>
      <c r="CC699" s="408">
        <v>8</v>
      </c>
      <c r="CD699" s="408">
        <v>0</v>
      </c>
      <c r="CE699" s="408">
        <v>0</v>
      </c>
      <c r="CF699" s="223">
        <f t="shared" si="1632"/>
        <v>27</v>
      </c>
      <c r="CG699" s="408">
        <v>1</v>
      </c>
      <c r="CH699" s="408">
        <v>0</v>
      </c>
      <c r="CI699" s="408">
        <v>0</v>
      </c>
      <c r="CJ699" s="408">
        <v>2</v>
      </c>
      <c r="CK699" s="408">
        <v>6</v>
      </c>
      <c r="CL699" s="408">
        <v>0</v>
      </c>
      <c r="CM699" s="408">
        <v>11</v>
      </c>
      <c r="CN699" s="408">
        <v>1</v>
      </c>
      <c r="CO699" s="408">
        <v>3</v>
      </c>
      <c r="CP699" s="408">
        <v>0</v>
      </c>
      <c r="CQ699" s="408">
        <v>2</v>
      </c>
      <c r="CR699" s="408">
        <v>1</v>
      </c>
      <c r="CS699" s="408">
        <v>0</v>
      </c>
      <c r="CT699" s="223">
        <f t="shared" si="1633"/>
        <v>12</v>
      </c>
      <c r="CU699" s="408">
        <v>1</v>
      </c>
      <c r="CV699" s="408">
        <v>1</v>
      </c>
      <c r="CW699" s="408">
        <v>1</v>
      </c>
      <c r="CX699" s="408">
        <v>1</v>
      </c>
      <c r="CY699" s="408">
        <v>8</v>
      </c>
      <c r="CZ699" s="223">
        <f t="shared" si="1634"/>
        <v>24</v>
      </c>
      <c r="DA699" s="408">
        <v>3</v>
      </c>
      <c r="DB699" s="408">
        <v>4</v>
      </c>
      <c r="DC699" s="408">
        <v>3</v>
      </c>
      <c r="DD699" s="408">
        <v>2</v>
      </c>
      <c r="DE699" s="408">
        <v>7</v>
      </c>
      <c r="DF699" s="408">
        <v>5</v>
      </c>
      <c r="DG699" s="223">
        <f t="shared" si="1635"/>
        <v>395</v>
      </c>
      <c r="DH699" s="223">
        <f t="shared" si="1636"/>
        <v>1</v>
      </c>
      <c r="DI699" s="408">
        <v>0</v>
      </c>
      <c r="DJ699" s="408">
        <v>1</v>
      </c>
      <c r="DK699" s="408">
        <v>0</v>
      </c>
      <c r="DL699" s="231">
        <f t="shared" si="1637"/>
        <v>2</v>
      </c>
      <c r="DM699" s="408">
        <v>2</v>
      </c>
      <c r="DN699" s="408">
        <v>0</v>
      </c>
      <c r="DO699" s="223">
        <f t="shared" si="1638"/>
        <v>398</v>
      </c>
      <c r="DP699" s="1"/>
      <c r="DQ699" s="1"/>
      <c r="DR699" s="1"/>
      <c r="DS699" s="1"/>
      <c r="DT699" s="1"/>
      <c r="DU699" s="1"/>
      <c r="DV699" s="1"/>
      <c r="DW699" s="1"/>
      <c r="DX699" s="1"/>
      <c r="DY699" s="1"/>
      <c r="DZ699" s="1"/>
      <c r="EA699" s="1"/>
      <c r="EB699" s="1"/>
      <c r="EC699" s="1"/>
    </row>
    <row r="700" spans="1:134" s="13" customFormat="1" ht="16.5" customHeight="1" x14ac:dyDescent="0.15">
      <c r="A700" s="103" t="s">
        <v>182</v>
      </c>
      <c r="B700" s="43"/>
      <c r="C700" s="43"/>
      <c r="D700" s="43"/>
      <c r="E700" s="394"/>
    </row>
    <row r="701" spans="1:134" s="13" customFormat="1" ht="16.5" customHeight="1" x14ac:dyDescent="0.15">
      <c r="A701" s="103" t="s">
        <v>381</v>
      </c>
    </row>
    <row r="702" spans="1:134" s="13" customFormat="1" ht="16.5" customHeight="1" x14ac:dyDescent="0.15">
      <c r="A702" s="103" t="s">
        <v>382</v>
      </c>
    </row>
    <row r="703" spans="1:134" s="13" customFormat="1" ht="16.5" customHeight="1" x14ac:dyDescent="0.15">
      <c r="A703" s="196" t="s">
        <v>795</v>
      </c>
    </row>
    <row r="704" spans="1:134" s="13" customFormat="1" ht="26.1" customHeight="1" x14ac:dyDescent="0.15">
      <c r="A704" s="196" t="s">
        <v>736</v>
      </c>
    </row>
    <row r="705" spans="1:136" s="121" customFormat="1" ht="16.5" customHeight="1" x14ac:dyDescent="0.15">
      <c r="A705" s="114"/>
    </row>
    <row r="706" spans="1:136" ht="16.5" customHeight="1" x14ac:dyDescent="0.2">
      <c r="A706" s="424" t="s">
        <v>314</v>
      </c>
    </row>
    <row r="707" spans="1:136" ht="16.5" customHeight="1" x14ac:dyDescent="0.2">
      <c r="A707" s="425" t="s">
        <v>405</v>
      </c>
      <c r="C707" s="145"/>
      <c r="D707" s="145"/>
      <c r="F707" s="145"/>
      <c r="G707" s="145"/>
      <c r="H707" s="145"/>
      <c r="I707" s="145"/>
    </row>
    <row r="708" spans="1:136" ht="16.5" customHeight="1" x14ac:dyDescent="0.2">
      <c r="A708" s="27" t="s">
        <v>827</v>
      </c>
    </row>
    <row r="709" spans="1:136" ht="32.25" customHeight="1" x14ac:dyDescent="0.2">
      <c r="A709" s="233"/>
      <c r="B709" s="220" t="s">
        <v>577</v>
      </c>
      <c r="C709" s="234" t="s">
        <v>578</v>
      </c>
      <c r="D709" s="234" t="s">
        <v>579</v>
      </c>
      <c r="E709" s="234" t="s">
        <v>580</v>
      </c>
      <c r="F709" s="234" t="s">
        <v>581</v>
      </c>
      <c r="G709" s="234" t="s">
        <v>582</v>
      </c>
      <c r="H709" s="234" t="s">
        <v>583</v>
      </c>
      <c r="I709" s="234" t="s">
        <v>584</v>
      </c>
      <c r="J709" s="234" t="s">
        <v>585</v>
      </c>
      <c r="K709" s="234" t="s">
        <v>586</v>
      </c>
      <c r="L709" s="234" t="s">
        <v>587</v>
      </c>
      <c r="M709" s="234" t="s">
        <v>588</v>
      </c>
      <c r="N709" s="234" t="s">
        <v>589</v>
      </c>
      <c r="O709" s="220" t="s">
        <v>590</v>
      </c>
      <c r="P709" s="234" t="s">
        <v>591</v>
      </c>
      <c r="Q709" s="234" t="s">
        <v>592</v>
      </c>
      <c r="R709" s="234" t="s">
        <v>593</v>
      </c>
      <c r="S709" s="234" t="s">
        <v>594</v>
      </c>
      <c r="T709" s="234" t="s">
        <v>595</v>
      </c>
      <c r="U709" s="234" t="s">
        <v>596</v>
      </c>
      <c r="V709" s="234" t="s">
        <v>597</v>
      </c>
      <c r="W709" s="234" t="s">
        <v>598</v>
      </c>
      <c r="X709" s="220" t="s">
        <v>599</v>
      </c>
      <c r="Y709" s="234" t="s">
        <v>600</v>
      </c>
      <c r="Z709" s="234" t="s">
        <v>601</v>
      </c>
      <c r="AA709" s="234" t="s">
        <v>602</v>
      </c>
      <c r="AB709" s="234" t="s">
        <v>603</v>
      </c>
      <c r="AC709" s="220" t="s">
        <v>604</v>
      </c>
      <c r="AD709" s="234" t="s">
        <v>605</v>
      </c>
      <c r="AE709" s="234" t="s">
        <v>606</v>
      </c>
      <c r="AF709" s="234" t="s">
        <v>607</v>
      </c>
      <c r="AG709" s="234" t="s">
        <v>608</v>
      </c>
      <c r="AH709" s="234" t="s">
        <v>609</v>
      </c>
      <c r="AI709" s="234" t="s">
        <v>610</v>
      </c>
      <c r="AJ709" s="220" t="s">
        <v>611</v>
      </c>
      <c r="AK709" s="234" t="s">
        <v>612</v>
      </c>
      <c r="AL709" s="234" t="s">
        <v>613</v>
      </c>
      <c r="AM709" s="220" t="s">
        <v>614</v>
      </c>
      <c r="AN709" s="234" t="s">
        <v>615</v>
      </c>
      <c r="AO709" s="234" t="s">
        <v>616</v>
      </c>
      <c r="AP709" s="234" t="s">
        <v>617</v>
      </c>
      <c r="AQ709" s="234" t="s">
        <v>618</v>
      </c>
      <c r="AR709" s="234" t="s">
        <v>619</v>
      </c>
      <c r="AS709" s="234" t="s">
        <v>620</v>
      </c>
      <c r="AT709" s="234" t="s">
        <v>621</v>
      </c>
      <c r="AU709" s="234" t="s">
        <v>622</v>
      </c>
      <c r="AV709" s="234" t="s">
        <v>623</v>
      </c>
      <c r="AW709" s="234" t="s">
        <v>624</v>
      </c>
      <c r="AX709" s="220" t="s">
        <v>625</v>
      </c>
      <c r="AY709" s="234" t="s">
        <v>626</v>
      </c>
      <c r="AZ709" s="234" t="s">
        <v>627</v>
      </c>
      <c r="BA709" s="234" t="s">
        <v>628</v>
      </c>
      <c r="BB709" s="234" t="s">
        <v>629</v>
      </c>
      <c r="BC709" s="234" t="s">
        <v>630</v>
      </c>
      <c r="BD709" s="221" t="s">
        <v>631</v>
      </c>
      <c r="BE709" s="234" t="s">
        <v>632</v>
      </c>
      <c r="BF709" s="234" t="s">
        <v>633</v>
      </c>
      <c r="BG709" s="234" t="s">
        <v>634</v>
      </c>
      <c r="BH709" s="234" t="s">
        <v>635</v>
      </c>
      <c r="BI709" s="234" t="s">
        <v>636</v>
      </c>
      <c r="BJ709" s="234" t="s">
        <v>637</v>
      </c>
      <c r="BK709" s="234" t="s">
        <v>638</v>
      </c>
      <c r="BL709" s="234" t="s">
        <v>639</v>
      </c>
      <c r="BM709" s="220" t="s">
        <v>640</v>
      </c>
      <c r="BN709" s="234" t="s">
        <v>641</v>
      </c>
      <c r="BO709" s="234" t="s">
        <v>642</v>
      </c>
      <c r="BP709" s="234" t="s">
        <v>643</v>
      </c>
      <c r="BQ709" s="234" t="s">
        <v>644</v>
      </c>
      <c r="BR709" s="234" t="s">
        <v>645</v>
      </c>
      <c r="BS709" s="220" t="s">
        <v>646</v>
      </c>
      <c r="BT709" s="234" t="s">
        <v>647</v>
      </c>
      <c r="BU709" s="234" t="s">
        <v>648</v>
      </c>
      <c r="BV709" s="234" t="s">
        <v>649</v>
      </c>
      <c r="BW709" s="234" t="s">
        <v>650</v>
      </c>
      <c r="BX709" s="234" t="s">
        <v>651</v>
      </c>
      <c r="BY709" s="234" t="s">
        <v>652</v>
      </c>
      <c r="BZ709" s="234" t="s">
        <v>653</v>
      </c>
      <c r="CA709" s="234" t="s">
        <v>654</v>
      </c>
      <c r="CB709" s="234" t="s">
        <v>655</v>
      </c>
      <c r="CC709" s="234" t="s">
        <v>656</v>
      </c>
      <c r="CD709" s="234" t="s">
        <v>657</v>
      </c>
      <c r="CE709" s="234" t="s">
        <v>658</v>
      </c>
      <c r="CF709" s="220" t="s">
        <v>659</v>
      </c>
      <c r="CG709" s="234" t="s">
        <v>660</v>
      </c>
      <c r="CH709" s="234" t="s">
        <v>661</v>
      </c>
      <c r="CI709" s="234" t="s">
        <v>662</v>
      </c>
      <c r="CJ709" s="234" t="s">
        <v>663</v>
      </c>
      <c r="CK709" s="234" t="s">
        <v>664</v>
      </c>
      <c r="CL709" s="234" t="s">
        <v>665</v>
      </c>
      <c r="CM709" s="234" t="s">
        <v>666</v>
      </c>
      <c r="CN709" s="234" t="s">
        <v>667</v>
      </c>
      <c r="CO709" s="234" t="s">
        <v>668</v>
      </c>
      <c r="CP709" s="234" t="s">
        <v>669</v>
      </c>
      <c r="CQ709" s="234" t="s">
        <v>670</v>
      </c>
      <c r="CR709" s="234" t="s">
        <v>671</v>
      </c>
      <c r="CS709" s="234" t="s">
        <v>672</v>
      </c>
      <c r="CT709" s="220" t="s">
        <v>673</v>
      </c>
      <c r="CU709" s="234" t="s">
        <v>674</v>
      </c>
      <c r="CV709" s="234" t="s">
        <v>675</v>
      </c>
      <c r="CW709" s="234" t="s">
        <v>676</v>
      </c>
      <c r="CX709" s="234" t="s">
        <v>677</v>
      </c>
      <c r="CY709" s="234" t="s">
        <v>678</v>
      </c>
      <c r="CZ709" s="220" t="s">
        <v>679</v>
      </c>
      <c r="DA709" s="234" t="s">
        <v>680</v>
      </c>
      <c r="DB709" s="234" t="s">
        <v>681</v>
      </c>
      <c r="DC709" s="234" t="s">
        <v>682</v>
      </c>
      <c r="DD709" s="234" t="s">
        <v>683</v>
      </c>
      <c r="DE709" s="234" t="s">
        <v>684</v>
      </c>
      <c r="DF709" s="234" t="s">
        <v>685</v>
      </c>
      <c r="DG709" s="220" t="s">
        <v>686</v>
      </c>
      <c r="DH709" s="220" t="s">
        <v>687</v>
      </c>
      <c r="DI709" s="234" t="s">
        <v>688</v>
      </c>
      <c r="DJ709" s="234" t="s">
        <v>689</v>
      </c>
      <c r="DK709" s="234" t="s">
        <v>690</v>
      </c>
      <c r="DL709" s="220" t="s">
        <v>691</v>
      </c>
      <c r="DM709" s="234" t="s">
        <v>692</v>
      </c>
      <c r="DN709" s="235" t="s">
        <v>693</v>
      </c>
      <c r="DO709" s="220" t="s">
        <v>694</v>
      </c>
    </row>
    <row r="710" spans="1:136" s="125" customFormat="1" ht="16.5" customHeight="1" x14ac:dyDescent="0.2">
      <c r="A710" s="85" t="s">
        <v>769</v>
      </c>
      <c r="B710" s="368"/>
      <c r="C710" s="224"/>
      <c r="D710" s="224"/>
      <c r="E710" s="224"/>
      <c r="F710" s="224"/>
      <c r="G710" s="224"/>
      <c r="H710" s="224"/>
      <c r="I710" s="224"/>
      <c r="J710" s="224"/>
      <c r="K710" s="224"/>
      <c r="L710" s="224"/>
      <c r="M710" s="224"/>
      <c r="N710" s="224"/>
      <c r="O710" s="222"/>
      <c r="P710" s="224"/>
      <c r="Q710" s="224"/>
      <c r="R710" s="224"/>
      <c r="S710" s="224"/>
      <c r="T710" s="224"/>
      <c r="U710" s="224"/>
      <c r="V710" s="224"/>
      <c r="W710" s="224"/>
      <c r="X710" s="222"/>
      <c r="Y710" s="224"/>
      <c r="Z710" s="224"/>
      <c r="AA710" s="224"/>
      <c r="AB710" s="224"/>
      <c r="AC710" s="222"/>
      <c r="AD710" s="224"/>
      <c r="AE710" s="224"/>
      <c r="AF710" s="224"/>
      <c r="AG710" s="224"/>
      <c r="AH710" s="224"/>
      <c r="AI710" s="224"/>
      <c r="AJ710" s="222"/>
      <c r="AK710" s="224"/>
      <c r="AL710" s="224"/>
      <c r="AM710" s="222"/>
      <c r="AN710" s="224"/>
      <c r="AO710" s="224"/>
      <c r="AP710" s="224"/>
      <c r="AQ710" s="224"/>
      <c r="AR710" s="224"/>
      <c r="AS710" s="224"/>
      <c r="AT710" s="224"/>
      <c r="AU710" s="224"/>
      <c r="AV710" s="224"/>
      <c r="AW710" s="224"/>
      <c r="AX710" s="222"/>
      <c r="AY710" s="224"/>
      <c r="AZ710" s="224"/>
      <c r="BA710" s="224"/>
      <c r="BB710" s="224"/>
      <c r="BC710" s="224"/>
      <c r="BD710" s="222"/>
      <c r="BE710" s="224"/>
      <c r="BF710" s="224"/>
      <c r="BG710" s="224"/>
      <c r="BH710" s="224"/>
      <c r="BI710" s="224"/>
      <c r="BJ710" s="224"/>
      <c r="BK710" s="224"/>
      <c r="BL710" s="224"/>
      <c r="BM710" s="222"/>
      <c r="BN710" s="224"/>
      <c r="BO710" s="224"/>
      <c r="BP710" s="224"/>
      <c r="BQ710" s="224"/>
      <c r="BR710" s="224"/>
      <c r="BS710" s="222"/>
      <c r="BT710" s="225"/>
      <c r="BU710" s="224"/>
      <c r="BV710" s="224"/>
      <c r="BW710" s="224"/>
      <c r="BX710" s="224"/>
      <c r="BY710" s="224"/>
      <c r="BZ710" s="224"/>
      <c r="CA710" s="224"/>
      <c r="CB710" s="224"/>
      <c r="CC710" s="224"/>
      <c r="CD710" s="224"/>
      <c r="CE710" s="224"/>
      <c r="CF710" s="222"/>
      <c r="CG710" s="224"/>
      <c r="CH710" s="224"/>
      <c r="CI710" s="224"/>
      <c r="CJ710" s="224"/>
      <c r="CK710" s="224"/>
      <c r="CL710" s="224"/>
      <c r="CM710" s="224"/>
      <c r="CN710" s="224"/>
      <c r="CO710" s="224"/>
      <c r="CP710" s="224"/>
      <c r="CQ710" s="224"/>
      <c r="CR710" s="224"/>
      <c r="CS710" s="224"/>
      <c r="CT710" s="222"/>
      <c r="CU710" s="224"/>
      <c r="CV710" s="224"/>
      <c r="CW710" s="224"/>
      <c r="CX710" s="224"/>
      <c r="CY710" s="224"/>
      <c r="CZ710" s="222"/>
      <c r="DA710" s="224"/>
      <c r="DB710" s="224"/>
      <c r="DC710" s="224"/>
      <c r="DD710" s="224"/>
      <c r="DE710" s="224"/>
      <c r="DF710" s="224"/>
      <c r="DG710" s="222"/>
      <c r="DH710" s="222"/>
      <c r="DI710" s="224"/>
      <c r="DJ710" s="224"/>
      <c r="DK710" s="224"/>
      <c r="DL710" s="226"/>
      <c r="DM710" s="224"/>
      <c r="DN710" s="228"/>
      <c r="DO710" s="222"/>
      <c r="DP710" s="43"/>
      <c r="DQ710" s="43"/>
      <c r="DR710" s="43"/>
      <c r="DS710" s="43"/>
      <c r="DT710" s="43"/>
      <c r="DU710" s="43"/>
      <c r="DV710" s="43"/>
      <c r="DW710" s="43"/>
    </row>
    <row r="711" spans="1:136" s="145" customFormat="1" ht="16.5" customHeight="1" x14ac:dyDescent="0.2">
      <c r="A711" s="89" t="s">
        <v>223</v>
      </c>
      <c r="B711" s="264">
        <f t="shared" ref="B711:B713" si="1639">SUM(C711:N711)</f>
        <v>4079940.4000000004</v>
      </c>
      <c r="C711" s="306">
        <v>457200</v>
      </c>
      <c r="D711" s="306">
        <v>198034</v>
      </c>
      <c r="E711" s="306">
        <v>271930.93</v>
      </c>
      <c r="F711" s="306">
        <v>108000</v>
      </c>
      <c r="G711" s="306">
        <v>505023.39</v>
      </c>
      <c r="H711" s="306">
        <v>763902</v>
      </c>
      <c r="I711" s="306">
        <v>390000</v>
      </c>
      <c r="J711" s="306">
        <v>116454.99</v>
      </c>
      <c r="K711" s="306">
        <v>684875.22</v>
      </c>
      <c r="L711" s="306">
        <v>88893</v>
      </c>
      <c r="M711" s="306">
        <v>195626.87</v>
      </c>
      <c r="N711" s="306">
        <v>300000</v>
      </c>
      <c r="O711" s="264">
        <f t="shared" ref="O711" si="1640">SUM(P711:W711)</f>
        <v>1592305.02</v>
      </c>
      <c r="P711" s="306">
        <v>431315</v>
      </c>
      <c r="Q711" s="306">
        <v>225763</v>
      </c>
      <c r="R711" s="306">
        <v>71740.850000000006</v>
      </c>
      <c r="S711" s="306">
        <v>174724</v>
      </c>
      <c r="T711" s="306">
        <v>70250</v>
      </c>
      <c r="U711" s="306">
        <v>232821</v>
      </c>
      <c r="V711" s="306">
        <v>141186.01</v>
      </c>
      <c r="W711" s="306">
        <v>244505.16</v>
      </c>
      <c r="X711" s="264">
        <f t="shared" ref="X711:X716" si="1641">SUM(Y711:AB711)</f>
        <v>2722319</v>
      </c>
      <c r="Y711" s="306">
        <v>490000</v>
      </c>
      <c r="Z711" s="306">
        <v>1066608</v>
      </c>
      <c r="AA711" s="306">
        <v>738711</v>
      </c>
      <c r="AB711" s="306">
        <v>427000</v>
      </c>
      <c r="AC711" s="264">
        <f t="shared" ref="AC711" si="1642">SUM(AD711:AI711)</f>
        <v>1494646.74</v>
      </c>
      <c r="AD711" s="306">
        <v>238689</v>
      </c>
      <c r="AE711" s="306">
        <v>110000</v>
      </c>
      <c r="AF711" s="306">
        <v>140053.74</v>
      </c>
      <c r="AG711" s="306">
        <v>249980</v>
      </c>
      <c r="AH711" s="306">
        <v>313893</v>
      </c>
      <c r="AI711" s="306">
        <v>442031</v>
      </c>
      <c r="AJ711" s="264">
        <f t="shared" ref="AJ711:AJ716" si="1643">SUM(AK711:AL711)</f>
        <v>178743.98</v>
      </c>
      <c r="AK711" s="306">
        <v>137108</v>
      </c>
      <c r="AL711" s="306">
        <v>41635.980000000003</v>
      </c>
      <c r="AM711" s="264" t="s">
        <v>696</v>
      </c>
      <c r="AN711" s="306">
        <v>115000</v>
      </c>
      <c r="AO711" s="306">
        <v>390443</v>
      </c>
      <c r="AP711" s="306" t="s">
        <v>696</v>
      </c>
      <c r="AQ711" s="306">
        <v>25000</v>
      </c>
      <c r="AR711" s="306">
        <v>290226.32</v>
      </c>
      <c r="AS711" s="306">
        <v>99498</v>
      </c>
      <c r="AT711" s="306">
        <v>480150</v>
      </c>
      <c r="AU711" s="306">
        <v>645939</v>
      </c>
      <c r="AV711" s="306">
        <v>312365.68</v>
      </c>
      <c r="AW711" s="306">
        <v>685265.79</v>
      </c>
      <c r="AX711" s="264">
        <f t="shared" ref="AX711" si="1644">SUM(AY711:BC711)</f>
        <v>3666022.42</v>
      </c>
      <c r="AY711" s="306">
        <v>500000</v>
      </c>
      <c r="AZ711" s="306">
        <v>1942387</v>
      </c>
      <c r="BA711" s="306">
        <v>247000</v>
      </c>
      <c r="BB711" s="306">
        <v>700000</v>
      </c>
      <c r="BC711" s="306">
        <v>276635.42</v>
      </c>
      <c r="BD711" s="264" t="s">
        <v>696</v>
      </c>
      <c r="BE711" s="306">
        <v>750000</v>
      </c>
      <c r="BF711" s="306">
        <v>603000</v>
      </c>
      <c r="BG711" s="306">
        <v>202970</v>
      </c>
      <c r="BH711" s="306">
        <v>892975</v>
      </c>
      <c r="BI711" s="306" t="s">
        <v>696</v>
      </c>
      <c r="BJ711" s="306">
        <v>1057000</v>
      </c>
      <c r="BK711" s="306">
        <v>300000</v>
      </c>
      <c r="BL711" s="306">
        <v>102000</v>
      </c>
      <c r="BM711" s="264" t="s">
        <v>696</v>
      </c>
      <c r="BN711" s="306">
        <v>180000</v>
      </c>
      <c r="BO711" s="306" t="s">
        <v>696</v>
      </c>
      <c r="BP711" s="306">
        <v>343384.73</v>
      </c>
      <c r="BQ711" s="306">
        <v>275000</v>
      </c>
      <c r="BR711" s="306">
        <v>1157200</v>
      </c>
      <c r="BS711" s="264">
        <f t="shared" ref="BS711:BS713" si="1645">SUM(BT711:CE711)</f>
        <v>3537423.75</v>
      </c>
      <c r="BT711" s="305">
        <v>378836.91</v>
      </c>
      <c r="BU711" s="306">
        <v>428926</v>
      </c>
      <c r="BV711" s="306">
        <v>131623</v>
      </c>
      <c r="BW711" s="306">
        <v>55000</v>
      </c>
      <c r="BX711" s="306">
        <v>186000</v>
      </c>
      <c r="BY711" s="306">
        <v>680000</v>
      </c>
      <c r="BZ711" s="306">
        <v>221347.49</v>
      </c>
      <c r="CA711" s="306">
        <v>203165.91</v>
      </c>
      <c r="CB711" s="306">
        <v>506374.07</v>
      </c>
      <c r="CC711" s="306">
        <v>197023</v>
      </c>
      <c r="CD711" s="306">
        <v>253300.37</v>
      </c>
      <c r="CE711" s="306">
        <v>295827</v>
      </c>
      <c r="CF711" s="264">
        <f t="shared" ref="CF711:CF716" si="1646">SUM(CG711:CS711)</f>
        <v>3561159.38</v>
      </c>
      <c r="CG711" s="306">
        <v>185529</v>
      </c>
      <c r="CH711" s="306">
        <v>200000</v>
      </c>
      <c r="CI711" s="306">
        <v>103500</v>
      </c>
      <c r="CJ711" s="306">
        <v>300000</v>
      </c>
      <c r="CK711" s="306">
        <v>680000</v>
      </c>
      <c r="CL711" s="306">
        <v>82157.39</v>
      </c>
      <c r="CM711" s="306">
        <v>954844</v>
      </c>
      <c r="CN711" s="306">
        <v>60500</v>
      </c>
      <c r="CO711" s="306">
        <v>45000</v>
      </c>
      <c r="CP711" s="306">
        <v>170000</v>
      </c>
      <c r="CQ711" s="306">
        <v>410797.03</v>
      </c>
      <c r="CR711" s="306">
        <v>238831.96</v>
      </c>
      <c r="CS711" s="306">
        <v>130000</v>
      </c>
      <c r="CT711" s="264">
        <f t="shared" ref="CT711:CT716" si="1647">SUM(CU711:CY711)</f>
        <v>5045223.8</v>
      </c>
      <c r="CU711" s="306">
        <v>2968599.44</v>
      </c>
      <c r="CV711" s="306">
        <v>690000</v>
      </c>
      <c r="CW711" s="306">
        <v>319401.71000000002</v>
      </c>
      <c r="CX711" s="306">
        <v>390074.65</v>
      </c>
      <c r="CY711" s="306">
        <v>677148</v>
      </c>
      <c r="CZ711" s="264">
        <f t="shared" ref="CZ711:CZ716" si="1648">SUM(DA711:DF711)</f>
        <v>3482331.66</v>
      </c>
      <c r="DA711" s="306">
        <v>94462.71</v>
      </c>
      <c r="DB711" s="306">
        <v>72008.39</v>
      </c>
      <c r="DC711" s="306">
        <v>530791</v>
      </c>
      <c r="DD711" s="306">
        <v>1325000</v>
      </c>
      <c r="DE711" s="306">
        <v>694590</v>
      </c>
      <c r="DF711" s="306">
        <v>765479.56</v>
      </c>
      <c r="DG711" s="264" t="s">
        <v>696</v>
      </c>
      <c r="DH711" s="264">
        <f t="shared" ref="DH711:DH715" si="1649">SUM(DI711:DK711)</f>
        <v>990341.38000000012</v>
      </c>
      <c r="DI711" s="306">
        <v>380267.34</v>
      </c>
      <c r="DJ711" s="306">
        <v>355000</v>
      </c>
      <c r="DK711" s="306">
        <v>255074.04</v>
      </c>
      <c r="DL711" s="264" t="s">
        <v>696</v>
      </c>
      <c r="DM711" s="306">
        <v>400000</v>
      </c>
      <c r="DN711" s="265" t="s">
        <v>696</v>
      </c>
      <c r="DO711" s="264" t="s">
        <v>696</v>
      </c>
      <c r="DP711" s="43"/>
      <c r="DQ711" s="43"/>
      <c r="DR711" s="43"/>
      <c r="DS711" s="43"/>
      <c r="DT711" s="43"/>
      <c r="DU711" s="43"/>
      <c r="DV711" s="43"/>
      <c r="DW711" s="43"/>
      <c r="DX711" s="43"/>
      <c r="DY711" s="43"/>
      <c r="DZ711" s="43"/>
    </row>
    <row r="712" spans="1:136" s="145" customFormat="1" ht="16.5" customHeight="1" x14ac:dyDescent="0.2">
      <c r="A712" s="89" t="s">
        <v>172</v>
      </c>
      <c r="B712" s="264">
        <f t="shared" si="1639"/>
        <v>2107715.0700000003</v>
      </c>
      <c r="C712" s="306">
        <v>252328</v>
      </c>
      <c r="D712" s="306">
        <v>147222.06</v>
      </c>
      <c r="E712" s="306">
        <v>152403</v>
      </c>
      <c r="F712" s="306">
        <v>32147.3</v>
      </c>
      <c r="G712" s="306">
        <v>196800.26</v>
      </c>
      <c r="H712" s="306">
        <v>371867</v>
      </c>
      <c r="I712" s="306">
        <v>195077</v>
      </c>
      <c r="J712" s="306">
        <v>39989.21</v>
      </c>
      <c r="K712" s="306">
        <v>384209.75</v>
      </c>
      <c r="L712" s="306">
        <v>25331.62</v>
      </c>
      <c r="M712" s="306">
        <v>96754.87</v>
      </c>
      <c r="N712" s="306">
        <v>213585</v>
      </c>
      <c r="O712" s="264" t="s">
        <v>696</v>
      </c>
      <c r="P712" s="306">
        <v>197790</v>
      </c>
      <c r="Q712" s="306">
        <v>217974</v>
      </c>
      <c r="R712" s="306">
        <v>71740.850000000006</v>
      </c>
      <c r="S712" s="306">
        <v>102923.48</v>
      </c>
      <c r="T712" s="306">
        <v>50899.68</v>
      </c>
      <c r="U712" s="306">
        <v>167465</v>
      </c>
      <c r="V712" s="306" t="s">
        <v>696</v>
      </c>
      <c r="W712" s="306">
        <v>76091.17</v>
      </c>
      <c r="X712" s="264" t="s">
        <v>696</v>
      </c>
      <c r="Y712" s="306">
        <v>322073</v>
      </c>
      <c r="Z712" s="306">
        <v>936353</v>
      </c>
      <c r="AA712" s="306" t="s">
        <v>696</v>
      </c>
      <c r="AB712" s="306">
        <v>356869.54</v>
      </c>
      <c r="AC712" s="264" t="s">
        <v>696</v>
      </c>
      <c r="AD712" s="306">
        <v>190390</v>
      </c>
      <c r="AE712" s="306" t="s">
        <v>696</v>
      </c>
      <c r="AF712" s="306">
        <v>85044.81</v>
      </c>
      <c r="AG712" s="306">
        <v>180000</v>
      </c>
      <c r="AH712" s="306">
        <v>137124.13</v>
      </c>
      <c r="AI712" s="306">
        <v>204828.3</v>
      </c>
      <c r="AJ712" s="264">
        <f t="shared" si="1643"/>
        <v>156376.35999999999</v>
      </c>
      <c r="AK712" s="306">
        <v>115730</v>
      </c>
      <c r="AL712" s="306">
        <v>40646.36</v>
      </c>
      <c r="AM712" s="264" t="s">
        <v>696</v>
      </c>
      <c r="AN712" s="306" t="s">
        <v>696</v>
      </c>
      <c r="AO712" s="306">
        <v>131819</v>
      </c>
      <c r="AP712" s="306">
        <v>234578</v>
      </c>
      <c r="AQ712" s="306">
        <v>24329.85</v>
      </c>
      <c r="AR712" s="306">
        <v>123772.17</v>
      </c>
      <c r="AS712" s="306">
        <v>34936.26</v>
      </c>
      <c r="AT712" s="306">
        <v>309230</v>
      </c>
      <c r="AU712" s="306">
        <v>385432.34</v>
      </c>
      <c r="AV712" s="306">
        <v>272195</v>
      </c>
      <c r="AW712" s="306">
        <v>189960</v>
      </c>
      <c r="AX712" s="264" t="s">
        <v>696</v>
      </c>
      <c r="AY712" s="306" t="s">
        <v>696</v>
      </c>
      <c r="AZ712" s="306">
        <v>1444189</v>
      </c>
      <c r="BA712" s="306">
        <v>107589</v>
      </c>
      <c r="BB712" s="306">
        <v>467664</v>
      </c>
      <c r="BC712" s="306">
        <v>217973.42</v>
      </c>
      <c r="BD712" s="264">
        <f t="shared" ref="BD712" si="1650">SUM(BE712:BL712)</f>
        <v>2963643.52</v>
      </c>
      <c r="BE712" s="306">
        <v>671082</v>
      </c>
      <c r="BF712" s="306">
        <v>266318</v>
      </c>
      <c r="BG712" s="306">
        <v>191816</v>
      </c>
      <c r="BH712" s="306">
        <v>746949.4</v>
      </c>
      <c r="BI712" s="306">
        <v>469188.96</v>
      </c>
      <c r="BJ712" s="306">
        <v>229450.39</v>
      </c>
      <c r="BK712" s="306">
        <v>321366.77</v>
      </c>
      <c r="BL712" s="306">
        <v>67472</v>
      </c>
      <c r="BM712" s="264" t="s">
        <v>696</v>
      </c>
      <c r="BN712" s="306">
        <v>107148</v>
      </c>
      <c r="BO712" s="306">
        <v>254819</v>
      </c>
      <c r="BP712" s="306">
        <v>150052.16</v>
      </c>
      <c r="BQ712" s="306">
        <v>114674.84</v>
      </c>
      <c r="BR712" s="306" t="s">
        <v>696</v>
      </c>
      <c r="BS712" s="264">
        <f t="shared" si="1645"/>
        <v>2376433.63</v>
      </c>
      <c r="BT712" s="305">
        <v>230866.41</v>
      </c>
      <c r="BU712" s="306">
        <v>230384</v>
      </c>
      <c r="BV712" s="306">
        <v>33718</v>
      </c>
      <c r="BW712" s="306">
        <v>32950.519999999997</v>
      </c>
      <c r="BX712" s="306">
        <v>93914</v>
      </c>
      <c r="BY712" s="306">
        <v>580800.24</v>
      </c>
      <c r="BZ712" s="306">
        <v>196992.76</v>
      </c>
      <c r="CA712" s="306">
        <v>113447.48</v>
      </c>
      <c r="CB712" s="306">
        <v>493637.9</v>
      </c>
      <c r="CC712" s="306">
        <v>71678</v>
      </c>
      <c r="CD712" s="306">
        <v>127703.32</v>
      </c>
      <c r="CE712" s="306">
        <v>170341</v>
      </c>
      <c r="CF712" s="264">
        <f t="shared" si="1646"/>
        <v>2478013.1900000004</v>
      </c>
      <c r="CG712" s="306">
        <v>73407.710000000006</v>
      </c>
      <c r="CH712" s="306">
        <v>149994.46</v>
      </c>
      <c r="CI712" s="306">
        <v>91916.24</v>
      </c>
      <c r="CJ712" s="306">
        <v>276301</v>
      </c>
      <c r="CK712" s="306">
        <v>575744</v>
      </c>
      <c r="CL712" s="306">
        <v>68041.89</v>
      </c>
      <c r="CM712" s="306">
        <v>670365</v>
      </c>
      <c r="CN712" s="306">
        <v>26977</v>
      </c>
      <c r="CO712" s="306">
        <v>34172.120000000003</v>
      </c>
      <c r="CP712" s="306">
        <v>111208.24</v>
      </c>
      <c r="CQ712" s="306">
        <v>210212.19</v>
      </c>
      <c r="CR712" s="306">
        <v>72665.490000000005</v>
      </c>
      <c r="CS712" s="306">
        <v>117007.85</v>
      </c>
      <c r="CT712" s="264" t="s">
        <v>696</v>
      </c>
      <c r="CU712" s="306">
        <v>701788</v>
      </c>
      <c r="CV712" s="306">
        <v>398657</v>
      </c>
      <c r="CW712" s="306" t="s">
        <v>696</v>
      </c>
      <c r="CX712" s="306">
        <v>97490.31</v>
      </c>
      <c r="CY712" s="306">
        <v>69820</v>
      </c>
      <c r="CZ712" s="264">
        <f t="shared" si="1648"/>
        <v>2457022.1799999997</v>
      </c>
      <c r="DA712" s="306">
        <v>68615.83</v>
      </c>
      <c r="DB712" s="306">
        <v>30901.68</v>
      </c>
      <c r="DC712" s="306">
        <v>288813</v>
      </c>
      <c r="DD712" s="306">
        <v>956863.68</v>
      </c>
      <c r="DE712" s="306">
        <v>631534</v>
      </c>
      <c r="DF712" s="306">
        <v>480293.99</v>
      </c>
      <c r="DG712" s="264" t="s">
        <v>696</v>
      </c>
      <c r="DH712" s="264" t="s">
        <v>696</v>
      </c>
      <c r="DI712" s="306">
        <v>344722.03</v>
      </c>
      <c r="DJ712" s="306" t="s">
        <v>696</v>
      </c>
      <c r="DK712" s="306">
        <v>234381</v>
      </c>
      <c r="DL712" s="264" t="s">
        <v>696</v>
      </c>
      <c r="DM712" s="306">
        <v>211471.15</v>
      </c>
      <c r="DN712" s="265" t="s">
        <v>696</v>
      </c>
      <c r="DO712" s="264" t="s">
        <v>696</v>
      </c>
      <c r="DP712" s="43"/>
      <c r="DQ712" s="43"/>
      <c r="DR712" s="43"/>
      <c r="DS712" s="43"/>
      <c r="DT712" s="43"/>
      <c r="DU712" s="43"/>
      <c r="DV712" s="43"/>
      <c r="DW712" s="43"/>
      <c r="DX712" s="43"/>
      <c r="DY712" s="43"/>
      <c r="DZ712" s="43"/>
    </row>
    <row r="713" spans="1:136" s="145" customFormat="1" ht="16.5" customHeight="1" x14ac:dyDescent="0.2">
      <c r="A713" s="89" t="s">
        <v>770</v>
      </c>
      <c r="B713" s="264">
        <f t="shared" si="1639"/>
        <v>13050</v>
      </c>
      <c r="C713" s="306">
        <v>1520</v>
      </c>
      <c r="D713" s="306">
        <v>1397</v>
      </c>
      <c r="E713" s="306">
        <v>1203</v>
      </c>
      <c r="F713" s="306">
        <v>195</v>
      </c>
      <c r="G713" s="306">
        <v>891</v>
      </c>
      <c r="H713" s="306">
        <v>1968</v>
      </c>
      <c r="I713" s="306">
        <v>1186</v>
      </c>
      <c r="J713" s="306">
        <v>197</v>
      </c>
      <c r="K713" s="306">
        <v>2220</v>
      </c>
      <c r="L713" s="306">
        <v>185</v>
      </c>
      <c r="M713" s="306">
        <v>801</v>
      </c>
      <c r="N713" s="306">
        <v>1287</v>
      </c>
      <c r="O713" s="264" t="s">
        <v>696</v>
      </c>
      <c r="P713" s="306">
        <v>1417</v>
      </c>
      <c r="Q713" s="306">
        <v>1090</v>
      </c>
      <c r="R713" s="306">
        <v>527</v>
      </c>
      <c r="S713" s="306">
        <v>1250</v>
      </c>
      <c r="T713" s="306">
        <v>371</v>
      </c>
      <c r="U713" s="306">
        <v>1029</v>
      </c>
      <c r="V713" s="306" t="s">
        <v>696</v>
      </c>
      <c r="W713" s="306">
        <v>1137</v>
      </c>
      <c r="X713" s="264">
        <f t="shared" si="1641"/>
        <v>14311</v>
      </c>
      <c r="Y713" s="306">
        <v>2837</v>
      </c>
      <c r="Z713" s="306">
        <v>5003</v>
      </c>
      <c r="AA713" s="306">
        <v>3813</v>
      </c>
      <c r="AB713" s="306">
        <v>2658</v>
      </c>
      <c r="AC713" s="264" t="s">
        <v>696</v>
      </c>
      <c r="AD713" s="306">
        <v>1463</v>
      </c>
      <c r="AE713" s="306" t="s">
        <v>696</v>
      </c>
      <c r="AF713" s="306">
        <v>348</v>
      </c>
      <c r="AG713" s="306">
        <v>705</v>
      </c>
      <c r="AH713" s="306">
        <v>535</v>
      </c>
      <c r="AI713" s="306">
        <v>2628</v>
      </c>
      <c r="AJ713" s="264">
        <f t="shared" si="1643"/>
        <v>569</v>
      </c>
      <c r="AK713" s="306">
        <v>248</v>
      </c>
      <c r="AL713" s="306">
        <v>321</v>
      </c>
      <c r="AM713" s="264">
        <f t="shared" ref="AM713" si="1651">SUM(AN713:AW713)</f>
        <v>13098</v>
      </c>
      <c r="AN713" s="306">
        <v>463</v>
      </c>
      <c r="AO713" s="306">
        <v>1062</v>
      </c>
      <c r="AP713" s="306">
        <v>1079</v>
      </c>
      <c r="AQ713" s="306">
        <v>154</v>
      </c>
      <c r="AR713" s="306">
        <v>1210</v>
      </c>
      <c r="AS713" s="306">
        <v>182</v>
      </c>
      <c r="AT713" s="306">
        <v>5242</v>
      </c>
      <c r="AU713" s="306">
        <v>1816</v>
      </c>
      <c r="AV713" s="306">
        <v>1174</v>
      </c>
      <c r="AW713" s="306">
        <v>716</v>
      </c>
      <c r="AX713" s="264" t="s">
        <v>696</v>
      </c>
      <c r="AY713" s="306" t="s">
        <v>696</v>
      </c>
      <c r="AZ713" s="306">
        <v>5741</v>
      </c>
      <c r="BA713" s="306">
        <v>632</v>
      </c>
      <c r="BB713" s="306">
        <v>1457</v>
      </c>
      <c r="BC713" s="306">
        <v>1352</v>
      </c>
      <c r="BD713" s="264" t="s">
        <v>696</v>
      </c>
      <c r="BE713" s="306">
        <v>1876</v>
      </c>
      <c r="BF713" s="306">
        <v>1973</v>
      </c>
      <c r="BG713" s="306">
        <v>511</v>
      </c>
      <c r="BH713" s="306">
        <v>4123</v>
      </c>
      <c r="BI713" s="306">
        <v>1106</v>
      </c>
      <c r="BJ713" s="306">
        <v>1719</v>
      </c>
      <c r="BK713" s="306">
        <v>867</v>
      </c>
      <c r="BL713" s="306" t="s">
        <v>696</v>
      </c>
      <c r="BM713" s="264">
        <f t="shared" ref="BM713" si="1652">SUM(BN713:BR713)</f>
        <v>8537</v>
      </c>
      <c r="BN713" s="306">
        <v>787</v>
      </c>
      <c r="BO713" s="306">
        <v>1407</v>
      </c>
      <c r="BP713" s="306">
        <v>763</v>
      </c>
      <c r="BQ713" s="306">
        <v>729</v>
      </c>
      <c r="BR713" s="306">
        <v>4851</v>
      </c>
      <c r="BS713" s="264">
        <f t="shared" si="1645"/>
        <v>15884</v>
      </c>
      <c r="BT713" s="305">
        <v>4971</v>
      </c>
      <c r="BU713" s="306">
        <v>882</v>
      </c>
      <c r="BV713" s="306">
        <v>85</v>
      </c>
      <c r="BW713" s="306">
        <v>231</v>
      </c>
      <c r="BX713" s="306">
        <v>590</v>
      </c>
      <c r="BY713" s="306">
        <v>2349</v>
      </c>
      <c r="BZ713" s="306">
        <v>599</v>
      </c>
      <c r="CA713" s="306">
        <v>687</v>
      </c>
      <c r="CB713" s="306">
        <v>2440</v>
      </c>
      <c r="CC713" s="306">
        <v>657</v>
      </c>
      <c r="CD713" s="306">
        <v>947</v>
      </c>
      <c r="CE713" s="306">
        <v>1446</v>
      </c>
      <c r="CF713" s="264">
        <f t="shared" si="1646"/>
        <v>12194</v>
      </c>
      <c r="CG713" s="306">
        <v>264</v>
      </c>
      <c r="CH713" s="306">
        <v>985</v>
      </c>
      <c r="CI713" s="306">
        <v>348</v>
      </c>
      <c r="CJ713" s="306">
        <v>1370</v>
      </c>
      <c r="CK713" s="306">
        <v>1542</v>
      </c>
      <c r="CL713" s="306">
        <v>312</v>
      </c>
      <c r="CM713" s="306">
        <v>2192</v>
      </c>
      <c r="CN713" s="306">
        <v>154</v>
      </c>
      <c r="CO713" s="306">
        <v>341</v>
      </c>
      <c r="CP713" s="306">
        <v>587</v>
      </c>
      <c r="CQ713" s="306">
        <v>2800</v>
      </c>
      <c r="CR713" s="306">
        <v>467</v>
      </c>
      <c r="CS713" s="306">
        <v>832</v>
      </c>
      <c r="CT713" s="264">
        <f t="shared" si="1647"/>
        <v>6810</v>
      </c>
      <c r="CU713" s="306">
        <v>3098</v>
      </c>
      <c r="CV713" s="306">
        <v>2324</v>
      </c>
      <c r="CW713" s="306">
        <v>603</v>
      </c>
      <c r="CX713" s="306" t="s">
        <v>696</v>
      </c>
      <c r="CY713" s="306">
        <v>785</v>
      </c>
      <c r="CZ713" s="264">
        <f t="shared" si="1648"/>
        <v>12982</v>
      </c>
      <c r="DA713" s="306">
        <v>211</v>
      </c>
      <c r="DB713" s="306">
        <v>212</v>
      </c>
      <c r="DC713" s="306">
        <v>2768</v>
      </c>
      <c r="DD713" s="306">
        <v>3072</v>
      </c>
      <c r="DE713" s="306">
        <v>4832</v>
      </c>
      <c r="DF713" s="306">
        <v>1887</v>
      </c>
      <c r="DG713" s="264" t="s">
        <v>696</v>
      </c>
      <c r="DH713" s="264">
        <f t="shared" si="1649"/>
        <v>2855</v>
      </c>
      <c r="DI713" s="306">
        <v>1661</v>
      </c>
      <c r="DJ713" s="306">
        <v>704</v>
      </c>
      <c r="DK713" s="306">
        <v>490</v>
      </c>
      <c r="DL713" s="264" t="s">
        <v>696</v>
      </c>
      <c r="DM713" s="306">
        <v>1152</v>
      </c>
      <c r="DN713" s="265" t="s">
        <v>696</v>
      </c>
      <c r="DO713" s="264" t="s">
        <v>696</v>
      </c>
      <c r="DP713" s="43"/>
      <c r="DQ713" s="43"/>
      <c r="DR713" s="43"/>
      <c r="DS713" s="43"/>
      <c r="DT713" s="43"/>
      <c r="DU713" s="43"/>
      <c r="DV713" s="43"/>
      <c r="DW713" s="43"/>
      <c r="DX713" s="43"/>
      <c r="DY713" s="43"/>
      <c r="DZ713" s="43"/>
    </row>
    <row r="714" spans="1:136" s="32" customFormat="1" ht="16.5" customHeight="1" x14ac:dyDescent="0.2">
      <c r="A714" s="211" t="s">
        <v>454</v>
      </c>
      <c r="B714" s="369" t="s">
        <v>696</v>
      </c>
      <c r="C714" s="370">
        <v>166.00526315789475</v>
      </c>
      <c r="D714" s="370">
        <v>105.38443808160343</v>
      </c>
      <c r="E714" s="370">
        <v>126.6857855361596</v>
      </c>
      <c r="F714" s="370">
        <v>164.85794871794872</v>
      </c>
      <c r="G714" s="370">
        <v>220.87571268237937</v>
      </c>
      <c r="H714" s="370">
        <v>188.95680894308944</v>
      </c>
      <c r="I714" s="370">
        <v>164.48313659359189</v>
      </c>
      <c r="J714" s="370">
        <v>202.99091370558375</v>
      </c>
      <c r="K714" s="370">
        <v>173.06745495495497</v>
      </c>
      <c r="L714" s="370">
        <v>136.92767567567566</v>
      </c>
      <c r="M714" s="370">
        <v>120.79259675405743</v>
      </c>
      <c r="N714" s="370">
        <v>165.95571095571097</v>
      </c>
      <c r="O714" s="369" t="s">
        <v>696</v>
      </c>
      <c r="P714" s="370">
        <v>139.58362738179252</v>
      </c>
      <c r="Q714" s="370">
        <v>199.97614678899083</v>
      </c>
      <c r="R714" s="370">
        <v>136.13064516129035</v>
      </c>
      <c r="S714" s="370">
        <v>82.33878399999999</v>
      </c>
      <c r="T714" s="370">
        <v>137.19590296495957</v>
      </c>
      <c r="U714" s="370">
        <v>162.74538386783286</v>
      </c>
      <c r="V714" s="370" t="s">
        <v>696</v>
      </c>
      <c r="W714" s="370">
        <v>66.922752858399292</v>
      </c>
      <c r="X714" s="369" t="s">
        <v>696</v>
      </c>
      <c r="Y714" s="370">
        <v>113.52590764892491</v>
      </c>
      <c r="Z714" s="370">
        <v>187.1583050169898</v>
      </c>
      <c r="AA714" s="370" t="s">
        <v>696</v>
      </c>
      <c r="AB714" s="370">
        <v>134.26243039879608</v>
      </c>
      <c r="AC714" s="369" t="s">
        <v>696</v>
      </c>
      <c r="AD714" s="370">
        <v>130.1367053998633</v>
      </c>
      <c r="AE714" s="370" t="s">
        <v>696</v>
      </c>
      <c r="AF714" s="370">
        <v>244.38163793103448</v>
      </c>
      <c r="AG714" s="370">
        <v>255.31914893617022</v>
      </c>
      <c r="AH714" s="370">
        <v>256.30678504672898</v>
      </c>
      <c r="AI714" s="370">
        <v>77.94075342465753</v>
      </c>
      <c r="AJ714" s="369" t="s">
        <v>696</v>
      </c>
      <c r="AK714" s="370">
        <v>466.65322580645159</v>
      </c>
      <c r="AL714" s="370">
        <v>126.62417445482866</v>
      </c>
      <c r="AM714" s="369" t="s">
        <v>696</v>
      </c>
      <c r="AN714" s="370" t="s">
        <v>696</v>
      </c>
      <c r="AO714" s="370">
        <v>124.12335216572505</v>
      </c>
      <c r="AP714" s="370">
        <v>217.40315106580167</v>
      </c>
      <c r="AQ714" s="370">
        <v>157.98603896103896</v>
      </c>
      <c r="AR714" s="370">
        <v>102.29104958677686</v>
      </c>
      <c r="AS714" s="370">
        <v>191.95747252747253</v>
      </c>
      <c r="AT714" s="370">
        <v>58.990843189622282</v>
      </c>
      <c r="AU714" s="370">
        <v>212.2424779735683</v>
      </c>
      <c r="AV714" s="370">
        <v>231.85264054514479</v>
      </c>
      <c r="AW714" s="370">
        <v>265.3072625698324</v>
      </c>
      <c r="AX714" s="369" t="s">
        <v>696</v>
      </c>
      <c r="AY714" s="370" t="s">
        <v>696</v>
      </c>
      <c r="AZ714" s="370">
        <v>251.55704581083435</v>
      </c>
      <c r="BA714" s="370">
        <v>170.23575949367088</v>
      </c>
      <c r="BB714" s="370">
        <v>320.97735072065888</v>
      </c>
      <c r="BC714" s="370">
        <v>161.22294378698226</v>
      </c>
      <c r="BD714" s="369" t="s">
        <v>696</v>
      </c>
      <c r="BE714" s="370">
        <v>357.71961620469085</v>
      </c>
      <c r="BF714" s="370">
        <v>134.98124683223517</v>
      </c>
      <c r="BG714" s="370">
        <v>375.3737769080235</v>
      </c>
      <c r="BH714" s="370">
        <v>181.16648071792386</v>
      </c>
      <c r="BI714" s="370">
        <v>424.22148282097652</v>
      </c>
      <c r="BJ714" s="370">
        <v>133.47899360093078</v>
      </c>
      <c r="BK714" s="370">
        <v>370.66524798154558</v>
      </c>
      <c r="BL714" s="370" t="s">
        <v>696</v>
      </c>
      <c r="BM714" s="369" t="s">
        <v>696</v>
      </c>
      <c r="BN714" s="370">
        <v>136.14739517153748</v>
      </c>
      <c r="BO714" s="370">
        <v>181.10803127221038</v>
      </c>
      <c r="BP714" s="370">
        <v>196.66076015727393</v>
      </c>
      <c r="BQ714" s="370">
        <v>157.30430727023318</v>
      </c>
      <c r="BR714" s="370" t="s">
        <v>696</v>
      </c>
      <c r="BS714" s="369" t="s">
        <v>696</v>
      </c>
      <c r="BT714" s="371">
        <v>46.442649366324687</v>
      </c>
      <c r="BU714" s="370">
        <v>261.20634920634922</v>
      </c>
      <c r="BV714" s="370">
        <v>396.68235294117648</v>
      </c>
      <c r="BW714" s="370">
        <v>142.6429437229437</v>
      </c>
      <c r="BX714" s="370">
        <v>159.17627118644069</v>
      </c>
      <c r="BY714" s="370">
        <v>247.25425287356322</v>
      </c>
      <c r="BZ714" s="370">
        <v>328.86938230383976</v>
      </c>
      <c r="CA714" s="370">
        <v>165.13461426491995</v>
      </c>
      <c r="CB714" s="370">
        <v>202.31061475409837</v>
      </c>
      <c r="CC714" s="370">
        <v>109.09893455098934</v>
      </c>
      <c r="CD714" s="370">
        <v>134.85039070749735</v>
      </c>
      <c r="CE714" s="370">
        <v>117.80152143845091</v>
      </c>
      <c r="CF714" s="369" t="s">
        <v>696</v>
      </c>
      <c r="CG714" s="370">
        <v>278.05950757575761</v>
      </c>
      <c r="CH714" s="370">
        <v>152.27863959390862</v>
      </c>
      <c r="CI714" s="370">
        <v>264.12712643678162</v>
      </c>
      <c r="CJ714" s="370">
        <v>201.67956204379561</v>
      </c>
      <c r="CK714" s="370">
        <v>373.37483787289233</v>
      </c>
      <c r="CL714" s="370">
        <v>218.08298076923077</v>
      </c>
      <c r="CM714" s="370">
        <v>305.8234489051095</v>
      </c>
      <c r="CN714" s="370">
        <v>175.17532467532467</v>
      </c>
      <c r="CO714" s="370">
        <v>100.21149560117303</v>
      </c>
      <c r="CP714" s="370">
        <v>189.45185689948894</v>
      </c>
      <c r="CQ714" s="370">
        <v>75.07578214285715</v>
      </c>
      <c r="CR714" s="370">
        <v>155.60062098501072</v>
      </c>
      <c r="CS714" s="370">
        <v>140.63443509615385</v>
      </c>
      <c r="CT714" s="369" t="s">
        <v>696</v>
      </c>
      <c r="CU714" s="370">
        <v>226.52937378954164</v>
      </c>
      <c r="CV714" s="370">
        <v>171.53915662650601</v>
      </c>
      <c r="CW714" s="370" t="s">
        <v>696</v>
      </c>
      <c r="CX714" s="370" t="s">
        <v>696</v>
      </c>
      <c r="CY714" s="370">
        <v>88.942675159235662</v>
      </c>
      <c r="CZ714" s="369" t="s">
        <v>696</v>
      </c>
      <c r="DA714" s="370">
        <v>325.19350710900477</v>
      </c>
      <c r="DB714" s="370">
        <v>145.76264150943396</v>
      </c>
      <c r="DC714" s="370">
        <v>104.33995664739885</v>
      </c>
      <c r="DD714" s="370">
        <v>311.4790625</v>
      </c>
      <c r="DE714" s="370">
        <v>130.69826158940398</v>
      </c>
      <c r="DF714" s="370">
        <v>254.52781664016959</v>
      </c>
      <c r="DG714" s="264" t="s">
        <v>696</v>
      </c>
      <c r="DH714" s="369" t="s">
        <v>696</v>
      </c>
      <c r="DI714" s="370">
        <v>207.53885009030705</v>
      </c>
      <c r="DJ714" s="370" t="s">
        <v>696</v>
      </c>
      <c r="DK714" s="370">
        <v>478.32857142857142</v>
      </c>
      <c r="DL714" s="369" t="s">
        <v>696</v>
      </c>
      <c r="DM714" s="370">
        <v>183.56870659722222</v>
      </c>
      <c r="DN714" s="372" t="s">
        <v>696</v>
      </c>
      <c r="DO714" s="264" t="s">
        <v>696</v>
      </c>
      <c r="DP714" s="41"/>
      <c r="DQ714" s="41"/>
      <c r="DR714" s="41"/>
      <c r="DS714" s="41"/>
      <c r="DT714" s="41"/>
      <c r="DU714" s="41"/>
      <c r="DV714" s="41"/>
      <c r="DW714" s="41"/>
      <c r="DX714" s="41"/>
      <c r="DY714" s="41"/>
      <c r="DZ714" s="41"/>
    </row>
    <row r="715" spans="1:136" s="145" customFormat="1" ht="16.5" customHeight="1" x14ac:dyDescent="0.2">
      <c r="A715" s="90" t="s">
        <v>160</v>
      </c>
      <c r="B715" s="264" t="s">
        <v>696</v>
      </c>
      <c r="C715" s="306">
        <v>971</v>
      </c>
      <c r="D715" s="306">
        <v>778</v>
      </c>
      <c r="E715" s="306">
        <v>694</v>
      </c>
      <c r="F715" s="306">
        <v>155</v>
      </c>
      <c r="G715" s="306">
        <v>845</v>
      </c>
      <c r="H715" s="306">
        <v>1339</v>
      </c>
      <c r="I715" s="306">
        <v>816</v>
      </c>
      <c r="J715" s="306">
        <v>179</v>
      </c>
      <c r="K715" s="306">
        <v>1541</v>
      </c>
      <c r="L715" s="306" t="s">
        <v>696</v>
      </c>
      <c r="M715" s="306">
        <v>617</v>
      </c>
      <c r="N715" s="306">
        <v>840</v>
      </c>
      <c r="O715" s="264" t="s">
        <v>696</v>
      </c>
      <c r="P715" s="306">
        <v>737</v>
      </c>
      <c r="Q715" s="306">
        <v>784</v>
      </c>
      <c r="R715" s="306">
        <v>322</v>
      </c>
      <c r="S715" s="306">
        <v>883</v>
      </c>
      <c r="T715" s="306">
        <v>258</v>
      </c>
      <c r="U715" s="306">
        <v>754</v>
      </c>
      <c r="V715" s="306" t="s">
        <v>696</v>
      </c>
      <c r="W715" s="306">
        <v>389</v>
      </c>
      <c r="X715" s="264">
        <f t="shared" si="1641"/>
        <v>7597</v>
      </c>
      <c r="Y715" s="306">
        <v>1492</v>
      </c>
      <c r="Z715" s="306">
        <v>2522</v>
      </c>
      <c r="AA715" s="306">
        <v>1975</v>
      </c>
      <c r="AB715" s="306">
        <v>1608</v>
      </c>
      <c r="AC715" s="264" t="s">
        <v>696</v>
      </c>
      <c r="AD715" s="306">
        <v>871</v>
      </c>
      <c r="AE715" s="306">
        <v>450</v>
      </c>
      <c r="AF715" s="306">
        <v>281</v>
      </c>
      <c r="AG715" s="306" t="s">
        <v>696</v>
      </c>
      <c r="AH715" s="306">
        <v>420</v>
      </c>
      <c r="AI715" s="306">
        <v>1267</v>
      </c>
      <c r="AJ715" s="264">
        <f t="shared" si="1643"/>
        <v>280</v>
      </c>
      <c r="AK715" s="306">
        <v>225</v>
      </c>
      <c r="AL715" s="306">
        <v>55</v>
      </c>
      <c r="AM715" s="264" t="s">
        <v>696</v>
      </c>
      <c r="AN715" s="306">
        <v>350</v>
      </c>
      <c r="AO715" s="306">
        <v>655</v>
      </c>
      <c r="AP715" s="306">
        <v>555</v>
      </c>
      <c r="AQ715" s="306">
        <v>104</v>
      </c>
      <c r="AR715" s="306">
        <v>745</v>
      </c>
      <c r="AS715" s="306" t="s">
        <v>696</v>
      </c>
      <c r="AT715" s="306">
        <v>1791</v>
      </c>
      <c r="AU715" s="306">
        <v>1010</v>
      </c>
      <c r="AV715" s="306">
        <v>685</v>
      </c>
      <c r="AW715" s="306">
        <v>650</v>
      </c>
      <c r="AX715" s="264" t="s">
        <v>696</v>
      </c>
      <c r="AY715" s="306" t="s">
        <v>696</v>
      </c>
      <c r="AZ715" s="306">
        <v>5352</v>
      </c>
      <c r="BA715" s="306" t="s">
        <v>696</v>
      </c>
      <c r="BB715" s="306">
        <v>1354</v>
      </c>
      <c r="BC715" s="306">
        <v>1063</v>
      </c>
      <c r="BD715" s="264" t="s">
        <v>696</v>
      </c>
      <c r="BE715" s="306">
        <v>1352</v>
      </c>
      <c r="BF715" s="306">
        <v>1374</v>
      </c>
      <c r="BG715" s="306" t="s">
        <v>696</v>
      </c>
      <c r="BH715" s="306">
        <v>2404</v>
      </c>
      <c r="BI715" s="306">
        <v>795</v>
      </c>
      <c r="BJ715" s="306">
        <v>996</v>
      </c>
      <c r="BK715" s="306">
        <v>944</v>
      </c>
      <c r="BL715" s="306">
        <v>667</v>
      </c>
      <c r="BM715" s="264" t="s">
        <v>696</v>
      </c>
      <c r="BN715" s="306">
        <v>748</v>
      </c>
      <c r="BO715" s="306" t="s">
        <v>696</v>
      </c>
      <c r="BP715" s="306">
        <v>531</v>
      </c>
      <c r="BQ715" s="306">
        <v>471</v>
      </c>
      <c r="BR715" s="306">
        <v>2236</v>
      </c>
      <c r="BS715" s="264" t="s">
        <v>696</v>
      </c>
      <c r="BT715" s="305">
        <v>1260</v>
      </c>
      <c r="BU715" s="306">
        <v>607</v>
      </c>
      <c r="BV715" s="306" t="s">
        <v>696</v>
      </c>
      <c r="BW715" s="306">
        <v>153</v>
      </c>
      <c r="BX715" s="306" t="s">
        <v>696</v>
      </c>
      <c r="BY715" s="306">
        <v>1687</v>
      </c>
      <c r="BZ715" s="306">
        <v>566</v>
      </c>
      <c r="CA715" s="306">
        <v>389</v>
      </c>
      <c r="CB715" s="306">
        <v>1316</v>
      </c>
      <c r="CC715" s="306">
        <v>608</v>
      </c>
      <c r="CD715" s="306">
        <v>593</v>
      </c>
      <c r="CE715" s="306">
        <v>1438</v>
      </c>
      <c r="CF715" s="264">
        <f t="shared" si="1646"/>
        <v>8539</v>
      </c>
      <c r="CG715" s="306">
        <v>222</v>
      </c>
      <c r="CH715" s="306">
        <v>552</v>
      </c>
      <c r="CI715" s="306">
        <v>262</v>
      </c>
      <c r="CJ715" s="306">
        <v>1285</v>
      </c>
      <c r="CK715" s="306">
        <v>848</v>
      </c>
      <c r="CL715" s="306">
        <v>286</v>
      </c>
      <c r="CM715" s="306">
        <v>2192</v>
      </c>
      <c r="CN715" s="306">
        <v>139</v>
      </c>
      <c r="CO715" s="306">
        <v>207</v>
      </c>
      <c r="CP715" s="306">
        <v>440</v>
      </c>
      <c r="CQ715" s="306">
        <v>1057</v>
      </c>
      <c r="CR715" s="306">
        <v>329</v>
      </c>
      <c r="CS715" s="306">
        <v>720</v>
      </c>
      <c r="CT715" s="264">
        <f t="shared" si="1647"/>
        <v>5159</v>
      </c>
      <c r="CU715" s="306">
        <v>1976</v>
      </c>
      <c r="CV715" s="306">
        <v>1543</v>
      </c>
      <c r="CW715" s="306">
        <v>380</v>
      </c>
      <c r="CX715" s="306">
        <v>475</v>
      </c>
      <c r="CY715" s="306">
        <v>785</v>
      </c>
      <c r="CZ715" s="264">
        <f t="shared" si="1648"/>
        <v>7655</v>
      </c>
      <c r="DA715" s="306">
        <v>211</v>
      </c>
      <c r="DB715" s="306">
        <v>136</v>
      </c>
      <c r="DC715" s="306">
        <v>1605</v>
      </c>
      <c r="DD715" s="306">
        <v>2080</v>
      </c>
      <c r="DE715" s="306">
        <v>2314</v>
      </c>
      <c r="DF715" s="306">
        <v>1309</v>
      </c>
      <c r="DG715" s="264" t="s">
        <v>696</v>
      </c>
      <c r="DH715" s="264">
        <f t="shared" si="1649"/>
        <v>1810</v>
      </c>
      <c r="DI715" s="306">
        <v>616</v>
      </c>
      <c r="DJ715" s="306">
        <v>704</v>
      </c>
      <c r="DK715" s="306">
        <v>490</v>
      </c>
      <c r="DL715" s="264" t="s">
        <v>696</v>
      </c>
      <c r="DM715" s="306">
        <v>1019</v>
      </c>
      <c r="DN715" s="265" t="s">
        <v>696</v>
      </c>
      <c r="DO715" s="264" t="s">
        <v>696</v>
      </c>
      <c r="DP715" s="43"/>
      <c r="DQ715" s="43"/>
      <c r="DR715" s="43"/>
      <c r="DS715" s="43"/>
      <c r="DT715" s="43"/>
      <c r="DU715" s="43"/>
      <c r="DV715" s="43"/>
      <c r="DW715" s="43"/>
      <c r="DX715" s="43"/>
      <c r="DY715" s="43"/>
      <c r="DZ715" s="43"/>
    </row>
    <row r="716" spans="1:136" s="43" customFormat="1" ht="16.5" customHeight="1" x14ac:dyDescent="0.15">
      <c r="A716" s="51" t="s">
        <v>772</v>
      </c>
      <c r="B716" s="264">
        <f t="shared" ref="B716" si="1653">SUM(C716:N716)</f>
        <v>7660</v>
      </c>
      <c r="C716" s="306">
        <v>327</v>
      </c>
      <c r="D716" s="306">
        <v>478</v>
      </c>
      <c r="E716" s="306">
        <v>277</v>
      </c>
      <c r="F716" s="306">
        <v>216</v>
      </c>
      <c r="G716" s="306">
        <v>519</v>
      </c>
      <c r="H716" s="306">
        <v>1018</v>
      </c>
      <c r="I716" s="306">
        <v>850</v>
      </c>
      <c r="J716" s="306">
        <v>290</v>
      </c>
      <c r="K716" s="306">
        <v>909</v>
      </c>
      <c r="L716" s="306">
        <v>2186</v>
      </c>
      <c r="M716" s="306">
        <v>320</v>
      </c>
      <c r="N716" s="306">
        <v>270</v>
      </c>
      <c r="O716" s="264">
        <f t="shared" ref="O716" si="1654">SUM(P716:W716)</f>
        <v>3569</v>
      </c>
      <c r="P716" s="306">
        <v>839</v>
      </c>
      <c r="Q716" s="306">
        <v>768</v>
      </c>
      <c r="R716" s="306">
        <v>243</v>
      </c>
      <c r="S716" s="306">
        <v>253</v>
      </c>
      <c r="T716" s="306">
        <v>301</v>
      </c>
      <c r="U716" s="306">
        <v>482</v>
      </c>
      <c r="V716" s="306">
        <v>406</v>
      </c>
      <c r="W716" s="306">
        <v>277</v>
      </c>
      <c r="X716" s="264">
        <f t="shared" si="1641"/>
        <v>3095</v>
      </c>
      <c r="Y716" s="306">
        <v>446</v>
      </c>
      <c r="Z716" s="306">
        <v>842</v>
      </c>
      <c r="AA716" s="306">
        <v>1211</v>
      </c>
      <c r="AB716" s="306">
        <v>596</v>
      </c>
      <c r="AC716" s="264">
        <f t="shared" ref="AC716" si="1655">SUM(AD716:AI716)</f>
        <v>3076</v>
      </c>
      <c r="AD716" s="306">
        <v>452</v>
      </c>
      <c r="AE716" s="306">
        <v>376</v>
      </c>
      <c r="AF716" s="306">
        <v>345</v>
      </c>
      <c r="AG716" s="306">
        <v>865</v>
      </c>
      <c r="AH716" s="306">
        <v>346</v>
      </c>
      <c r="AI716" s="306">
        <v>692</v>
      </c>
      <c r="AJ716" s="264">
        <f t="shared" si="1643"/>
        <v>233</v>
      </c>
      <c r="AK716" s="306">
        <v>78</v>
      </c>
      <c r="AL716" s="306">
        <v>155</v>
      </c>
      <c r="AM716" s="264">
        <f t="shared" ref="AM716" si="1656">SUM(AN716:AW716)</f>
        <v>6897</v>
      </c>
      <c r="AN716" s="306">
        <v>357</v>
      </c>
      <c r="AO716" s="306">
        <v>335</v>
      </c>
      <c r="AP716" s="306">
        <v>685</v>
      </c>
      <c r="AQ716" s="306">
        <v>180</v>
      </c>
      <c r="AR716" s="306">
        <v>1174</v>
      </c>
      <c r="AS716" s="306">
        <v>294</v>
      </c>
      <c r="AT716" s="306">
        <v>948</v>
      </c>
      <c r="AU716" s="306">
        <v>1437</v>
      </c>
      <c r="AV716" s="306">
        <v>863</v>
      </c>
      <c r="AW716" s="306">
        <v>624</v>
      </c>
      <c r="AX716" s="264">
        <f t="shared" ref="AX716" si="1657">SUM(AY716:BC716)</f>
        <v>9380</v>
      </c>
      <c r="AY716" s="306">
        <v>907</v>
      </c>
      <c r="AZ716" s="306">
        <v>4302</v>
      </c>
      <c r="BA716" s="306">
        <v>927</v>
      </c>
      <c r="BB716" s="306">
        <v>2417</v>
      </c>
      <c r="BC716" s="306">
        <v>827</v>
      </c>
      <c r="BD716" s="264">
        <f t="shared" ref="BD716" si="1658">SUM(BE716:BL716)</f>
        <v>11024</v>
      </c>
      <c r="BE716" s="306">
        <v>2081</v>
      </c>
      <c r="BF716" s="306">
        <v>1050</v>
      </c>
      <c r="BG716" s="306">
        <v>1105</v>
      </c>
      <c r="BH716" s="306">
        <v>1400</v>
      </c>
      <c r="BI716" s="306">
        <v>1124</v>
      </c>
      <c r="BJ716" s="306">
        <v>1685</v>
      </c>
      <c r="BK716" s="306">
        <v>1454</v>
      </c>
      <c r="BL716" s="306">
        <v>1125</v>
      </c>
      <c r="BM716" s="264">
        <f t="shared" ref="BM716" si="1659">SUM(BN716:BR716)</f>
        <v>3981</v>
      </c>
      <c r="BN716" s="306">
        <v>936</v>
      </c>
      <c r="BO716" s="306">
        <v>531</v>
      </c>
      <c r="BP716" s="306">
        <v>497</v>
      </c>
      <c r="BQ716" s="306">
        <v>317</v>
      </c>
      <c r="BR716" s="306">
        <v>1700</v>
      </c>
      <c r="BS716" s="264">
        <f t="shared" ref="BS716" si="1660">SUM(BT716:CE716)</f>
        <v>7295</v>
      </c>
      <c r="BT716" s="305">
        <v>411</v>
      </c>
      <c r="BU716" s="306">
        <v>627</v>
      </c>
      <c r="BV716" s="306">
        <v>245</v>
      </c>
      <c r="BW716" s="306">
        <v>109</v>
      </c>
      <c r="BX716" s="306">
        <v>481</v>
      </c>
      <c r="BY716" s="306">
        <v>2183</v>
      </c>
      <c r="BZ716" s="306">
        <v>422</v>
      </c>
      <c r="CA716" s="306">
        <v>424</v>
      </c>
      <c r="CB716" s="306">
        <v>777</v>
      </c>
      <c r="CC716" s="306">
        <v>396</v>
      </c>
      <c r="CD716" s="306">
        <v>711</v>
      </c>
      <c r="CE716" s="306">
        <v>509</v>
      </c>
      <c r="CF716" s="264">
        <f t="shared" si="1646"/>
        <v>7690</v>
      </c>
      <c r="CG716" s="306">
        <v>186</v>
      </c>
      <c r="CH716" s="306">
        <v>397</v>
      </c>
      <c r="CI716" s="306">
        <v>246</v>
      </c>
      <c r="CJ716" s="306">
        <v>1039</v>
      </c>
      <c r="CK716" s="306">
        <v>1861</v>
      </c>
      <c r="CL716" s="306">
        <v>219</v>
      </c>
      <c r="CM716" s="306">
        <v>1772</v>
      </c>
      <c r="CN716" s="306">
        <v>201</v>
      </c>
      <c r="CO716" s="306">
        <v>71</v>
      </c>
      <c r="CP716" s="306">
        <v>274</v>
      </c>
      <c r="CQ716" s="306">
        <v>591</v>
      </c>
      <c r="CR716" s="306">
        <v>513</v>
      </c>
      <c r="CS716" s="306">
        <v>320</v>
      </c>
      <c r="CT716" s="264">
        <f t="shared" si="1647"/>
        <v>4172</v>
      </c>
      <c r="CU716" s="306">
        <v>1597</v>
      </c>
      <c r="CV716" s="306">
        <v>1093</v>
      </c>
      <c r="CW716" s="306">
        <v>321</v>
      </c>
      <c r="CX716" s="306">
        <v>668</v>
      </c>
      <c r="CY716" s="306">
        <v>493</v>
      </c>
      <c r="CZ716" s="264">
        <f t="shared" si="1648"/>
        <v>5561</v>
      </c>
      <c r="DA716" s="306">
        <v>140</v>
      </c>
      <c r="DB716" s="306">
        <v>103</v>
      </c>
      <c r="DC716" s="306">
        <v>894</v>
      </c>
      <c r="DD716" s="306">
        <v>2299</v>
      </c>
      <c r="DE716" s="306">
        <v>1272</v>
      </c>
      <c r="DF716" s="306">
        <v>853</v>
      </c>
      <c r="DG716" s="264">
        <f>AM716+BS716+B716+O716+X716+AC716+AJ716+BD716+CF716+AX716+BM716+CT716+CZ716</f>
        <v>73633</v>
      </c>
      <c r="DH716" s="264">
        <f t="shared" ref="DH716" si="1661">SUM(DI716:DK716)</f>
        <v>3220</v>
      </c>
      <c r="DI716" s="306">
        <v>1459</v>
      </c>
      <c r="DJ716" s="306">
        <v>795</v>
      </c>
      <c r="DK716" s="306">
        <v>966</v>
      </c>
      <c r="DL716" s="264">
        <f t="shared" ref="DL716" si="1662">SUM(DM716:DN716)</f>
        <v>3111</v>
      </c>
      <c r="DM716" s="306">
        <v>2449</v>
      </c>
      <c r="DN716" s="265">
        <v>662</v>
      </c>
      <c r="DO716" s="264">
        <f t="shared" ref="DO716" si="1663">DG716+DH716+DL716</f>
        <v>79964</v>
      </c>
      <c r="DS716" s="121"/>
      <c r="DT716" s="121"/>
      <c r="DU716" s="121"/>
      <c r="DV716" s="121"/>
      <c r="DW716" s="121"/>
      <c r="DX716" s="121"/>
      <c r="DY716" s="121"/>
      <c r="DZ716" s="121"/>
      <c r="EA716" s="121"/>
      <c r="EB716" s="121"/>
      <c r="EC716" s="121"/>
      <c r="ED716" s="121"/>
    </row>
    <row r="717" spans="1:136" s="43" customFormat="1" ht="16.5" customHeight="1" x14ac:dyDescent="0.15">
      <c r="A717" s="51" t="s">
        <v>774</v>
      </c>
      <c r="B717" s="264">
        <f t="shared" ref="B717" si="1664">SUM(C717:N717)</f>
        <v>46229</v>
      </c>
      <c r="C717" s="306">
        <v>3006</v>
      </c>
      <c r="D717" s="306">
        <v>2146</v>
      </c>
      <c r="E717" s="306">
        <v>1541</v>
      </c>
      <c r="F717" s="306">
        <v>885</v>
      </c>
      <c r="G717" s="306">
        <v>3297</v>
      </c>
      <c r="H717" s="306">
        <v>7090</v>
      </c>
      <c r="I717" s="306">
        <v>4795</v>
      </c>
      <c r="J717" s="306">
        <v>1514</v>
      </c>
      <c r="K717" s="306">
        <v>4213</v>
      </c>
      <c r="L717" s="306">
        <v>11514</v>
      </c>
      <c r="M717" s="306">
        <v>2555</v>
      </c>
      <c r="N717" s="306">
        <v>3673</v>
      </c>
      <c r="O717" s="264">
        <f t="shared" ref="O717" si="1665">SUM(P717:W717)</f>
        <v>16760</v>
      </c>
      <c r="P717" s="306">
        <v>3020</v>
      </c>
      <c r="Q717" s="306">
        <v>2822</v>
      </c>
      <c r="R717" s="306">
        <v>1181</v>
      </c>
      <c r="S717" s="306">
        <v>1575</v>
      </c>
      <c r="T717" s="306">
        <v>1810</v>
      </c>
      <c r="U717" s="306">
        <v>3231</v>
      </c>
      <c r="V717" s="306">
        <v>2214</v>
      </c>
      <c r="W717" s="306">
        <v>907</v>
      </c>
      <c r="X717" s="264">
        <f t="shared" ref="X717" si="1666">SUM(Y717:AB717)</f>
        <v>18608</v>
      </c>
      <c r="Y717" s="306">
        <v>3463</v>
      </c>
      <c r="Z717" s="306">
        <v>4612</v>
      </c>
      <c r="AA717" s="306">
        <v>6101</v>
      </c>
      <c r="AB717" s="306">
        <v>4432</v>
      </c>
      <c r="AC717" s="264">
        <f t="shared" ref="AC717" si="1667">SUM(AD717:AI717)</f>
        <v>15388</v>
      </c>
      <c r="AD717" s="306">
        <v>2071</v>
      </c>
      <c r="AE717" s="306">
        <v>2424</v>
      </c>
      <c r="AF717" s="306">
        <v>1661</v>
      </c>
      <c r="AG717" s="306">
        <v>3398</v>
      </c>
      <c r="AH717" s="306">
        <v>2041</v>
      </c>
      <c r="AI717" s="306">
        <v>3793</v>
      </c>
      <c r="AJ717" s="264">
        <f t="shared" ref="AJ717" si="1668">SUM(AK717:AL717)</f>
        <v>2103</v>
      </c>
      <c r="AK717" s="306">
        <v>1053</v>
      </c>
      <c r="AL717" s="306">
        <v>1050</v>
      </c>
      <c r="AM717" s="264">
        <f t="shared" ref="AM717" si="1669">SUM(AN717:AW717)</f>
        <v>29720</v>
      </c>
      <c r="AN717" s="306">
        <v>1976</v>
      </c>
      <c r="AO717" s="306">
        <v>2232</v>
      </c>
      <c r="AP717" s="306">
        <v>3456</v>
      </c>
      <c r="AQ717" s="306">
        <v>1182</v>
      </c>
      <c r="AR717" s="306">
        <v>3902</v>
      </c>
      <c r="AS717" s="306">
        <v>977</v>
      </c>
      <c r="AT717" s="306">
        <v>4826</v>
      </c>
      <c r="AU717" s="306">
        <v>5600</v>
      </c>
      <c r="AV717" s="306">
        <v>3407</v>
      </c>
      <c r="AW717" s="306">
        <v>2162</v>
      </c>
      <c r="AX717" s="264">
        <f t="shared" ref="AX717" si="1670">SUM(AY717:BC717)</f>
        <v>42777</v>
      </c>
      <c r="AY717" s="306">
        <v>4006</v>
      </c>
      <c r="AZ717" s="306">
        <v>19720</v>
      </c>
      <c r="BA717" s="306">
        <v>5198</v>
      </c>
      <c r="BB717" s="306">
        <v>10394</v>
      </c>
      <c r="BC717" s="306">
        <v>3459</v>
      </c>
      <c r="BD717" s="264">
        <f t="shared" ref="BD717" si="1671">SUM(BE717:BL717)</f>
        <v>70562</v>
      </c>
      <c r="BE717" s="306">
        <v>9351</v>
      </c>
      <c r="BF717" s="306">
        <v>9021</v>
      </c>
      <c r="BG717" s="306">
        <v>7036</v>
      </c>
      <c r="BH717" s="306">
        <v>8977</v>
      </c>
      <c r="BI717" s="306">
        <v>6307</v>
      </c>
      <c r="BJ717" s="306">
        <v>12992</v>
      </c>
      <c r="BK717" s="306">
        <v>8863</v>
      </c>
      <c r="BL717" s="306">
        <v>8015</v>
      </c>
      <c r="BM717" s="264">
        <f t="shared" ref="BM717" si="1672">SUM(BN717:BR717)</f>
        <v>18885</v>
      </c>
      <c r="BN717" s="306">
        <v>3522</v>
      </c>
      <c r="BO717" s="306">
        <v>3242</v>
      </c>
      <c r="BP717" s="306">
        <v>2573</v>
      </c>
      <c r="BQ717" s="306">
        <v>1802</v>
      </c>
      <c r="BR717" s="306">
        <v>7746</v>
      </c>
      <c r="BS717" s="264">
        <f t="shared" ref="BS717" si="1673">SUM(BT717:CE717)</f>
        <v>38560</v>
      </c>
      <c r="BT717" s="305">
        <v>2012</v>
      </c>
      <c r="BU717" s="306">
        <v>4302</v>
      </c>
      <c r="BV717" s="306">
        <v>1920</v>
      </c>
      <c r="BW717" s="306">
        <v>558</v>
      </c>
      <c r="BX717" s="306">
        <v>2600</v>
      </c>
      <c r="BY717" s="306">
        <v>11291</v>
      </c>
      <c r="BZ717" s="306">
        <v>2143</v>
      </c>
      <c r="CA717" s="306">
        <v>2282</v>
      </c>
      <c r="CB717" s="306">
        <v>3626</v>
      </c>
      <c r="CC717" s="306">
        <v>2638</v>
      </c>
      <c r="CD717" s="306">
        <v>3058</v>
      </c>
      <c r="CE717" s="306">
        <v>2130</v>
      </c>
      <c r="CF717" s="264">
        <f t="shared" ref="CF717" si="1674">SUM(CG717:CS717)</f>
        <v>38869</v>
      </c>
      <c r="CG717" s="306">
        <v>881</v>
      </c>
      <c r="CH717" s="306">
        <v>2767</v>
      </c>
      <c r="CI717" s="306">
        <v>1102</v>
      </c>
      <c r="CJ717" s="306">
        <v>5297</v>
      </c>
      <c r="CK717" s="306">
        <v>7404</v>
      </c>
      <c r="CL717" s="306">
        <v>971</v>
      </c>
      <c r="CM717" s="306">
        <v>9847</v>
      </c>
      <c r="CN717" s="306">
        <v>943</v>
      </c>
      <c r="CO717" s="306">
        <v>525</v>
      </c>
      <c r="CP717" s="306">
        <v>1446</v>
      </c>
      <c r="CQ717" s="306">
        <v>3933</v>
      </c>
      <c r="CR717" s="306">
        <v>2377</v>
      </c>
      <c r="CS717" s="306">
        <v>1376</v>
      </c>
      <c r="CT717" s="264">
        <f t="shared" ref="CT717" si="1675">SUM(CU717:CY717)</f>
        <v>19436</v>
      </c>
      <c r="CU717" s="306">
        <v>7405</v>
      </c>
      <c r="CV717" s="306">
        <v>4380</v>
      </c>
      <c r="CW717" s="306">
        <v>1446</v>
      </c>
      <c r="CX717" s="306">
        <v>3013</v>
      </c>
      <c r="CY717" s="306">
        <v>3192</v>
      </c>
      <c r="CZ717" s="264">
        <f t="shared" ref="CZ717" si="1676">SUM(DA717:DF717)</f>
        <v>36753</v>
      </c>
      <c r="DA717" s="306">
        <v>972</v>
      </c>
      <c r="DB717" s="306">
        <v>1031</v>
      </c>
      <c r="DC717" s="306">
        <v>6546</v>
      </c>
      <c r="DD717" s="306">
        <v>15411</v>
      </c>
      <c r="DE717" s="306">
        <v>8232</v>
      </c>
      <c r="DF717" s="306">
        <v>4561</v>
      </c>
      <c r="DG717" s="264">
        <f>AM717+BS717+B717+O717+X717+AC717+AJ717+BD717+CF717+AX717+BM717+CT717+CZ717</f>
        <v>394650</v>
      </c>
      <c r="DH717" s="264">
        <f t="shared" ref="DH717" si="1677">SUM(DI717:DK717)</f>
        <v>8486</v>
      </c>
      <c r="DI717" s="306">
        <v>2479</v>
      </c>
      <c r="DJ717" s="306">
        <v>3255</v>
      </c>
      <c r="DK717" s="306">
        <v>2752</v>
      </c>
      <c r="DL717" s="264">
        <f t="shared" ref="DL717" si="1678">SUM(DM717:DN717)</f>
        <v>11183</v>
      </c>
      <c r="DM717" s="306">
        <v>9467</v>
      </c>
      <c r="DN717" s="265">
        <v>1716</v>
      </c>
      <c r="DO717" s="264">
        <f t="shared" ref="DO717" si="1679">DG717+DH717+DL717</f>
        <v>414319</v>
      </c>
      <c r="DS717" s="121"/>
      <c r="DT717" s="121"/>
      <c r="DU717" s="121"/>
      <c r="DV717" s="121"/>
      <c r="DW717" s="121"/>
      <c r="DX717" s="121"/>
      <c r="DY717" s="121"/>
      <c r="DZ717" s="121"/>
      <c r="EA717" s="121"/>
      <c r="EB717" s="121"/>
      <c r="EC717" s="121"/>
      <c r="ED717" s="121"/>
    </row>
    <row r="718" spans="1:136" s="43" customFormat="1" ht="16.5" customHeight="1" x14ac:dyDescent="0.15">
      <c r="A718" s="482" t="s">
        <v>785</v>
      </c>
      <c r="B718" s="256">
        <v>5</v>
      </c>
      <c r="C718" s="257">
        <v>4.5</v>
      </c>
      <c r="D718" s="257">
        <v>7.1</v>
      </c>
      <c r="E718" s="257">
        <v>5.4</v>
      </c>
      <c r="F718" s="257">
        <v>7.4</v>
      </c>
      <c r="G718" s="257">
        <v>6.4</v>
      </c>
      <c r="H718" s="257">
        <v>4.5999999999999996</v>
      </c>
      <c r="I718" s="257">
        <v>5.5</v>
      </c>
      <c r="J718" s="257">
        <v>7.2</v>
      </c>
      <c r="K718" s="257">
        <v>5.3</v>
      </c>
      <c r="L718" s="257">
        <v>4.3</v>
      </c>
      <c r="M718" s="257">
        <v>5.5</v>
      </c>
      <c r="N718" s="257">
        <v>4.5</v>
      </c>
      <c r="O718" s="256">
        <v>5.6</v>
      </c>
      <c r="P718" s="257">
        <v>4.3</v>
      </c>
      <c r="Q718" s="257">
        <v>4.2</v>
      </c>
      <c r="R718" s="257">
        <v>4.8</v>
      </c>
      <c r="S718" s="257">
        <v>9</v>
      </c>
      <c r="T718" s="257">
        <v>8.3000000000000007</v>
      </c>
      <c r="U718" s="257">
        <v>6.4</v>
      </c>
      <c r="V718" s="257">
        <v>7.3</v>
      </c>
      <c r="W718" s="257">
        <v>5.5</v>
      </c>
      <c r="X718" s="256">
        <v>5</v>
      </c>
      <c r="Y718" s="257">
        <v>6.3</v>
      </c>
      <c r="Z718" s="257">
        <v>4.5999999999999996</v>
      </c>
      <c r="AA718" s="257">
        <v>4.3</v>
      </c>
      <c r="AB718" s="257">
        <v>6.1</v>
      </c>
      <c r="AC718" s="256">
        <v>5.7</v>
      </c>
      <c r="AD718" s="257">
        <v>7.6</v>
      </c>
      <c r="AE718" s="257">
        <v>5.8</v>
      </c>
      <c r="AF718" s="257">
        <v>8.4</v>
      </c>
      <c r="AG718" s="257">
        <v>4.7</v>
      </c>
      <c r="AH718" s="257">
        <v>6.7</v>
      </c>
      <c r="AI718" s="257">
        <v>4.9000000000000004</v>
      </c>
      <c r="AJ718" s="256">
        <v>6.5</v>
      </c>
      <c r="AK718" s="308">
        <v>7.7</v>
      </c>
      <c r="AL718" s="308">
        <v>5.6</v>
      </c>
      <c r="AM718" s="256">
        <v>4.5999999999999996</v>
      </c>
      <c r="AN718" s="257">
        <v>7.3</v>
      </c>
      <c r="AO718" s="257">
        <v>6.4</v>
      </c>
      <c r="AP718" s="257">
        <v>4.7</v>
      </c>
      <c r="AQ718" s="257">
        <v>7.2</v>
      </c>
      <c r="AR718" s="257">
        <v>3.9</v>
      </c>
      <c r="AS718" s="257">
        <v>5.4</v>
      </c>
      <c r="AT718" s="257">
        <v>4.3</v>
      </c>
      <c r="AU718" s="257">
        <v>3.9</v>
      </c>
      <c r="AV718" s="257">
        <v>4.3</v>
      </c>
      <c r="AW718" s="257">
        <v>6.1</v>
      </c>
      <c r="AX718" s="256">
        <v>5.8</v>
      </c>
      <c r="AY718" s="257">
        <v>7.2</v>
      </c>
      <c r="AZ718" s="257">
        <v>5.6</v>
      </c>
      <c r="BA718" s="257">
        <v>5.7</v>
      </c>
      <c r="BB718" s="257">
        <v>6.2</v>
      </c>
      <c r="BC718" s="257">
        <v>4.7</v>
      </c>
      <c r="BD718" s="256">
        <v>4.5</v>
      </c>
      <c r="BE718" s="257">
        <v>3</v>
      </c>
      <c r="BF718" s="257">
        <v>5.2</v>
      </c>
      <c r="BG718" s="257">
        <v>4.2</v>
      </c>
      <c r="BH718" s="257">
        <v>5.4</v>
      </c>
      <c r="BI718" s="257">
        <v>3.2</v>
      </c>
      <c r="BJ718" s="257">
        <v>6.1</v>
      </c>
      <c r="BK718" s="257">
        <v>4.9000000000000004</v>
      </c>
      <c r="BL718" s="257">
        <v>5.2</v>
      </c>
      <c r="BM718" s="256">
        <v>5.0999999999999996</v>
      </c>
      <c r="BN718" s="257">
        <v>4.0999999999999996</v>
      </c>
      <c r="BO718" s="257">
        <v>5.3</v>
      </c>
      <c r="BP718" s="257">
        <v>5.5</v>
      </c>
      <c r="BQ718" s="257">
        <v>6.7</v>
      </c>
      <c r="BR718" s="257">
        <v>5.0999999999999996</v>
      </c>
      <c r="BS718" s="256">
        <v>6</v>
      </c>
      <c r="BT718" s="258">
        <v>6</v>
      </c>
      <c r="BU718" s="257">
        <v>7.1</v>
      </c>
      <c r="BV718" s="257">
        <v>8.5</v>
      </c>
      <c r="BW718" s="257">
        <v>6</v>
      </c>
      <c r="BX718" s="257">
        <v>7.7</v>
      </c>
      <c r="BY718" s="257">
        <v>5.4</v>
      </c>
      <c r="BZ718" s="257">
        <v>6.1</v>
      </c>
      <c r="CA718" s="257">
        <v>7.5</v>
      </c>
      <c r="CB718" s="257">
        <v>5.3</v>
      </c>
      <c r="CC718" s="257">
        <v>7.5</v>
      </c>
      <c r="CD718" s="257">
        <v>5.3</v>
      </c>
      <c r="CE718" s="257">
        <v>5</v>
      </c>
      <c r="CF718" s="256">
        <v>5.8</v>
      </c>
      <c r="CG718" s="257">
        <v>6.5</v>
      </c>
      <c r="CH718" s="257">
        <v>8.1999999999999993</v>
      </c>
      <c r="CI718" s="257">
        <v>4.5</v>
      </c>
      <c r="CJ718" s="257">
        <v>6.9</v>
      </c>
      <c r="CK718" s="257">
        <v>3.7</v>
      </c>
      <c r="CL718" s="257">
        <v>6.3</v>
      </c>
      <c r="CM718" s="257">
        <v>6.6</v>
      </c>
      <c r="CN718" s="257">
        <v>6.8</v>
      </c>
      <c r="CO718" s="257">
        <v>6.9</v>
      </c>
      <c r="CP718" s="257">
        <v>6.6</v>
      </c>
      <c r="CQ718" s="257">
        <v>8.5</v>
      </c>
      <c r="CR718" s="257">
        <v>6.4</v>
      </c>
      <c r="CS718" s="257">
        <v>5.5</v>
      </c>
      <c r="CT718" s="256">
        <v>4.5</v>
      </c>
      <c r="CU718" s="257">
        <v>4.3</v>
      </c>
      <c r="CV718" s="257">
        <v>4.3</v>
      </c>
      <c r="CW718" s="257">
        <v>4.5</v>
      </c>
      <c r="CX718" s="257">
        <v>4.9000000000000004</v>
      </c>
      <c r="CY718" s="257">
        <v>5.0999999999999996</v>
      </c>
      <c r="CZ718" s="256">
        <v>6.9</v>
      </c>
      <c r="DA718" s="257">
        <v>6.8</v>
      </c>
      <c r="DB718" s="257">
        <v>8.3000000000000007</v>
      </c>
      <c r="DC718" s="257">
        <v>6</v>
      </c>
      <c r="DD718" s="257">
        <v>6.5</v>
      </c>
      <c r="DE718" s="257">
        <v>8.1</v>
      </c>
      <c r="DF718" s="257">
        <v>7.9</v>
      </c>
      <c r="DG718" s="256">
        <v>5.3</v>
      </c>
      <c r="DH718" s="259" t="s">
        <v>696</v>
      </c>
      <c r="DI718" s="258">
        <v>6</v>
      </c>
      <c r="DJ718" s="257">
        <v>8.8000000000000007</v>
      </c>
      <c r="DK718" s="257">
        <v>6.1</v>
      </c>
      <c r="DL718" s="259" t="s">
        <v>696</v>
      </c>
      <c r="DM718" s="257">
        <v>8.5</v>
      </c>
      <c r="DN718" s="260">
        <v>4.2</v>
      </c>
      <c r="DO718" s="256">
        <v>5.3</v>
      </c>
      <c r="DP718" s="121"/>
      <c r="DQ718" s="121"/>
      <c r="DR718" s="121"/>
      <c r="DS718" s="121"/>
      <c r="DT718" s="121"/>
      <c r="DU718" s="121"/>
      <c r="DV718" s="121"/>
      <c r="DW718" s="121"/>
      <c r="DX718" s="121"/>
      <c r="DY718" s="121"/>
      <c r="DZ718" s="121"/>
      <c r="EA718" s="121"/>
      <c r="EB718" s="121"/>
      <c r="EC718" s="121"/>
      <c r="ED718" s="121"/>
      <c r="EE718" s="121"/>
      <c r="EF718" s="121"/>
    </row>
    <row r="719" spans="1:136" s="43" customFormat="1" ht="16.5" customHeight="1" x14ac:dyDescent="0.15">
      <c r="A719" s="103" t="s">
        <v>768</v>
      </c>
      <c r="B719" s="417"/>
      <c r="C719" s="418"/>
      <c r="D719" s="418"/>
      <c r="E719" s="418"/>
      <c r="F719" s="418"/>
      <c r="G719" s="418"/>
      <c r="H719" s="418"/>
      <c r="I719" s="418"/>
      <c r="J719" s="418"/>
      <c r="K719" s="418"/>
      <c r="L719" s="418"/>
      <c r="M719" s="418"/>
      <c r="N719" s="418"/>
      <c r="O719" s="417"/>
      <c r="P719" s="418"/>
      <c r="Q719" s="418"/>
      <c r="R719" s="418"/>
      <c r="S719" s="418"/>
      <c r="T719" s="418"/>
      <c r="U719" s="418"/>
      <c r="V719" s="418"/>
      <c r="W719" s="418"/>
      <c r="X719" s="417"/>
      <c r="Y719" s="418"/>
      <c r="Z719" s="418"/>
      <c r="AA719" s="418"/>
      <c r="AB719" s="418"/>
      <c r="AC719" s="417"/>
      <c r="AD719" s="418"/>
      <c r="AE719" s="418"/>
      <c r="AF719" s="418"/>
      <c r="AG719" s="418"/>
      <c r="AH719" s="418"/>
      <c r="AI719" s="418"/>
      <c r="AJ719" s="417"/>
      <c r="AK719" s="419"/>
      <c r="AL719" s="419"/>
      <c r="AM719" s="417"/>
      <c r="AN719" s="418"/>
      <c r="AO719" s="418"/>
      <c r="AP719" s="418"/>
      <c r="AQ719" s="418"/>
      <c r="AR719" s="418"/>
      <c r="AS719" s="418"/>
      <c r="AT719" s="418"/>
      <c r="AU719" s="418"/>
      <c r="AV719" s="418"/>
      <c r="AW719" s="418"/>
      <c r="AX719" s="417"/>
      <c r="AY719" s="418"/>
      <c r="AZ719" s="418"/>
      <c r="BA719" s="418"/>
      <c r="BB719" s="418"/>
      <c r="BC719" s="418"/>
      <c r="BD719" s="417"/>
      <c r="BE719" s="418"/>
      <c r="BF719" s="418"/>
      <c r="BG719" s="418"/>
      <c r="BH719" s="418"/>
      <c r="BI719" s="418"/>
      <c r="BJ719" s="418"/>
      <c r="BK719" s="418"/>
      <c r="BL719" s="418"/>
      <c r="BM719" s="417"/>
      <c r="BN719" s="418"/>
      <c r="BO719" s="418"/>
      <c r="BP719" s="418"/>
      <c r="BQ719" s="418"/>
      <c r="BR719" s="418"/>
      <c r="BS719" s="417"/>
      <c r="BT719" s="418"/>
      <c r="BU719" s="418"/>
      <c r="BV719" s="418"/>
      <c r="BW719" s="418"/>
      <c r="BX719" s="418"/>
      <c r="BY719" s="418"/>
      <c r="BZ719" s="418"/>
      <c r="CA719" s="418"/>
      <c r="CB719" s="418"/>
      <c r="CC719" s="418"/>
      <c r="CD719" s="418"/>
      <c r="CE719" s="418"/>
      <c r="CF719" s="417"/>
      <c r="CG719" s="418"/>
      <c r="CH719" s="418"/>
      <c r="CI719" s="418"/>
      <c r="CJ719" s="418"/>
      <c r="CK719" s="418"/>
      <c r="CL719" s="418"/>
      <c r="CM719" s="418"/>
      <c r="CN719" s="418"/>
      <c r="CO719" s="418"/>
      <c r="CP719" s="418"/>
      <c r="CQ719" s="418"/>
      <c r="CR719" s="418"/>
      <c r="CS719" s="418"/>
      <c r="CT719" s="417"/>
      <c r="CU719" s="418"/>
      <c r="CV719" s="418"/>
      <c r="CW719" s="418"/>
      <c r="CX719" s="418"/>
      <c r="CY719" s="418"/>
      <c r="CZ719" s="417"/>
      <c r="DA719" s="418"/>
      <c r="DB719" s="418"/>
      <c r="DC719" s="418"/>
      <c r="DD719" s="418"/>
      <c r="DE719" s="418"/>
      <c r="DF719" s="418"/>
      <c r="DG719" s="417"/>
      <c r="DH719" s="420"/>
      <c r="DI719" s="418"/>
      <c r="DJ719" s="418"/>
      <c r="DK719" s="418"/>
      <c r="DL719" s="420"/>
      <c r="DM719" s="418"/>
      <c r="DN719" s="421"/>
      <c r="DO719" s="417"/>
      <c r="DP719" s="41"/>
      <c r="DQ719" s="41"/>
      <c r="DR719" s="41"/>
      <c r="DS719" s="41"/>
      <c r="DT719" s="41"/>
      <c r="DU719" s="41"/>
      <c r="DV719" s="41"/>
      <c r="DW719" s="41"/>
      <c r="DX719" s="41"/>
      <c r="DY719" s="41"/>
      <c r="DZ719" s="41"/>
      <c r="EA719" s="41"/>
      <c r="EB719" s="41"/>
      <c r="EC719" s="41"/>
      <c r="ED719" s="41"/>
      <c r="EE719" s="41"/>
      <c r="EF719" s="41"/>
    </row>
    <row r="720" spans="1:136" s="20" customFormat="1" ht="16.5" customHeight="1" x14ac:dyDescent="0.2">
      <c r="A720" s="103" t="s">
        <v>771</v>
      </c>
    </row>
    <row r="721" spans="1:133" s="12" customFormat="1" ht="16.5" customHeight="1" x14ac:dyDescent="0.2">
      <c r="A721" s="103" t="s">
        <v>773</v>
      </c>
    </row>
    <row r="722" spans="1:133" s="13" customFormat="1" ht="16.5" customHeight="1" x14ac:dyDescent="0.15">
      <c r="A722" s="103" t="s">
        <v>784</v>
      </c>
    </row>
    <row r="723" spans="1:133" s="4" customFormat="1" ht="19.5" customHeight="1" x14ac:dyDescent="0.15">
      <c r="A723" s="483"/>
    </row>
    <row r="724" spans="1:133" ht="20.25" customHeight="1" x14ac:dyDescent="0.2">
      <c r="A724" s="29" t="s">
        <v>315</v>
      </c>
      <c r="C724" s="11"/>
    </row>
    <row r="725" spans="1:133" ht="16.5" customHeight="1" x14ac:dyDescent="0.2">
      <c r="A725" s="27" t="s">
        <v>543</v>
      </c>
    </row>
    <row r="726" spans="1:133" ht="32.25" customHeight="1" x14ac:dyDescent="0.2">
      <c r="A726" s="233"/>
      <c r="B726" s="220" t="s">
        <v>577</v>
      </c>
      <c r="C726" s="234" t="s">
        <v>578</v>
      </c>
      <c r="D726" s="234" t="s">
        <v>579</v>
      </c>
      <c r="E726" s="234" t="s">
        <v>580</v>
      </c>
      <c r="F726" s="234" t="s">
        <v>581</v>
      </c>
      <c r="G726" s="234" t="s">
        <v>582</v>
      </c>
      <c r="H726" s="234" t="s">
        <v>583</v>
      </c>
      <c r="I726" s="234" t="s">
        <v>584</v>
      </c>
      <c r="J726" s="234" t="s">
        <v>585</v>
      </c>
      <c r="K726" s="234" t="s">
        <v>586</v>
      </c>
      <c r="L726" s="234" t="s">
        <v>587</v>
      </c>
      <c r="M726" s="234" t="s">
        <v>588</v>
      </c>
      <c r="N726" s="234" t="s">
        <v>589</v>
      </c>
      <c r="O726" s="220" t="s">
        <v>590</v>
      </c>
      <c r="P726" s="234" t="s">
        <v>591</v>
      </c>
      <c r="Q726" s="234" t="s">
        <v>592</v>
      </c>
      <c r="R726" s="234" t="s">
        <v>593</v>
      </c>
      <c r="S726" s="234" t="s">
        <v>594</v>
      </c>
      <c r="T726" s="234" t="s">
        <v>595</v>
      </c>
      <c r="U726" s="234" t="s">
        <v>596</v>
      </c>
      <c r="V726" s="234" t="s">
        <v>597</v>
      </c>
      <c r="W726" s="234" t="s">
        <v>598</v>
      </c>
      <c r="X726" s="220" t="s">
        <v>599</v>
      </c>
      <c r="Y726" s="234" t="s">
        <v>600</v>
      </c>
      <c r="Z726" s="234" t="s">
        <v>601</v>
      </c>
      <c r="AA726" s="234" t="s">
        <v>602</v>
      </c>
      <c r="AB726" s="234" t="s">
        <v>603</v>
      </c>
      <c r="AC726" s="220" t="s">
        <v>604</v>
      </c>
      <c r="AD726" s="234" t="s">
        <v>605</v>
      </c>
      <c r="AE726" s="234" t="s">
        <v>606</v>
      </c>
      <c r="AF726" s="234" t="s">
        <v>607</v>
      </c>
      <c r="AG726" s="234" t="s">
        <v>608</v>
      </c>
      <c r="AH726" s="234" t="s">
        <v>609</v>
      </c>
      <c r="AI726" s="234" t="s">
        <v>610</v>
      </c>
      <c r="AJ726" s="220" t="s">
        <v>611</v>
      </c>
      <c r="AK726" s="234" t="s">
        <v>612</v>
      </c>
      <c r="AL726" s="234" t="s">
        <v>613</v>
      </c>
      <c r="AM726" s="220" t="s">
        <v>614</v>
      </c>
      <c r="AN726" s="234" t="s">
        <v>615</v>
      </c>
      <c r="AO726" s="234" t="s">
        <v>616</v>
      </c>
      <c r="AP726" s="234" t="s">
        <v>617</v>
      </c>
      <c r="AQ726" s="234" t="s">
        <v>618</v>
      </c>
      <c r="AR726" s="234" t="s">
        <v>619</v>
      </c>
      <c r="AS726" s="234" t="s">
        <v>620</v>
      </c>
      <c r="AT726" s="234" t="s">
        <v>621</v>
      </c>
      <c r="AU726" s="234" t="s">
        <v>622</v>
      </c>
      <c r="AV726" s="234" t="s">
        <v>623</v>
      </c>
      <c r="AW726" s="234" t="s">
        <v>624</v>
      </c>
      <c r="AX726" s="220" t="s">
        <v>625</v>
      </c>
      <c r="AY726" s="234" t="s">
        <v>626</v>
      </c>
      <c r="AZ726" s="234" t="s">
        <v>627</v>
      </c>
      <c r="BA726" s="234" t="s">
        <v>628</v>
      </c>
      <c r="BB726" s="234" t="s">
        <v>629</v>
      </c>
      <c r="BC726" s="234" t="s">
        <v>630</v>
      </c>
      <c r="BD726" s="221" t="s">
        <v>631</v>
      </c>
      <c r="BE726" s="234" t="s">
        <v>632</v>
      </c>
      <c r="BF726" s="234" t="s">
        <v>633</v>
      </c>
      <c r="BG726" s="234" t="s">
        <v>634</v>
      </c>
      <c r="BH726" s="234" t="s">
        <v>635</v>
      </c>
      <c r="BI726" s="234" t="s">
        <v>636</v>
      </c>
      <c r="BJ726" s="234" t="s">
        <v>637</v>
      </c>
      <c r="BK726" s="234" t="s">
        <v>638</v>
      </c>
      <c r="BL726" s="234" t="s">
        <v>639</v>
      </c>
      <c r="BM726" s="220" t="s">
        <v>640</v>
      </c>
      <c r="BN726" s="234" t="s">
        <v>641</v>
      </c>
      <c r="BO726" s="234" t="s">
        <v>642</v>
      </c>
      <c r="BP726" s="234" t="s">
        <v>643</v>
      </c>
      <c r="BQ726" s="234" t="s">
        <v>644</v>
      </c>
      <c r="BR726" s="234" t="s">
        <v>645</v>
      </c>
      <c r="BS726" s="220" t="s">
        <v>646</v>
      </c>
      <c r="BT726" s="234" t="s">
        <v>647</v>
      </c>
      <c r="BU726" s="234" t="s">
        <v>648</v>
      </c>
      <c r="BV726" s="234" t="s">
        <v>649</v>
      </c>
      <c r="BW726" s="234" t="s">
        <v>650</v>
      </c>
      <c r="BX726" s="234" t="s">
        <v>651</v>
      </c>
      <c r="BY726" s="234" t="s">
        <v>652</v>
      </c>
      <c r="BZ726" s="234" t="s">
        <v>653</v>
      </c>
      <c r="CA726" s="234" t="s">
        <v>654</v>
      </c>
      <c r="CB726" s="234" t="s">
        <v>655</v>
      </c>
      <c r="CC726" s="234" t="s">
        <v>656</v>
      </c>
      <c r="CD726" s="234" t="s">
        <v>657</v>
      </c>
      <c r="CE726" s="234" t="s">
        <v>658</v>
      </c>
      <c r="CF726" s="220" t="s">
        <v>659</v>
      </c>
      <c r="CG726" s="234" t="s">
        <v>660</v>
      </c>
      <c r="CH726" s="234" t="s">
        <v>661</v>
      </c>
      <c r="CI726" s="234" t="s">
        <v>662</v>
      </c>
      <c r="CJ726" s="234" t="s">
        <v>663</v>
      </c>
      <c r="CK726" s="234" t="s">
        <v>664</v>
      </c>
      <c r="CL726" s="234" t="s">
        <v>665</v>
      </c>
      <c r="CM726" s="234" t="s">
        <v>666</v>
      </c>
      <c r="CN726" s="234" t="s">
        <v>667</v>
      </c>
      <c r="CO726" s="234" t="s">
        <v>668</v>
      </c>
      <c r="CP726" s="234" t="s">
        <v>669</v>
      </c>
      <c r="CQ726" s="234" t="s">
        <v>670</v>
      </c>
      <c r="CR726" s="234" t="s">
        <v>671</v>
      </c>
      <c r="CS726" s="234" t="s">
        <v>672</v>
      </c>
      <c r="CT726" s="220" t="s">
        <v>673</v>
      </c>
      <c r="CU726" s="234" t="s">
        <v>674</v>
      </c>
      <c r="CV726" s="234" t="s">
        <v>675</v>
      </c>
      <c r="CW726" s="234" t="s">
        <v>676</v>
      </c>
      <c r="CX726" s="234" t="s">
        <v>677</v>
      </c>
      <c r="CY726" s="234" t="s">
        <v>678</v>
      </c>
      <c r="CZ726" s="220" t="s">
        <v>679</v>
      </c>
      <c r="DA726" s="234" t="s">
        <v>680</v>
      </c>
      <c r="DB726" s="234" t="s">
        <v>681</v>
      </c>
      <c r="DC726" s="234" t="s">
        <v>682</v>
      </c>
      <c r="DD726" s="234" t="s">
        <v>683</v>
      </c>
      <c r="DE726" s="234" t="s">
        <v>684</v>
      </c>
      <c r="DF726" s="234" t="s">
        <v>685</v>
      </c>
      <c r="DG726" s="220" t="s">
        <v>686</v>
      </c>
      <c r="DH726" s="220" t="s">
        <v>687</v>
      </c>
      <c r="DI726" s="234" t="s">
        <v>688</v>
      </c>
      <c r="DJ726" s="234" t="s">
        <v>689</v>
      </c>
      <c r="DK726" s="234" t="s">
        <v>690</v>
      </c>
      <c r="DL726" s="220" t="s">
        <v>691</v>
      </c>
      <c r="DM726" s="234" t="s">
        <v>692</v>
      </c>
      <c r="DN726" s="235" t="s">
        <v>693</v>
      </c>
      <c r="DO726" s="220" t="s">
        <v>694</v>
      </c>
    </row>
    <row r="727" spans="1:133" s="4" customFormat="1" ht="16.5" customHeight="1" x14ac:dyDescent="0.15">
      <c r="A727" s="91" t="s">
        <v>544</v>
      </c>
      <c r="B727" s="291"/>
      <c r="C727" s="290"/>
      <c r="D727" s="290"/>
      <c r="E727" s="290"/>
      <c r="F727" s="290"/>
      <c r="G727" s="290"/>
      <c r="H727" s="290"/>
      <c r="I727" s="290"/>
      <c r="J727" s="290"/>
      <c r="K727" s="290"/>
      <c r="L727" s="290"/>
      <c r="M727" s="290"/>
      <c r="N727" s="290"/>
      <c r="O727" s="291"/>
      <c r="P727" s="290"/>
      <c r="Q727" s="290"/>
      <c r="R727" s="290"/>
      <c r="S727" s="290"/>
      <c r="T727" s="290"/>
      <c r="U727" s="290"/>
      <c r="V727" s="290"/>
      <c r="W727" s="290"/>
      <c r="X727" s="291"/>
      <c r="Y727" s="290"/>
      <c r="Z727" s="290"/>
      <c r="AA727" s="290"/>
      <c r="AB727" s="290"/>
      <c r="AC727" s="291"/>
      <c r="AD727" s="290"/>
      <c r="AE727" s="290"/>
      <c r="AF727" s="290"/>
      <c r="AG727" s="290"/>
      <c r="AH727" s="290"/>
      <c r="AI727" s="290"/>
      <c r="AJ727" s="291"/>
      <c r="AK727" s="290"/>
      <c r="AL727" s="290"/>
      <c r="AM727" s="291"/>
      <c r="AN727" s="290"/>
      <c r="AO727" s="290"/>
      <c r="AP727" s="290"/>
      <c r="AQ727" s="290"/>
      <c r="AR727" s="290"/>
      <c r="AS727" s="290"/>
      <c r="AT727" s="290"/>
      <c r="AU727" s="290"/>
      <c r="AV727" s="290"/>
      <c r="AW727" s="290"/>
      <c r="AX727" s="291"/>
      <c r="AY727" s="290"/>
      <c r="AZ727" s="290"/>
      <c r="BA727" s="290"/>
      <c r="BB727" s="290"/>
      <c r="BC727" s="290"/>
      <c r="BD727" s="291"/>
      <c r="BE727" s="290"/>
      <c r="BF727" s="290"/>
      <c r="BG727" s="290"/>
      <c r="BH727" s="290"/>
      <c r="BI727" s="290"/>
      <c r="BJ727" s="290"/>
      <c r="BK727" s="290"/>
      <c r="BL727" s="290"/>
      <c r="BM727" s="291"/>
      <c r="BN727" s="290"/>
      <c r="BO727" s="290"/>
      <c r="BP727" s="290"/>
      <c r="BQ727" s="290"/>
      <c r="BR727" s="290"/>
      <c r="BS727" s="291"/>
      <c r="BT727" s="290"/>
      <c r="BU727" s="290"/>
      <c r="BV727" s="290"/>
      <c r="BW727" s="290"/>
      <c r="BX727" s="290"/>
      <c r="BY727" s="290"/>
      <c r="BZ727" s="290"/>
      <c r="CA727" s="290"/>
      <c r="CB727" s="290"/>
      <c r="CC727" s="290"/>
      <c r="CD727" s="290"/>
      <c r="CE727" s="290"/>
      <c r="CF727" s="291"/>
      <c r="CG727" s="290"/>
      <c r="CH727" s="290"/>
      <c r="CI727" s="290"/>
      <c r="CJ727" s="290"/>
      <c r="CK727" s="290"/>
      <c r="CL727" s="290"/>
      <c r="CM727" s="290"/>
      <c r="CN727" s="290"/>
      <c r="CO727" s="290"/>
      <c r="CP727" s="290"/>
      <c r="CQ727" s="290"/>
      <c r="CR727" s="290"/>
      <c r="CS727" s="290"/>
      <c r="CT727" s="291"/>
      <c r="CU727" s="290"/>
      <c r="CV727" s="290"/>
      <c r="CW727" s="290"/>
      <c r="CX727" s="290"/>
      <c r="CY727" s="290"/>
      <c r="CZ727" s="291"/>
      <c r="DA727" s="290"/>
      <c r="DB727" s="290"/>
      <c r="DC727" s="290"/>
      <c r="DD727" s="290"/>
      <c r="DE727" s="290"/>
      <c r="DF727" s="290"/>
      <c r="DG727" s="291"/>
      <c r="DH727" s="291"/>
      <c r="DI727" s="290"/>
      <c r="DJ727" s="290"/>
      <c r="DK727" s="290"/>
      <c r="DL727" s="291"/>
      <c r="DM727" s="290"/>
      <c r="DN727" s="290"/>
      <c r="DO727" s="291"/>
    </row>
    <row r="728" spans="1:133" s="4" customFormat="1" ht="16.5" customHeight="1" x14ac:dyDescent="0.15">
      <c r="A728" s="292" t="s">
        <v>97</v>
      </c>
      <c r="B728" s="222">
        <f t="shared" ref="B728:B734" si="1680">SUM(C728:N728)</f>
        <v>375</v>
      </c>
      <c r="C728" s="381">
        <v>0</v>
      </c>
      <c r="D728" s="381">
        <v>0</v>
      </c>
      <c r="E728" s="381">
        <v>0</v>
      </c>
      <c r="F728" s="381">
        <v>0</v>
      </c>
      <c r="G728" s="381">
        <v>23</v>
      </c>
      <c r="H728" s="381">
        <v>63</v>
      </c>
      <c r="I728" s="381">
        <v>79</v>
      </c>
      <c r="J728" s="381">
        <v>0</v>
      </c>
      <c r="K728" s="381">
        <v>0</v>
      </c>
      <c r="L728" s="381">
        <v>36</v>
      </c>
      <c r="M728" s="381">
        <v>88</v>
      </c>
      <c r="N728" s="381">
        <v>86</v>
      </c>
      <c r="O728" s="222">
        <f t="shared" ref="O728:O734" si="1681">SUM(P728:W728)</f>
        <v>205</v>
      </c>
      <c r="P728" s="381">
        <v>24</v>
      </c>
      <c r="Q728" s="381">
        <v>32</v>
      </c>
      <c r="R728" s="381">
        <v>1</v>
      </c>
      <c r="S728" s="381">
        <v>28</v>
      </c>
      <c r="T728" s="381">
        <v>15</v>
      </c>
      <c r="U728" s="381">
        <v>0</v>
      </c>
      <c r="V728" s="381">
        <v>105</v>
      </c>
      <c r="W728" s="381">
        <v>0</v>
      </c>
      <c r="X728" s="222">
        <f t="shared" ref="X728:X734" si="1682">SUM(Y728:AB728)</f>
        <v>138</v>
      </c>
      <c r="Y728" s="381">
        <v>19</v>
      </c>
      <c r="Z728" s="381">
        <v>45</v>
      </c>
      <c r="AA728" s="381">
        <v>40</v>
      </c>
      <c r="AB728" s="381">
        <v>34</v>
      </c>
      <c r="AC728" s="222">
        <f t="shared" ref="AC728:AC734" si="1683">SUM(AD728:AI728)</f>
        <v>190</v>
      </c>
      <c r="AD728" s="381">
        <v>75</v>
      </c>
      <c r="AE728" s="381">
        <v>28</v>
      </c>
      <c r="AF728" s="381">
        <v>9</v>
      </c>
      <c r="AG728" s="381">
        <v>28</v>
      </c>
      <c r="AH728" s="381">
        <v>20</v>
      </c>
      <c r="AI728" s="381">
        <v>30</v>
      </c>
      <c r="AJ728" s="222">
        <f t="shared" ref="AJ728:AJ734" si="1684">SUM(AK728:AL728)</f>
        <v>20</v>
      </c>
      <c r="AK728" s="381">
        <v>0</v>
      </c>
      <c r="AL728" s="381">
        <v>20</v>
      </c>
      <c r="AM728" s="222">
        <f t="shared" ref="AM728:AM734" si="1685">SUM(AN728:AW728)</f>
        <v>484</v>
      </c>
      <c r="AN728" s="381">
        <v>0</v>
      </c>
      <c r="AO728" s="381">
        <v>27</v>
      </c>
      <c r="AP728" s="381">
        <v>24</v>
      </c>
      <c r="AQ728" s="381">
        <v>0</v>
      </c>
      <c r="AR728" s="381">
        <v>69</v>
      </c>
      <c r="AS728" s="381">
        <v>25</v>
      </c>
      <c r="AT728" s="381">
        <v>100</v>
      </c>
      <c r="AU728" s="381">
        <v>105</v>
      </c>
      <c r="AV728" s="381">
        <v>116</v>
      </c>
      <c r="AW728" s="381">
        <v>18</v>
      </c>
      <c r="AX728" s="222">
        <f t="shared" ref="AX728:AX734" si="1686">SUM(AY728:BC728)</f>
        <v>399</v>
      </c>
      <c r="AY728" s="381">
        <v>75</v>
      </c>
      <c r="AZ728" s="381">
        <v>188</v>
      </c>
      <c r="BA728" s="381">
        <v>76</v>
      </c>
      <c r="BB728" s="381">
        <v>28</v>
      </c>
      <c r="BC728" s="381">
        <v>32</v>
      </c>
      <c r="BD728" s="222">
        <f t="shared" ref="BD728:BD734" si="1687">SUM(BE728:BL728)</f>
        <v>1648</v>
      </c>
      <c r="BE728" s="381">
        <v>691</v>
      </c>
      <c r="BF728" s="381">
        <v>178</v>
      </c>
      <c r="BG728" s="381">
        <v>78</v>
      </c>
      <c r="BH728" s="381">
        <v>100</v>
      </c>
      <c r="BI728" s="381">
        <v>253</v>
      </c>
      <c r="BJ728" s="381">
        <v>177</v>
      </c>
      <c r="BK728" s="381">
        <v>124</v>
      </c>
      <c r="BL728" s="381">
        <v>47</v>
      </c>
      <c r="BM728" s="222">
        <f t="shared" ref="BM728:BM734" si="1688">SUM(BN728:BR728)</f>
        <v>225</v>
      </c>
      <c r="BN728" s="381">
        <v>87</v>
      </c>
      <c r="BO728" s="381">
        <v>12</v>
      </c>
      <c r="BP728" s="381">
        <v>21</v>
      </c>
      <c r="BQ728" s="381">
        <v>41</v>
      </c>
      <c r="BR728" s="381">
        <v>64</v>
      </c>
      <c r="BS728" s="222">
        <f t="shared" ref="BS728:BS734" si="1689">SUM(BT728:CE728)</f>
        <v>307</v>
      </c>
      <c r="BT728" s="381">
        <v>0</v>
      </c>
      <c r="BU728" s="381">
        <v>7</v>
      </c>
      <c r="BV728" s="381">
        <v>0</v>
      </c>
      <c r="BW728" s="381">
        <v>0</v>
      </c>
      <c r="BX728" s="381">
        <v>0</v>
      </c>
      <c r="BY728" s="381">
        <v>149</v>
      </c>
      <c r="BZ728" s="381">
        <v>64</v>
      </c>
      <c r="CA728" s="381">
        <v>18</v>
      </c>
      <c r="CB728" s="381">
        <v>17</v>
      </c>
      <c r="CC728" s="381">
        <v>9</v>
      </c>
      <c r="CD728" s="381">
        <v>20</v>
      </c>
      <c r="CE728" s="381">
        <v>23</v>
      </c>
      <c r="CF728" s="222">
        <f t="shared" ref="CF728:CF734" si="1690">SUM(CG728:CS728)</f>
        <v>635</v>
      </c>
      <c r="CG728" s="381">
        <v>21</v>
      </c>
      <c r="CH728" s="381">
        <v>62</v>
      </c>
      <c r="CI728" s="381">
        <v>0</v>
      </c>
      <c r="CJ728" s="381">
        <v>274</v>
      </c>
      <c r="CK728" s="381">
        <v>124</v>
      </c>
      <c r="CL728" s="381">
        <v>51</v>
      </c>
      <c r="CM728" s="381">
        <v>18</v>
      </c>
      <c r="CN728" s="381">
        <v>0</v>
      </c>
      <c r="CO728" s="381">
        <v>8</v>
      </c>
      <c r="CP728" s="381">
        <v>12</v>
      </c>
      <c r="CQ728" s="381">
        <v>21</v>
      </c>
      <c r="CR728" s="381">
        <v>16</v>
      </c>
      <c r="CS728" s="381">
        <v>28</v>
      </c>
      <c r="CT728" s="222">
        <f t="shared" ref="CT728:CT734" si="1691">SUM(CU728:CY728)</f>
        <v>277</v>
      </c>
      <c r="CU728" s="381">
        <v>156</v>
      </c>
      <c r="CV728" s="381">
        <v>38</v>
      </c>
      <c r="CW728" s="381">
        <v>0</v>
      </c>
      <c r="CX728" s="381">
        <v>17</v>
      </c>
      <c r="CY728" s="381">
        <v>66</v>
      </c>
      <c r="CZ728" s="222">
        <f t="shared" ref="CZ728:CZ734" si="1692">SUM(DA728:DF728)</f>
        <v>370</v>
      </c>
      <c r="DA728" s="381">
        <v>8</v>
      </c>
      <c r="DB728" s="381">
        <v>4</v>
      </c>
      <c r="DC728" s="381">
        <v>134</v>
      </c>
      <c r="DD728" s="381">
        <v>151</v>
      </c>
      <c r="DE728" s="381">
        <v>30</v>
      </c>
      <c r="DF728" s="381">
        <v>43</v>
      </c>
      <c r="DG728" s="222">
        <f t="shared" ref="DG728:DG734" si="1693">AM728+BS728+B728+O728+X728+AC728+AJ728+BD728+CF728+AX728+BM728+CT728+CZ728</f>
        <v>5273</v>
      </c>
      <c r="DH728" s="222">
        <f t="shared" ref="DH728:DH734" si="1694">SUM(DI728:DK728)</f>
        <v>19</v>
      </c>
      <c r="DI728" s="381">
        <v>0</v>
      </c>
      <c r="DJ728" s="381">
        <v>19</v>
      </c>
      <c r="DK728" s="381">
        <v>0</v>
      </c>
      <c r="DL728" s="226">
        <f t="shared" ref="DL728:DL734" si="1695">SUM(DM728:DN728)</f>
        <v>100</v>
      </c>
      <c r="DM728" s="381">
        <v>100</v>
      </c>
      <c r="DN728" s="381">
        <v>0</v>
      </c>
      <c r="DO728" s="222">
        <f t="shared" ref="DO728:DO734" si="1696">DG728+DH728+DL728</f>
        <v>5392</v>
      </c>
    </row>
    <row r="729" spans="1:133" s="4" customFormat="1" ht="16.5" customHeight="1" x14ac:dyDescent="0.15">
      <c r="A729" s="292" t="s">
        <v>99</v>
      </c>
      <c r="B729" s="222">
        <f t="shared" si="1680"/>
        <v>102</v>
      </c>
      <c r="C729" s="381">
        <v>20</v>
      </c>
      <c r="D729" s="381">
        <v>0</v>
      </c>
      <c r="E729" s="381">
        <v>0</v>
      </c>
      <c r="F729" s="381">
        <v>0</v>
      </c>
      <c r="G729" s="381">
        <v>0</v>
      </c>
      <c r="H729" s="381">
        <v>30</v>
      </c>
      <c r="I729" s="381">
        <v>23</v>
      </c>
      <c r="J729" s="381">
        <v>0</v>
      </c>
      <c r="K729" s="381">
        <v>0</v>
      </c>
      <c r="L729" s="381">
        <v>0</v>
      </c>
      <c r="M729" s="381">
        <v>0</v>
      </c>
      <c r="N729" s="381">
        <v>29</v>
      </c>
      <c r="O729" s="222">
        <f t="shared" si="1681"/>
        <v>33</v>
      </c>
      <c r="P729" s="381">
        <v>8</v>
      </c>
      <c r="Q729" s="381">
        <v>0</v>
      </c>
      <c r="R729" s="381">
        <v>0</v>
      </c>
      <c r="S729" s="381">
        <v>14</v>
      </c>
      <c r="T729" s="381">
        <v>0</v>
      </c>
      <c r="U729" s="381">
        <v>6</v>
      </c>
      <c r="V729" s="381">
        <v>5</v>
      </c>
      <c r="W729" s="381">
        <v>0</v>
      </c>
      <c r="X729" s="222">
        <f t="shared" si="1682"/>
        <v>54</v>
      </c>
      <c r="Y729" s="381">
        <v>12</v>
      </c>
      <c r="Z729" s="381">
        <v>0</v>
      </c>
      <c r="AA729" s="381">
        <v>18</v>
      </c>
      <c r="AB729" s="381">
        <v>24</v>
      </c>
      <c r="AC729" s="222">
        <f t="shared" si="1683"/>
        <v>0</v>
      </c>
      <c r="AD729" s="381">
        <v>0</v>
      </c>
      <c r="AE729" s="381">
        <v>0</v>
      </c>
      <c r="AF729" s="381">
        <v>0</v>
      </c>
      <c r="AG729" s="381">
        <v>0</v>
      </c>
      <c r="AH729" s="381">
        <v>0</v>
      </c>
      <c r="AI729" s="381">
        <v>0</v>
      </c>
      <c r="AJ729" s="222">
        <f t="shared" si="1684"/>
        <v>18</v>
      </c>
      <c r="AK729" s="381">
        <v>0</v>
      </c>
      <c r="AL729" s="381">
        <v>18</v>
      </c>
      <c r="AM729" s="222">
        <f t="shared" si="1685"/>
        <v>151</v>
      </c>
      <c r="AN729" s="381">
        <v>0</v>
      </c>
      <c r="AO729" s="381">
        <v>0</v>
      </c>
      <c r="AP729" s="381">
        <v>0</v>
      </c>
      <c r="AQ729" s="381">
        <v>0</v>
      </c>
      <c r="AR729" s="381">
        <v>73</v>
      </c>
      <c r="AS729" s="381">
        <v>24</v>
      </c>
      <c r="AT729" s="381">
        <v>0</v>
      </c>
      <c r="AU729" s="381">
        <v>0</v>
      </c>
      <c r="AV729" s="381">
        <v>54</v>
      </c>
      <c r="AW729" s="381">
        <v>0</v>
      </c>
      <c r="AX729" s="222">
        <f t="shared" si="1686"/>
        <v>66</v>
      </c>
      <c r="AY729" s="381">
        <v>0</v>
      </c>
      <c r="AZ729" s="381">
        <v>30</v>
      </c>
      <c r="BA729" s="381">
        <v>0</v>
      </c>
      <c r="BB729" s="381">
        <v>36</v>
      </c>
      <c r="BC729" s="381">
        <v>0</v>
      </c>
      <c r="BD729" s="222">
        <f t="shared" si="1687"/>
        <v>104</v>
      </c>
      <c r="BE729" s="381">
        <v>0</v>
      </c>
      <c r="BF729" s="381">
        <v>0</v>
      </c>
      <c r="BG729" s="381">
        <v>0</v>
      </c>
      <c r="BH729" s="381">
        <v>18</v>
      </c>
      <c r="BI729" s="381">
        <v>48</v>
      </c>
      <c r="BJ729" s="381">
        <v>0</v>
      </c>
      <c r="BK729" s="381">
        <v>0</v>
      </c>
      <c r="BL729" s="381">
        <v>38</v>
      </c>
      <c r="BM729" s="222">
        <f t="shared" si="1688"/>
        <v>99</v>
      </c>
      <c r="BN729" s="381">
        <v>39</v>
      </c>
      <c r="BO729" s="381">
        <v>0</v>
      </c>
      <c r="BP729" s="381">
        <v>0</v>
      </c>
      <c r="BQ729" s="381">
        <v>0</v>
      </c>
      <c r="BR729" s="381">
        <v>60</v>
      </c>
      <c r="BS729" s="222">
        <f t="shared" si="1689"/>
        <v>12</v>
      </c>
      <c r="BT729" s="381">
        <v>0</v>
      </c>
      <c r="BU729" s="381">
        <v>0</v>
      </c>
      <c r="BV729" s="381">
        <v>0</v>
      </c>
      <c r="BW729" s="381">
        <v>0</v>
      </c>
      <c r="BX729" s="381">
        <v>0</v>
      </c>
      <c r="BY729" s="381">
        <v>0</v>
      </c>
      <c r="BZ729" s="381">
        <v>0</v>
      </c>
      <c r="CA729" s="381">
        <v>0</v>
      </c>
      <c r="CB729" s="381">
        <v>0</v>
      </c>
      <c r="CC729" s="381">
        <v>0</v>
      </c>
      <c r="CD729" s="381">
        <v>0</v>
      </c>
      <c r="CE729" s="381">
        <v>12</v>
      </c>
      <c r="CF729" s="222">
        <f t="shared" si="1690"/>
        <v>6</v>
      </c>
      <c r="CG729" s="381">
        <v>0</v>
      </c>
      <c r="CH729" s="381">
        <v>0</v>
      </c>
      <c r="CI729" s="381">
        <v>0</v>
      </c>
      <c r="CJ729" s="381">
        <v>0</v>
      </c>
      <c r="CK729" s="381">
        <v>0</v>
      </c>
      <c r="CL729" s="381">
        <v>0</v>
      </c>
      <c r="CM729" s="381">
        <v>0</v>
      </c>
      <c r="CN729" s="381">
        <v>0</v>
      </c>
      <c r="CO729" s="381">
        <v>6</v>
      </c>
      <c r="CP729" s="381">
        <v>0</v>
      </c>
      <c r="CQ729" s="381">
        <v>0</v>
      </c>
      <c r="CR729" s="381">
        <v>0</v>
      </c>
      <c r="CS729" s="381">
        <v>0</v>
      </c>
      <c r="CT729" s="222">
        <f t="shared" si="1691"/>
        <v>54</v>
      </c>
      <c r="CU729" s="381">
        <v>0</v>
      </c>
      <c r="CV729" s="381">
        <v>24</v>
      </c>
      <c r="CW729" s="381">
        <v>0</v>
      </c>
      <c r="CX729" s="381">
        <v>30</v>
      </c>
      <c r="CY729" s="381">
        <v>0</v>
      </c>
      <c r="CZ729" s="222">
        <f t="shared" si="1692"/>
        <v>128</v>
      </c>
      <c r="DA729" s="381">
        <v>0</v>
      </c>
      <c r="DB729" s="381">
        <v>0</v>
      </c>
      <c r="DC729" s="381">
        <v>85</v>
      </c>
      <c r="DD729" s="381">
        <v>25</v>
      </c>
      <c r="DE729" s="381">
        <v>0</v>
      </c>
      <c r="DF729" s="381">
        <v>18</v>
      </c>
      <c r="DG729" s="222">
        <f t="shared" si="1693"/>
        <v>827</v>
      </c>
      <c r="DH729" s="222">
        <f t="shared" si="1694"/>
        <v>0</v>
      </c>
      <c r="DI729" s="381">
        <v>0</v>
      </c>
      <c r="DJ729" s="381">
        <v>0</v>
      </c>
      <c r="DK729" s="381">
        <v>0</v>
      </c>
      <c r="DL729" s="226">
        <f t="shared" si="1695"/>
        <v>30</v>
      </c>
      <c r="DM729" s="381">
        <v>30</v>
      </c>
      <c r="DN729" s="381">
        <v>0</v>
      </c>
      <c r="DO729" s="222">
        <f t="shared" si="1696"/>
        <v>857</v>
      </c>
    </row>
    <row r="730" spans="1:133" s="4" customFormat="1" ht="16.5" customHeight="1" x14ac:dyDescent="0.15">
      <c r="A730" s="292" t="s">
        <v>98</v>
      </c>
      <c r="B730" s="222">
        <f t="shared" si="1680"/>
        <v>1639</v>
      </c>
      <c r="C730" s="381">
        <v>97</v>
      </c>
      <c r="D730" s="381">
        <v>53</v>
      </c>
      <c r="E730" s="381">
        <v>72</v>
      </c>
      <c r="F730" s="381">
        <v>0</v>
      </c>
      <c r="G730" s="381">
        <v>65</v>
      </c>
      <c r="H730" s="381">
        <v>120</v>
      </c>
      <c r="I730" s="381">
        <v>34</v>
      </c>
      <c r="J730" s="381">
        <v>17</v>
      </c>
      <c r="K730" s="381">
        <v>156</v>
      </c>
      <c r="L730" s="381">
        <v>899</v>
      </c>
      <c r="M730" s="381">
        <v>28</v>
      </c>
      <c r="N730" s="381">
        <v>98</v>
      </c>
      <c r="O730" s="222">
        <f t="shared" si="1681"/>
        <v>416</v>
      </c>
      <c r="P730" s="381">
        <v>56</v>
      </c>
      <c r="Q730" s="381">
        <v>80</v>
      </c>
      <c r="R730" s="381">
        <v>37</v>
      </c>
      <c r="S730" s="381">
        <v>51</v>
      </c>
      <c r="T730" s="381">
        <v>0</v>
      </c>
      <c r="U730" s="381">
        <v>95</v>
      </c>
      <c r="V730" s="381">
        <v>55</v>
      </c>
      <c r="W730" s="381">
        <v>42</v>
      </c>
      <c r="X730" s="222">
        <f t="shared" si="1682"/>
        <v>496</v>
      </c>
      <c r="Y730" s="381">
        <v>103</v>
      </c>
      <c r="Z730" s="381">
        <v>205</v>
      </c>
      <c r="AA730" s="381">
        <v>168</v>
      </c>
      <c r="AB730" s="381">
        <v>20</v>
      </c>
      <c r="AC730" s="222">
        <f t="shared" si="1683"/>
        <v>334</v>
      </c>
      <c r="AD730" s="381">
        <v>82</v>
      </c>
      <c r="AE730" s="381">
        <v>104</v>
      </c>
      <c r="AF730" s="381">
        <v>36</v>
      </c>
      <c r="AG730" s="381">
        <v>45</v>
      </c>
      <c r="AH730" s="381">
        <v>6</v>
      </c>
      <c r="AI730" s="381">
        <v>61</v>
      </c>
      <c r="AJ730" s="222">
        <f t="shared" si="1684"/>
        <v>0</v>
      </c>
      <c r="AK730" s="381">
        <v>0</v>
      </c>
      <c r="AL730" s="381">
        <v>0</v>
      </c>
      <c r="AM730" s="222">
        <f t="shared" si="1685"/>
        <v>1834</v>
      </c>
      <c r="AN730" s="381">
        <v>134</v>
      </c>
      <c r="AO730" s="381">
        <v>493</v>
      </c>
      <c r="AP730" s="381">
        <v>286</v>
      </c>
      <c r="AQ730" s="381">
        <v>0</v>
      </c>
      <c r="AR730" s="381">
        <v>129</v>
      </c>
      <c r="AS730" s="381">
        <v>55</v>
      </c>
      <c r="AT730" s="381">
        <v>372</v>
      </c>
      <c r="AU730" s="381">
        <v>218</v>
      </c>
      <c r="AV730" s="381">
        <v>75</v>
      </c>
      <c r="AW730" s="381">
        <v>72</v>
      </c>
      <c r="AX730" s="222">
        <f t="shared" si="1686"/>
        <v>1090</v>
      </c>
      <c r="AY730" s="381">
        <v>0</v>
      </c>
      <c r="AZ730" s="381">
        <v>773</v>
      </c>
      <c r="BA730" s="381">
        <v>104</v>
      </c>
      <c r="BB730" s="381">
        <v>123</v>
      </c>
      <c r="BC730" s="381">
        <v>90</v>
      </c>
      <c r="BD730" s="222">
        <f t="shared" si="1687"/>
        <v>1795</v>
      </c>
      <c r="BE730" s="381">
        <v>339</v>
      </c>
      <c r="BF730" s="381">
        <v>149</v>
      </c>
      <c r="BG730" s="381">
        <v>88</v>
      </c>
      <c r="BH730" s="381">
        <v>218</v>
      </c>
      <c r="BI730" s="381">
        <v>346</v>
      </c>
      <c r="BJ730" s="381">
        <v>170</v>
      </c>
      <c r="BK730" s="381">
        <v>204</v>
      </c>
      <c r="BL730" s="381">
        <v>281</v>
      </c>
      <c r="BM730" s="222">
        <f t="shared" si="1688"/>
        <v>793</v>
      </c>
      <c r="BN730" s="381">
        <v>174</v>
      </c>
      <c r="BO730" s="381">
        <v>128</v>
      </c>
      <c r="BP730" s="381">
        <v>463</v>
      </c>
      <c r="BQ730" s="381">
        <v>28</v>
      </c>
      <c r="BR730" s="381">
        <v>0</v>
      </c>
      <c r="BS730" s="222">
        <f t="shared" si="1689"/>
        <v>900</v>
      </c>
      <c r="BT730" s="381">
        <v>130</v>
      </c>
      <c r="BU730" s="381">
        <v>121</v>
      </c>
      <c r="BV730" s="381">
        <v>30</v>
      </c>
      <c r="BW730" s="381">
        <v>30</v>
      </c>
      <c r="BX730" s="381">
        <v>60</v>
      </c>
      <c r="BY730" s="381">
        <v>187</v>
      </c>
      <c r="BZ730" s="381">
        <v>44</v>
      </c>
      <c r="CA730" s="381">
        <v>48</v>
      </c>
      <c r="CB730" s="381">
        <v>42</v>
      </c>
      <c r="CC730" s="381">
        <v>83</v>
      </c>
      <c r="CD730" s="381">
        <v>73</v>
      </c>
      <c r="CE730" s="381">
        <v>52</v>
      </c>
      <c r="CF730" s="222">
        <f t="shared" si="1690"/>
        <v>1198</v>
      </c>
      <c r="CG730" s="381">
        <v>8</v>
      </c>
      <c r="CH730" s="381">
        <v>60</v>
      </c>
      <c r="CI730" s="381">
        <v>67</v>
      </c>
      <c r="CJ730" s="381">
        <v>153</v>
      </c>
      <c r="CK730" s="381">
        <v>223</v>
      </c>
      <c r="CL730" s="381">
        <v>0</v>
      </c>
      <c r="CM730" s="381">
        <v>221</v>
      </c>
      <c r="CN730" s="381">
        <v>19</v>
      </c>
      <c r="CO730" s="381">
        <v>0</v>
      </c>
      <c r="CP730" s="381">
        <v>15</v>
      </c>
      <c r="CQ730" s="381">
        <v>341</v>
      </c>
      <c r="CR730" s="381">
        <v>60</v>
      </c>
      <c r="CS730" s="381">
        <v>31</v>
      </c>
      <c r="CT730" s="222">
        <f t="shared" si="1691"/>
        <v>415</v>
      </c>
      <c r="CU730" s="381">
        <v>176</v>
      </c>
      <c r="CV730" s="381">
        <v>135</v>
      </c>
      <c r="CW730" s="381">
        <v>0</v>
      </c>
      <c r="CX730" s="381">
        <v>40</v>
      </c>
      <c r="CY730" s="381">
        <v>64</v>
      </c>
      <c r="CZ730" s="222">
        <f t="shared" si="1692"/>
        <v>657</v>
      </c>
      <c r="DA730" s="381">
        <v>0</v>
      </c>
      <c r="DB730" s="381">
        <v>0</v>
      </c>
      <c r="DC730" s="381">
        <v>174</v>
      </c>
      <c r="DD730" s="381">
        <v>240</v>
      </c>
      <c r="DE730" s="381">
        <v>109</v>
      </c>
      <c r="DF730" s="381">
        <v>134</v>
      </c>
      <c r="DG730" s="222">
        <f t="shared" si="1693"/>
        <v>11567</v>
      </c>
      <c r="DH730" s="222">
        <f t="shared" si="1694"/>
        <v>378</v>
      </c>
      <c r="DI730" s="381">
        <v>176</v>
      </c>
      <c r="DJ730" s="381">
        <v>91</v>
      </c>
      <c r="DK730" s="381">
        <v>111</v>
      </c>
      <c r="DL730" s="226">
        <f t="shared" si="1695"/>
        <v>104</v>
      </c>
      <c r="DM730" s="381">
        <v>104</v>
      </c>
      <c r="DN730" s="381">
        <v>0</v>
      </c>
      <c r="DO730" s="222">
        <f t="shared" si="1696"/>
        <v>12049</v>
      </c>
    </row>
    <row r="731" spans="1:133" s="4" customFormat="1" ht="16.5" customHeight="1" x14ac:dyDescent="0.15">
      <c r="A731" s="292" t="s">
        <v>100</v>
      </c>
      <c r="B731" s="222">
        <f t="shared" si="1680"/>
        <v>7376</v>
      </c>
      <c r="C731" s="381">
        <v>394</v>
      </c>
      <c r="D731" s="381">
        <v>318</v>
      </c>
      <c r="E731" s="381">
        <v>161</v>
      </c>
      <c r="F731" s="381">
        <v>186</v>
      </c>
      <c r="G731" s="381">
        <v>321</v>
      </c>
      <c r="H731" s="381">
        <v>1084</v>
      </c>
      <c r="I731" s="381">
        <v>816</v>
      </c>
      <c r="J731" s="381">
        <v>307</v>
      </c>
      <c r="K731" s="381">
        <v>331</v>
      </c>
      <c r="L731" s="381">
        <v>1992</v>
      </c>
      <c r="M731" s="381">
        <v>561</v>
      </c>
      <c r="N731" s="381">
        <v>905</v>
      </c>
      <c r="O731" s="222">
        <f t="shared" si="1681"/>
        <v>2750</v>
      </c>
      <c r="P731" s="381">
        <v>449</v>
      </c>
      <c r="Q731" s="381">
        <v>442</v>
      </c>
      <c r="R731" s="381">
        <v>339</v>
      </c>
      <c r="S731" s="381">
        <v>74</v>
      </c>
      <c r="T731" s="381">
        <v>411</v>
      </c>
      <c r="U731" s="381">
        <v>480</v>
      </c>
      <c r="V731" s="381">
        <v>387</v>
      </c>
      <c r="W731" s="381">
        <v>168</v>
      </c>
      <c r="X731" s="222">
        <f t="shared" si="1682"/>
        <v>2919</v>
      </c>
      <c r="Y731" s="381">
        <v>317</v>
      </c>
      <c r="Z731" s="381">
        <v>1202</v>
      </c>
      <c r="AA731" s="381">
        <v>828</v>
      </c>
      <c r="AB731" s="381">
        <v>572</v>
      </c>
      <c r="AC731" s="222">
        <f t="shared" si="1683"/>
        <v>1905</v>
      </c>
      <c r="AD731" s="381">
        <v>0</v>
      </c>
      <c r="AE731" s="381">
        <v>585</v>
      </c>
      <c r="AF731" s="381">
        <v>170</v>
      </c>
      <c r="AG731" s="381">
        <v>543</v>
      </c>
      <c r="AH731" s="381">
        <v>276</v>
      </c>
      <c r="AI731" s="381">
        <v>331</v>
      </c>
      <c r="AJ731" s="222">
        <f t="shared" si="1684"/>
        <v>94</v>
      </c>
      <c r="AK731" s="381">
        <v>12</v>
      </c>
      <c r="AL731" s="381">
        <v>82</v>
      </c>
      <c r="AM731" s="222">
        <f t="shared" si="1685"/>
        <v>5640</v>
      </c>
      <c r="AN731" s="381">
        <v>332</v>
      </c>
      <c r="AO731" s="381">
        <v>269</v>
      </c>
      <c r="AP731" s="381">
        <v>426</v>
      </c>
      <c r="AQ731" s="381">
        <v>133</v>
      </c>
      <c r="AR731" s="381">
        <v>677</v>
      </c>
      <c r="AS731" s="381">
        <v>197</v>
      </c>
      <c r="AT731" s="381">
        <v>1146</v>
      </c>
      <c r="AU731" s="381">
        <v>1240</v>
      </c>
      <c r="AV731" s="381">
        <v>729</v>
      </c>
      <c r="AW731" s="381">
        <v>491</v>
      </c>
      <c r="AX731" s="222">
        <f t="shared" si="1686"/>
        <v>5086</v>
      </c>
      <c r="AY731" s="381">
        <v>472</v>
      </c>
      <c r="AZ731" s="381">
        <v>2446</v>
      </c>
      <c r="BA731" s="381">
        <v>875</v>
      </c>
      <c r="BB731" s="381">
        <v>968</v>
      </c>
      <c r="BC731" s="381">
        <v>325</v>
      </c>
      <c r="BD731" s="222">
        <f t="shared" si="1687"/>
        <v>6798</v>
      </c>
      <c r="BE731" s="381">
        <v>941</v>
      </c>
      <c r="BF731" s="381">
        <v>1290</v>
      </c>
      <c r="BG731" s="381">
        <v>1114</v>
      </c>
      <c r="BH731" s="381">
        <v>1065</v>
      </c>
      <c r="BI731" s="381">
        <v>687</v>
      </c>
      <c r="BJ731" s="381">
        <v>347</v>
      </c>
      <c r="BK731" s="381">
        <v>638</v>
      </c>
      <c r="BL731" s="381">
        <v>716</v>
      </c>
      <c r="BM731" s="222">
        <f t="shared" si="1688"/>
        <v>4155</v>
      </c>
      <c r="BN731" s="381">
        <v>1069</v>
      </c>
      <c r="BO731" s="381">
        <v>411</v>
      </c>
      <c r="BP731" s="381">
        <v>311</v>
      </c>
      <c r="BQ731" s="381">
        <v>124</v>
      </c>
      <c r="BR731" s="381">
        <v>2240</v>
      </c>
      <c r="BS731" s="222">
        <f t="shared" si="1689"/>
        <v>4613</v>
      </c>
      <c r="BT731" s="381">
        <v>181</v>
      </c>
      <c r="BU731" s="381">
        <v>310</v>
      </c>
      <c r="BV731" s="381">
        <v>124</v>
      </c>
      <c r="BW731" s="381">
        <v>23</v>
      </c>
      <c r="BX731" s="381">
        <v>580</v>
      </c>
      <c r="BY731" s="381">
        <v>1219</v>
      </c>
      <c r="BZ731" s="381">
        <v>176</v>
      </c>
      <c r="CA731" s="381">
        <v>347</v>
      </c>
      <c r="CB731" s="381">
        <v>968</v>
      </c>
      <c r="CC731" s="381">
        <v>186</v>
      </c>
      <c r="CD731" s="381">
        <v>354</v>
      </c>
      <c r="CE731" s="381">
        <v>145</v>
      </c>
      <c r="CF731" s="222">
        <f t="shared" si="1690"/>
        <v>6478</v>
      </c>
      <c r="CG731" s="381">
        <v>488</v>
      </c>
      <c r="CH731" s="381">
        <v>654</v>
      </c>
      <c r="CI731" s="381">
        <v>316</v>
      </c>
      <c r="CJ731" s="381">
        <v>1090</v>
      </c>
      <c r="CK731" s="381">
        <v>1480</v>
      </c>
      <c r="CL731" s="381">
        <v>267</v>
      </c>
      <c r="CM731" s="381">
        <v>886</v>
      </c>
      <c r="CN731" s="381">
        <v>125</v>
      </c>
      <c r="CO731" s="381">
        <v>77</v>
      </c>
      <c r="CP731" s="381">
        <v>130</v>
      </c>
      <c r="CQ731" s="381">
        <v>220</v>
      </c>
      <c r="CR731" s="381">
        <v>643</v>
      </c>
      <c r="CS731" s="381">
        <v>102</v>
      </c>
      <c r="CT731" s="222">
        <f t="shared" si="1691"/>
        <v>4369</v>
      </c>
      <c r="CU731" s="381">
        <v>2070</v>
      </c>
      <c r="CV731" s="381">
        <v>1412</v>
      </c>
      <c r="CW731" s="381">
        <v>207</v>
      </c>
      <c r="CX731" s="381">
        <v>522</v>
      </c>
      <c r="CY731" s="381">
        <v>158</v>
      </c>
      <c r="CZ731" s="222">
        <f t="shared" si="1692"/>
        <v>3694</v>
      </c>
      <c r="DA731" s="381">
        <v>219</v>
      </c>
      <c r="DB731" s="381">
        <v>89</v>
      </c>
      <c r="DC731" s="381">
        <v>602</v>
      </c>
      <c r="DD731" s="381">
        <v>2159</v>
      </c>
      <c r="DE731" s="381">
        <v>489</v>
      </c>
      <c r="DF731" s="381">
        <v>136</v>
      </c>
      <c r="DG731" s="222">
        <f t="shared" si="1693"/>
        <v>55877</v>
      </c>
      <c r="DH731" s="222">
        <f t="shared" si="1694"/>
        <v>738</v>
      </c>
      <c r="DI731" s="381">
        <v>228</v>
      </c>
      <c r="DJ731" s="381">
        <v>400</v>
      </c>
      <c r="DK731" s="381">
        <v>110</v>
      </c>
      <c r="DL731" s="226">
        <f t="shared" si="1695"/>
        <v>432</v>
      </c>
      <c r="DM731" s="381">
        <v>392</v>
      </c>
      <c r="DN731" s="381">
        <v>40</v>
      </c>
      <c r="DO731" s="222">
        <f t="shared" si="1696"/>
        <v>57047</v>
      </c>
    </row>
    <row r="732" spans="1:133" s="4" customFormat="1" ht="11.25" x14ac:dyDescent="0.15">
      <c r="A732" s="292" t="s">
        <v>161</v>
      </c>
      <c r="B732" s="222">
        <f t="shared" si="1680"/>
        <v>0</v>
      </c>
      <c r="C732" s="381">
        <v>0</v>
      </c>
      <c r="D732" s="381">
        <v>0</v>
      </c>
      <c r="E732" s="381">
        <v>0</v>
      </c>
      <c r="F732" s="381">
        <v>0</v>
      </c>
      <c r="G732" s="381">
        <v>0</v>
      </c>
      <c r="H732" s="381">
        <v>0</v>
      </c>
      <c r="I732" s="381">
        <v>0</v>
      </c>
      <c r="J732" s="381">
        <v>0</v>
      </c>
      <c r="K732" s="381">
        <v>0</v>
      </c>
      <c r="L732" s="381">
        <v>0</v>
      </c>
      <c r="M732" s="381">
        <v>0</v>
      </c>
      <c r="N732" s="381">
        <v>0</v>
      </c>
      <c r="O732" s="222">
        <f t="shared" si="1681"/>
        <v>1200</v>
      </c>
      <c r="P732" s="381">
        <v>0</v>
      </c>
      <c r="Q732" s="381">
        <v>0</v>
      </c>
      <c r="R732" s="381">
        <v>0</v>
      </c>
      <c r="S732" s="381">
        <v>0</v>
      </c>
      <c r="T732" s="381">
        <v>0</v>
      </c>
      <c r="U732" s="381">
        <v>0</v>
      </c>
      <c r="V732" s="381">
        <v>1200</v>
      </c>
      <c r="W732" s="381">
        <v>0</v>
      </c>
      <c r="X732" s="222">
        <f t="shared" si="1682"/>
        <v>0</v>
      </c>
      <c r="Y732" s="381">
        <v>0</v>
      </c>
      <c r="Z732" s="381">
        <v>0</v>
      </c>
      <c r="AA732" s="381">
        <v>0</v>
      </c>
      <c r="AB732" s="381">
        <v>0</v>
      </c>
      <c r="AC732" s="222">
        <f t="shared" si="1683"/>
        <v>0</v>
      </c>
      <c r="AD732" s="381">
        <v>0</v>
      </c>
      <c r="AE732" s="381">
        <v>0</v>
      </c>
      <c r="AF732" s="381">
        <v>0</v>
      </c>
      <c r="AG732" s="381">
        <v>0</v>
      </c>
      <c r="AH732" s="381">
        <v>0</v>
      </c>
      <c r="AI732" s="381">
        <v>0</v>
      </c>
      <c r="AJ732" s="222">
        <f t="shared" si="1684"/>
        <v>0</v>
      </c>
      <c r="AK732" s="381">
        <v>0</v>
      </c>
      <c r="AL732" s="381">
        <v>0</v>
      </c>
      <c r="AM732" s="222">
        <f t="shared" si="1685"/>
        <v>0</v>
      </c>
      <c r="AN732" s="381">
        <v>0</v>
      </c>
      <c r="AO732" s="381">
        <v>0</v>
      </c>
      <c r="AP732" s="381">
        <v>0</v>
      </c>
      <c r="AQ732" s="381">
        <v>0</v>
      </c>
      <c r="AR732" s="381">
        <v>0</v>
      </c>
      <c r="AS732" s="381">
        <v>0</v>
      </c>
      <c r="AT732" s="381">
        <v>0</v>
      </c>
      <c r="AU732" s="381">
        <v>0</v>
      </c>
      <c r="AV732" s="381">
        <v>0</v>
      </c>
      <c r="AW732" s="381">
        <v>0</v>
      </c>
      <c r="AX732" s="222">
        <f t="shared" si="1686"/>
        <v>0</v>
      </c>
      <c r="AY732" s="381">
        <v>0</v>
      </c>
      <c r="AZ732" s="381">
        <v>0</v>
      </c>
      <c r="BA732" s="381">
        <v>0</v>
      </c>
      <c r="BB732" s="381">
        <v>0</v>
      </c>
      <c r="BC732" s="381">
        <v>0</v>
      </c>
      <c r="BD732" s="222">
        <f t="shared" si="1687"/>
        <v>208</v>
      </c>
      <c r="BE732" s="381">
        <v>0</v>
      </c>
      <c r="BF732" s="381">
        <v>0</v>
      </c>
      <c r="BG732" s="381">
        <v>0</v>
      </c>
      <c r="BH732" s="381">
        <v>0</v>
      </c>
      <c r="BI732" s="381">
        <v>0</v>
      </c>
      <c r="BJ732" s="381">
        <v>0</v>
      </c>
      <c r="BK732" s="381">
        <v>0</v>
      </c>
      <c r="BL732" s="381">
        <v>208</v>
      </c>
      <c r="BM732" s="222">
        <f t="shared" si="1688"/>
        <v>0</v>
      </c>
      <c r="BN732" s="381">
        <v>0</v>
      </c>
      <c r="BO732" s="381">
        <v>0</v>
      </c>
      <c r="BP732" s="381">
        <v>0</v>
      </c>
      <c r="BQ732" s="381">
        <v>0</v>
      </c>
      <c r="BR732" s="381">
        <v>0</v>
      </c>
      <c r="BS732" s="222">
        <f t="shared" si="1689"/>
        <v>0</v>
      </c>
      <c r="BT732" s="381">
        <v>0</v>
      </c>
      <c r="BU732" s="381">
        <v>0</v>
      </c>
      <c r="BV732" s="381">
        <v>0</v>
      </c>
      <c r="BW732" s="381">
        <v>0</v>
      </c>
      <c r="BX732" s="381">
        <v>0</v>
      </c>
      <c r="BY732" s="381">
        <v>0</v>
      </c>
      <c r="BZ732" s="381">
        <v>0</v>
      </c>
      <c r="CA732" s="381">
        <v>0</v>
      </c>
      <c r="CB732" s="381">
        <v>0</v>
      </c>
      <c r="CC732" s="381">
        <v>0</v>
      </c>
      <c r="CD732" s="381">
        <v>0</v>
      </c>
      <c r="CE732" s="381">
        <v>0</v>
      </c>
      <c r="CF732" s="222">
        <f t="shared" si="1690"/>
        <v>1</v>
      </c>
      <c r="CG732" s="381">
        <v>0</v>
      </c>
      <c r="CH732" s="381">
        <v>1</v>
      </c>
      <c r="CI732" s="381">
        <v>0</v>
      </c>
      <c r="CJ732" s="381">
        <v>0</v>
      </c>
      <c r="CK732" s="381">
        <v>0</v>
      </c>
      <c r="CL732" s="381">
        <v>0</v>
      </c>
      <c r="CM732" s="381">
        <v>0</v>
      </c>
      <c r="CN732" s="381">
        <v>0</v>
      </c>
      <c r="CO732" s="381">
        <v>0</v>
      </c>
      <c r="CP732" s="381">
        <v>0</v>
      </c>
      <c r="CQ732" s="381">
        <v>0</v>
      </c>
      <c r="CR732" s="381">
        <v>0</v>
      </c>
      <c r="CS732" s="381">
        <v>0</v>
      </c>
      <c r="CT732" s="222">
        <f t="shared" si="1691"/>
        <v>0</v>
      </c>
      <c r="CU732" s="381">
        <v>0</v>
      </c>
      <c r="CV732" s="381">
        <v>0</v>
      </c>
      <c r="CW732" s="381">
        <v>0</v>
      </c>
      <c r="CX732" s="381">
        <v>0</v>
      </c>
      <c r="CY732" s="381">
        <v>0</v>
      </c>
      <c r="CZ732" s="222">
        <f t="shared" si="1692"/>
        <v>0</v>
      </c>
      <c r="DA732" s="381">
        <v>0</v>
      </c>
      <c r="DB732" s="381">
        <v>0</v>
      </c>
      <c r="DC732" s="381">
        <v>0</v>
      </c>
      <c r="DD732" s="381">
        <v>0</v>
      </c>
      <c r="DE732" s="381">
        <v>0</v>
      </c>
      <c r="DF732" s="381">
        <v>0</v>
      </c>
      <c r="DG732" s="222">
        <f t="shared" si="1693"/>
        <v>1409</v>
      </c>
      <c r="DH732" s="222">
        <f t="shared" si="1694"/>
        <v>7</v>
      </c>
      <c r="DI732" s="381">
        <v>0</v>
      </c>
      <c r="DJ732" s="381">
        <v>7</v>
      </c>
      <c r="DK732" s="381">
        <v>0</v>
      </c>
      <c r="DL732" s="226">
        <f t="shared" si="1695"/>
        <v>0</v>
      </c>
      <c r="DM732" s="381">
        <v>0</v>
      </c>
      <c r="DN732" s="381">
        <v>0</v>
      </c>
      <c r="DO732" s="222">
        <f t="shared" si="1696"/>
        <v>1416</v>
      </c>
    </row>
    <row r="733" spans="1:133" s="4" customFormat="1" ht="16.5" customHeight="1" x14ac:dyDescent="0.15">
      <c r="A733" s="292" t="s">
        <v>455</v>
      </c>
      <c r="B733" s="222">
        <f t="shared" si="1680"/>
        <v>328</v>
      </c>
      <c r="C733" s="381">
        <v>12</v>
      </c>
      <c r="D733" s="381">
        <v>13</v>
      </c>
      <c r="E733" s="381">
        <v>60</v>
      </c>
      <c r="F733" s="381">
        <v>7</v>
      </c>
      <c r="G733" s="381">
        <v>72</v>
      </c>
      <c r="H733" s="381">
        <v>42</v>
      </c>
      <c r="I733" s="381">
        <v>55</v>
      </c>
      <c r="J733" s="381">
        <v>32</v>
      </c>
      <c r="K733" s="381">
        <v>20</v>
      </c>
      <c r="L733" s="381">
        <v>15</v>
      </c>
      <c r="M733" s="381">
        <v>0</v>
      </c>
      <c r="N733" s="381">
        <v>0</v>
      </c>
      <c r="O733" s="222">
        <f t="shared" si="1681"/>
        <v>132</v>
      </c>
      <c r="P733" s="381">
        <v>0</v>
      </c>
      <c r="Q733" s="381">
        <v>8</v>
      </c>
      <c r="R733" s="381">
        <v>23</v>
      </c>
      <c r="S733" s="381">
        <v>6</v>
      </c>
      <c r="T733" s="381">
        <v>6</v>
      </c>
      <c r="U733" s="381">
        <v>31</v>
      </c>
      <c r="V733" s="381">
        <v>58</v>
      </c>
      <c r="W733" s="381">
        <v>0</v>
      </c>
      <c r="X733" s="222">
        <f t="shared" si="1682"/>
        <v>81</v>
      </c>
      <c r="Y733" s="381">
        <v>16</v>
      </c>
      <c r="Z733" s="381">
        <v>10</v>
      </c>
      <c r="AA733" s="381">
        <v>24</v>
      </c>
      <c r="AB733" s="381">
        <v>31</v>
      </c>
      <c r="AC733" s="222">
        <f t="shared" si="1683"/>
        <v>42</v>
      </c>
      <c r="AD733" s="381">
        <v>24</v>
      </c>
      <c r="AE733" s="381">
        <v>11</v>
      </c>
      <c r="AF733" s="381">
        <v>0</v>
      </c>
      <c r="AG733" s="381">
        <v>0</v>
      </c>
      <c r="AH733" s="381">
        <v>7</v>
      </c>
      <c r="AI733" s="381">
        <v>0</v>
      </c>
      <c r="AJ733" s="222">
        <f t="shared" si="1684"/>
        <v>13</v>
      </c>
      <c r="AK733" s="381">
        <v>13</v>
      </c>
      <c r="AL733" s="381">
        <v>0</v>
      </c>
      <c r="AM733" s="222">
        <f t="shared" si="1685"/>
        <v>185</v>
      </c>
      <c r="AN733" s="381">
        <v>0</v>
      </c>
      <c r="AO733" s="381">
        <v>0</v>
      </c>
      <c r="AP733" s="381">
        <v>10</v>
      </c>
      <c r="AQ733" s="381">
        <v>0</v>
      </c>
      <c r="AR733" s="381">
        <v>54</v>
      </c>
      <c r="AS733" s="381">
        <v>26</v>
      </c>
      <c r="AT733" s="381">
        <v>16</v>
      </c>
      <c r="AU733" s="381">
        <v>25</v>
      </c>
      <c r="AV733" s="381">
        <v>5</v>
      </c>
      <c r="AW733" s="381">
        <v>49</v>
      </c>
      <c r="AX733" s="222">
        <f t="shared" si="1686"/>
        <v>43</v>
      </c>
      <c r="AY733" s="381">
        <v>0</v>
      </c>
      <c r="AZ733" s="381">
        <v>0</v>
      </c>
      <c r="BA733" s="381">
        <v>23</v>
      </c>
      <c r="BB733" s="381">
        <v>0</v>
      </c>
      <c r="BC733" s="381">
        <v>20</v>
      </c>
      <c r="BD733" s="222">
        <f t="shared" si="1687"/>
        <v>18</v>
      </c>
      <c r="BE733" s="381">
        <v>0</v>
      </c>
      <c r="BF733" s="381">
        <v>0</v>
      </c>
      <c r="BG733" s="381">
        <v>0</v>
      </c>
      <c r="BH733" s="381">
        <v>18</v>
      </c>
      <c r="BI733" s="381">
        <v>0</v>
      </c>
      <c r="BJ733" s="381">
        <v>0</v>
      </c>
      <c r="BK733" s="381">
        <v>0</v>
      </c>
      <c r="BL733" s="381">
        <v>0</v>
      </c>
      <c r="BM733" s="222">
        <f t="shared" si="1688"/>
        <v>192</v>
      </c>
      <c r="BN733" s="381">
        <v>34</v>
      </c>
      <c r="BO733" s="381">
        <v>104</v>
      </c>
      <c r="BP733" s="381">
        <v>12</v>
      </c>
      <c r="BQ733" s="381">
        <v>34</v>
      </c>
      <c r="BR733" s="381">
        <v>8</v>
      </c>
      <c r="BS733" s="222">
        <f t="shared" si="1689"/>
        <v>735</v>
      </c>
      <c r="BT733" s="381">
        <v>40</v>
      </c>
      <c r="BU733" s="381">
        <v>80</v>
      </c>
      <c r="BV733" s="381">
        <v>12</v>
      </c>
      <c r="BW733" s="381">
        <v>61</v>
      </c>
      <c r="BX733" s="381">
        <v>29</v>
      </c>
      <c r="BY733" s="381">
        <v>58</v>
      </c>
      <c r="BZ733" s="381">
        <v>25</v>
      </c>
      <c r="CA733" s="381">
        <v>89</v>
      </c>
      <c r="CB733" s="381">
        <v>62</v>
      </c>
      <c r="CC733" s="381">
        <v>135</v>
      </c>
      <c r="CD733" s="381">
        <v>89</v>
      </c>
      <c r="CE733" s="381">
        <v>55</v>
      </c>
      <c r="CF733" s="222">
        <f t="shared" si="1690"/>
        <v>727</v>
      </c>
      <c r="CG733" s="381">
        <v>0</v>
      </c>
      <c r="CH733" s="381">
        <v>48</v>
      </c>
      <c r="CI733" s="381">
        <v>115</v>
      </c>
      <c r="CJ733" s="381">
        <v>133</v>
      </c>
      <c r="CK733" s="381">
        <v>80</v>
      </c>
      <c r="CL733" s="381">
        <v>13</v>
      </c>
      <c r="CM733" s="381">
        <v>114</v>
      </c>
      <c r="CN733" s="381">
        <v>43</v>
      </c>
      <c r="CO733" s="381">
        <v>30</v>
      </c>
      <c r="CP733" s="381">
        <v>44</v>
      </c>
      <c r="CQ733" s="381">
        <v>30</v>
      </c>
      <c r="CR733" s="381">
        <v>58</v>
      </c>
      <c r="CS733" s="381">
        <v>19</v>
      </c>
      <c r="CT733" s="222">
        <f t="shared" si="1691"/>
        <v>245</v>
      </c>
      <c r="CU733" s="381">
        <v>123</v>
      </c>
      <c r="CV733" s="381">
        <v>24</v>
      </c>
      <c r="CW733" s="381">
        <v>21</v>
      </c>
      <c r="CX733" s="381">
        <v>30</v>
      </c>
      <c r="CY733" s="381">
        <v>47</v>
      </c>
      <c r="CZ733" s="222">
        <f t="shared" si="1692"/>
        <v>144</v>
      </c>
      <c r="DA733" s="381">
        <v>45</v>
      </c>
      <c r="DB733" s="381">
        <v>5</v>
      </c>
      <c r="DC733" s="381">
        <v>15</v>
      </c>
      <c r="DD733" s="381">
        <v>19</v>
      </c>
      <c r="DE733" s="381">
        <v>0</v>
      </c>
      <c r="DF733" s="381">
        <v>60</v>
      </c>
      <c r="DG733" s="222">
        <f t="shared" si="1693"/>
        <v>2885</v>
      </c>
      <c r="DH733" s="222">
        <f t="shared" si="1694"/>
        <v>7</v>
      </c>
      <c r="DI733" s="381">
        <v>0</v>
      </c>
      <c r="DJ733" s="381">
        <v>7</v>
      </c>
      <c r="DK733" s="381">
        <v>0</v>
      </c>
      <c r="DL733" s="226">
        <f t="shared" si="1695"/>
        <v>50</v>
      </c>
      <c r="DM733" s="381">
        <v>0</v>
      </c>
      <c r="DN733" s="381">
        <v>50</v>
      </c>
      <c r="DO733" s="222">
        <f t="shared" si="1696"/>
        <v>2942</v>
      </c>
    </row>
    <row r="734" spans="1:133" s="25" customFormat="1" ht="16.5" customHeight="1" x14ac:dyDescent="0.15">
      <c r="A734" s="48" t="s">
        <v>456</v>
      </c>
      <c r="B734" s="222">
        <f t="shared" si="1680"/>
        <v>66</v>
      </c>
      <c r="C734" s="381">
        <v>0</v>
      </c>
      <c r="D734" s="381">
        <v>0</v>
      </c>
      <c r="E734" s="381">
        <v>0</v>
      </c>
      <c r="F734" s="381">
        <v>0</v>
      </c>
      <c r="G734" s="381">
        <v>66</v>
      </c>
      <c r="H734" s="381">
        <v>0</v>
      </c>
      <c r="I734" s="381">
        <v>0</v>
      </c>
      <c r="J734" s="381">
        <v>0</v>
      </c>
      <c r="K734" s="381">
        <v>0</v>
      </c>
      <c r="L734" s="381">
        <v>0</v>
      </c>
      <c r="M734" s="381">
        <v>0</v>
      </c>
      <c r="N734" s="381">
        <v>0</v>
      </c>
      <c r="O734" s="222">
        <f t="shared" si="1681"/>
        <v>72</v>
      </c>
      <c r="P734" s="381">
        <v>0</v>
      </c>
      <c r="Q734" s="381">
        <v>0</v>
      </c>
      <c r="R734" s="381">
        <v>0</v>
      </c>
      <c r="S734" s="381">
        <v>72</v>
      </c>
      <c r="T734" s="381">
        <v>0</v>
      </c>
      <c r="U734" s="381">
        <v>0</v>
      </c>
      <c r="V734" s="381">
        <v>0</v>
      </c>
      <c r="W734" s="381">
        <v>0</v>
      </c>
      <c r="X734" s="222">
        <f t="shared" si="1682"/>
        <v>0</v>
      </c>
      <c r="Y734" s="381">
        <v>0</v>
      </c>
      <c r="Z734" s="381">
        <v>0</v>
      </c>
      <c r="AA734" s="381">
        <v>0</v>
      </c>
      <c r="AB734" s="381">
        <v>0</v>
      </c>
      <c r="AC734" s="222">
        <f t="shared" si="1683"/>
        <v>205</v>
      </c>
      <c r="AD734" s="381">
        <v>0</v>
      </c>
      <c r="AE734" s="381">
        <v>50</v>
      </c>
      <c r="AF734" s="381">
        <v>0</v>
      </c>
      <c r="AG734" s="381">
        <v>98</v>
      </c>
      <c r="AH734" s="381">
        <v>0</v>
      </c>
      <c r="AI734" s="381">
        <v>57</v>
      </c>
      <c r="AJ734" s="222">
        <f t="shared" si="1684"/>
        <v>0</v>
      </c>
      <c r="AK734" s="381">
        <v>0</v>
      </c>
      <c r="AL734" s="381">
        <v>0</v>
      </c>
      <c r="AM734" s="222">
        <f t="shared" si="1685"/>
        <v>255</v>
      </c>
      <c r="AN734" s="381">
        <v>0</v>
      </c>
      <c r="AO734" s="381">
        <v>48</v>
      </c>
      <c r="AP734" s="381">
        <v>0</v>
      </c>
      <c r="AQ734" s="381">
        <v>0</v>
      </c>
      <c r="AR734" s="381">
        <v>51</v>
      </c>
      <c r="AS734" s="381">
        <v>54</v>
      </c>
      <c r="AT734" s="381">
        <v>60</v>
      </c>
      <c r="AU734" s="381">
        <v>42</v>
      </c>
      <c r="AV734" s="381">
        <v>0</v>
      </c>
      <c r="AW734" s="381">
        <v>0</v>
      </c>
      <c r="AX734" s="222">
        <f t="shared" si="1686"/>
        <v>300</v>
      </c>
      <c r="AY734" s="381">
        <v>60</v>
      </c>
      <c r="AZ734" s="381">
        <v>165</v>
      </c>
      <c r="BA734" s="381">
        <v>0</v>
      </c>
      <c r="BB734" s="381">
        <v>75</v>
      </c>
      <c r="BC734" s="381">
        <v>0</v>
      </c>
      <c r="BD734" s="222">
        <f t="shared" si="1687"/>
        <v>312</v>
      </c>
      <c r="BE734" s="381">
        <v>0</v>
      </c>
      <c r="BF734" s="381">
        <v>98</v>
      </c>
      <c r="BG734" s="381">
        <v>64</v>
      </c>
      <c r="BH734" s="381">
        <v>100</v>
      </c>
      <c r="BI734" s="381">
        <v>0</v>
      </c>
      <c r="BJ734" s="381">
        <v>0</v>
      </c>
      <c r="BK734" s="381">
        <v>0</v>
      </c>
      <c r="BL734" s="381">
        <v>50</v>
      </c>
      <c r="BM734" s="222">
        <f t="shared" si="1688"/>
        <v>60</v>
      </c>
      <c r="BN734" s="381">
        <v>0</v>
      </c>
      <c r="BO734" s="381">
        <v>0</v>
      </c>
      <c r="BP734" s="381">
        <v>0</v>
      </c>
      <c r="BQ734" s="381">
        <v>0</v>
      </c>
      <c r="BR734" s="381">
        <v>60</v>
      </c>
      <c r="BS734" s="222">
        <f t="shared" si="1689"/>
        <v>116</v>
      </c>
      <c r="BT734" s="381">
        <v>0</v>
      </c>
      <c r="BU734" s="381">
        <v>68</v>
      </c>
      <c r="BV734" s="381">
        <v>0</v>
      </c>
      <c r="BW734" s="381">
        <v>0</v>
      </c>
      <c r="BX734" s="381">
        <v>0</v>
      </c>
      <c r="BY734" s="381">
        <v>0</v>
      </c>
      <c r="BZ734" s="381">
        <v>0</v>
      </c>
      <c r="CA734" s="381">
        <v>0</v>
      </c>
      <c r="CB734" s="381">
        <v>0</v>
      </c>
      <c r="CC734" s="381">
        <v>0</v>
      </c>
      <c r="CD734" s="381">
        <v>48</v>
      </c>
      <c r="CE734" s="381">
        <v>0</v>
      </c>
      <c r="CF734" s="222">
        <f t="shared" si="1690"/>
        <v>0</v>
      </c>
      <c r="CG734" s="381">
        <v>0</v>
      </c>
      <c r="CH734" s="381">
        <v>0</v>
      </c>
      <c r="CI734" s="381">
        <v>0</v>
      </c>
      <c r="CJ734" s="381">
        <v>0</v>
      </c>
      <c r="CK734" s="381">
        <v>0</v>
      </c>
      <c r="CL734" s="381">
        <v>0</v>
      </c>
      <c r="CM734" s="381">
        <v>0</v>
      </c>
      <c r="CN734" s="381">
        <v>0</v>
      </c>
      <c r="CO734" s="381">
        <v>0</v>
      </c>
      <c r="CP734" s="381">
        <v>0</v>
      </c>
      <c r="CQ734" s="381">
        <v>0</v>
      </c>
      <c r="CR734" s="381">
        <v>0</v>
      </c>
      <c r="CS734" s="381">
        <v>0</v>
      </c>
      <c r="CT734" s="222">
        <f t="shared" si="1691"/>
        <v>94</v>
      </c>
      <c r="CU734" s="381">
        <v>46</v>
      </c>
      <c r="CV734" s="381">
        <v>48</v>
      </c>
      <c r="CW734" s="381">
        <v>0</v>
      </c>
      <c r="CX734" s="381">
        <v>0</v>
      </c>
      <c r="CY734" s="381">
        <v>0</v>
      </c>
      <c r="CZ734" s="222">
        <f t="shared" si="1692"/>
        <v>145</v>
      </c>
      <c r="DA734" s="381">
        <v>40</v>
      </c>
      <c r="DB734" s="381">
        <v>0</v>
      </c>
      <c r="DC734" s="381">
        <v>45</v>
      </c>
      <c r="DD734" s="381">
        <v>60</v>
      </c>
      <c r="DE734" s="381">
        <v>0</v>
      </c>
      <c r="DF734" s="381">
        <v>0</v>
      </c>
      <c r="DG734" s="222">
        <f t="shared" si="1693"/>
        <v>1625</v>
      </c>
      <c r="DH734" s="222">
        <f t="shared" si="1694"/>
        <v>0</v>
      </c>
      <c r="DI734" s="381">
        <v>0</v>
      </c>
      <c r="DJ734" s="381">
        <v>0</v>
      </c>
      <c r="DK734" s="381">
        <v>0</v>
      </c>
      <c r="DL734" s="226">
        <f t="shared" si="1695"/>
        <v>0</v>
      </c>
      <c r="DM734" s="381">
        <v>0</v>
      </c>
      <c r="DN734" s="381">
        <v>0</v>
      </c>
      <c r="DO734" s="222">
        <f t="shared" si="1696"/>
        <v>1625</v>
      </c>
      <c r="DP734" s="4"/>
      <c r="DQ734" s="4"/>
      <c r="DR734" s="4"/>
      <c r="DS734" s="4"/>
      <c r="DT734" s="4"/>
      <c r="DU734" s="4"/>
      <c r="DV734" s="4"/>
      <c r="DW734" s="4"/>
      <c r="DX734" s="4"/>
      <c r="DY734" s="4"/>
      <c r="DZ734" s="4"/>
      <c r="EA734" s="4"/>
    </row>
    <row r="735" spans="1:133" s="59" customFormat="1" ht="16.5" customHeight="1" x14ac:dyDescent="0.15">
      <c r="A735" s="129" t="s">
        <v>188</v>
      </c>
      <c r="B735" s="240">
        <f t="shared" ref="B735:AG735" si="1697">(SUM(B728:B734)/SUM(B93:B96))*1000</f>
        <v>5.0952118100062203</v>
      </c>
      <c r="C735" s="241">
        <f t="shared" si="1697"/>
        <v>3.1192966970047595</v>
      </c>
      <c r="D735" s="241">
        <f t="shared" si="1697"/>
        <v>5.7606624761847618</v>
      </c>
      <c r="E735" s="241">
        <f t="shared" si="1697"/>
        <v>4.1504943762926025</v>
      </c>
      <c r="F735" s="241">
        <f t="shared" si="1697"/>
        <v>7.2635580143765761</v>
      </c>
      <c r="G735" s="241">
        <f t="shared" si="1697"/>
        <v>4.3734459075899679</v>
      </c>
      <c r="H735" s="241">
        <f t="shared" si="1697"/>
        <v>4.1846757735712261</v>
      </c>
      <c r="I735" s="241">
        <f t="shared" si="1697"/>
        <v>5.4125526071088794</v>
      </c>
      <c r="J735" s="241">
        <f t="shared" si="1697"/>
        <v>7.1688918423649293</v>
      </c>
      <c r="K735" s="241">
        <f t="shared" si="1697"/>
        <v>3.433098591549296</v>
      </c>
      <c r="L735" s="241">
        <f t="shared" si="1697"/>
        <v>6.152983841620272</v>
      </c>
      <c r="M735" s="241">
        <f t="shared" si="1697"/>
        <v>6.8838590283285539</v>
      </c>
      <c r="N735" s="241">
        <f t="shared" si="1697"/>
        <v>5.4847745993121961</v>
      </c>
      <c r="O735" s="240">
        <f t="shared" si="1697"/>
        <v>7.6680536572373637</v>
      </c>
      <c r="P735" s="241">
        <f t="shared" si="1697"/>
        <v>4.414920293012587</v>
      </c>
      <c r="Q735" s="241">
        <f t="shared" si="1697"/>
        <v>4.2388861233048232</v>
      </c>
      <c r="R735" s="241">
        <f t="shared" si="1697"/>
        <v>6.9397456583216224</v>
      </c>
      <c r="S735" s="241">
        <f t="shared" si="1697"/>
        <v>6.4151239820900212</v>
      </c>
      <c r="T735" s="241">
        <f t="shared" si="1697"/>
        <v>8.2401861671689627</v>
      </c>
      <c r="U735" s="241">
        <f t="shared" si="1697"/>
        <v>5.2134356711446559</v>
      </c>
      <c r="V735" s="241">
        <f t="shared" si="1697"/>
        <v>24.462434620426809</v>
      </c>
      <c r="W735" s="241">
        <f t="shared" si="1697"/>
        <v>6.3317855635289151</v>
      </c>
      <c r="X735" s="240">
        <f t="shared" si="1697"/>
        <v>4.7671305829264856</v>
      </c>
      <c r="Y735" s="241">
        <f t="shared" si="1697"/>
        <v>3.5589900698842376</v>
      </c>
      <c r="Z735" s="241">
        <f t="shared" si="1697"/>
        <v>7.2616374942880419</v>
      </c>
      <c r="AA735" s="241">
        <f t="shared" si="1697"/>
        <v>3.9281562808595303</v>
      </c>
      <c r="AB735" s="241">
        <f t="shared" si="1697"/>
        <v>4.086335079476517</v>
      </c>
      <c r="AC735" s="240">
        <f t="shared" si="1697"/>
        <v>4.4706550612292633</v>
      </c>
      <c r="AD735" s="241">
        <f t="shared" si="1697"/>
        <v>2.9225130382833062</v>
      </c>
      <c r="AE735" s="241">
        <f t="shared" si="1697"/>
        <v>7.3212504469915123</v>
      </c>
      <c r="AF735" s="241">
        <f t="shared" si="1697"/>
        <v>5.0057041745244577</v>
      </c>
      <c r="AG735" s="241">
        <f t="shared" si="1697"/>
        <v>5.0238527462321105</v>
      </c>
      <c r="AH735" s="241">
        <f t="shared" ref="AH735:BM735" si="1698">(SUM(AH728:AH734)/SUM(AH93:AH96))*1000</f>
        <v>4.2356037448768387</v>
      </c>
      <c r="AI735" s="241">
        <f t="shared" si="1698"/>
        <v>2.7793089442687635</v>
      </c>
      <c r="AJ735" s="240">
        <f t="shared" si="1698"/>
        <v>2.1150900736634819</v>
      </c>
      <c r="AK735" s="245">
        <f t="shared" si="1698"/>
        <v>0.79038887132469171</v>
      </c>
      <c r="AL735" s="245">
        <f t="shared" si="1698"/>
        <v>3.2498307379823967</v>
      </c>
      <c r="AM735" s="240">
        <f t="shared" si="1698"/>
        <v>6.7950430919711344</v>
      </c>
      <c r="AN735" s="241">
        <f t="shared" si="1698"/>
        <v>7.7232875350116839</v>
      </c>
      <c r="AO735" s="241">
        <f t="shared" si="1698"/>
        <v>11.23293921865983</v>
      </c>
      <c r="AP735" s="241">
        <f t="shared" si="1698"/>
        <v>5.4574051720984675</v>
      </c>
      <c r="AQ735" s="241">
        <f t="shared" si="1698"/>
        <v>3.8147138964577656</v>
      </c>
      <c r="AR735" s="241">
        <f t="shared" si="1698"/>
        <v>6.168970022203605</v>
      </c>
      <c r="AS735" s="241">
        <f t="shared" si="1698"/>
        <v>9.4365325077399387</v>
      </c>
      <c r="AT735" s="241">
        <f t="shared" si="1698"/>
        <v>7.3754468153656596</v>
      </c>
      <c r="AU735" s="241">
        <f t="shared" si="1698"/>
        <v>6.3152592936983014</v>
      </c>
      <c r="AV735" s="241">
        <f t="shared" si="1698"/>
        <v>5.5682897558256599</v>
      </c>
      <c r="AW735" s="241">
        <f t="shared" si="1698"/>
        <v>8.1773578048337274</v>
      </c>
      <c r="AX735" s="240">
        <f t="shared" si="1698"/>
        <v>4.5780570526594548</v>
      </c>
      <c r="AY735" s="241">
        <f t="shared" si="1698"/>
        <v>4.6745525675384281</v>
      </c>
      <c r="AZ735" s="241">
        <f t="shared" si="1698"/>
        <v>5.3325832383377501</v>
      </c>
      <c r="BA735" s="241">
        <f t="shared" si="1698"/>
        <v>5.0191827764740937</v>
      </c>
      <c r="BB735" s="241">
        <f t="shared" si="1698"/>
        <v>3.3494086795977442</v>
      </c>
      <c r="BC735" s="241">
        <f t="shared" si="1698"/>
        <v>3.3788916945829204</v>
      </c>
      <c r="BD735" s="240">
        <f t="shared" si="1698"/>
        <v>3.4648587297215983</v>
      </c>
      <c r="BE735" s="241">
        <f t="shared" si="1698"/>
        <v>4.8468961175648957</v>
      </c>
      <c r="BF735" s="241">
        <f t="shared" si="1698"/>
        <v>4.3747209999362289</v>
      </c>
      <c r="BG735" s="241">
        <f t="shared" si="1698"/>
        <v>3.4835438838403996</v>
      </c>
      <c r="BH735" s="241">
        <f t="shared" si="1698"/>
        <v>4.2155450652590796</v>
      </c>
      <c r="BI735" s="241">
        <f t="shared" si="1698"/>
        <v>3.3859243014944767</v>
      </c>
      <c r="BJ735" s="241">
        <f t="shared" si="1698"/>
        <v>1.4308334295469165</v>
      </c>
      <c r="BK735" s="241">
        <f t="shared" si="1698"/>
        <v>2.686318131256952</v>
      </c>
      <c r="BL735" s="241">
        <f t="shared" si="1698"/>
        <v>3.7479896510733517</v>
      </c>
      <c r="BM735" s="240">
        <f t="shared" si="1698"/>
        <v>7.069932692295386</v>
      </c>
      <c r="BN735" s="241">
        <f t="shared" ref="BN735:CS735" si="1699">(SUM(BN728:BN734)/SUM(BN93:BN96))*1000</f>
        <v>8.7473190682827067</v>
      </c>
      <c r="BO735" s="241">
        <f t="shared" si="1699"/>
        <v>4.3164519424033738</v>
      </c>
      <c r="BP735" s="241">
        <f t="shared" si="1699"/>
        <v>7.6564012068082201</v>
      </c>
      <c r="BQ735" s="241">
        <f t="shared" si="1699"/>
        <v>3.7940832358348651</v>
      </c>
      <c r="BR735" s="241">
        <f t="shared" si="1699"/>
        <v>8.0008421939151493</v>
      </c>
      <c r="BS735" s="240">
        <f t="shared" si="1699"/>
        <v>5.1673173172012206</v>
      </c>
      <c r="BT735" s="242">
        <f t="shared" si="1699"/>
        <v>4.9212046435982275</v>
      </c>
      <c r="BU735" s="241">
        <f t="shared" si="1699"/>
        <v>4.486364819550138</v>
      </c>
      <c r="BV735" s="241">
        <f t="shared" si="1699"/>
        <v>3.4478461346737008</v>
      </c>
      <c r="BW735" s="241">
        <f t="shared" si="1699"/>
        <v>5.4897428488876052</v>
      </c>
      <c r="BX735" s="241">
        <f t="shared" si="1699"/>
        <v>8.7531074185529238</v>
      </c>
      <c r="BY735" s="241">
        <f t="shared" si="1699"/>
        <v>4.2411987894309222</v>
      </c>
      <c r="BZ735" s="241">
        <f t="shared" si="1699"/>
        <v>3.6291459175044629</v>
      </c>
      <c r="CA735" s="241">
        <f t="shared" si="1699"/>
        <v>7.1724532076010865</v>
      </c>
      <c r="CB735" s="241">
        <f t="shared" si="1699"/>
        <v>7.5131946600434656</v>
      </c>
      <c r="CC735" s="241">
        <f t="shared" si="1699"/>
        <v>4.8527718374732682</v>
      </c>
      <c r="CD735" s="241">
        <f t="shared" si="1699"/>
        <v>5.7615279887926443</v>
      </c>
      <c r="CE735" s="241">
        <f t="shared" si="1699"/>
        <v>3.6249731600419333</v>
      </c>
      <c r="CF735" s="240">
        <f t="shared" si="1699"/>
        <v>6.8499063959723001</v>
      </c>
      <c r="CG735" s="241">
        <f t="shared" si="1699"/>
        <v>16.830522820496128</v>
      </c>
      <c r="CH735" s="241">
        <f t="shared" si="1699"/>
        <v>10.490310767509282</v>
      </c>
      <c r="CI735" s="241">
        <f t="shared" si="1699"/>
        <v>8.9023954236682155</v>
      </c>
      <c r="CJ735" s="241">
        <f t="shared" si="1699"/>
        <v>9.670896462796355</v>
      </c>
      <c r="CK735" s="241">
        <f t="shared" si="1699"/>
        <v>5.6798212956068506</v>
      </c>
      <c r="CL735" s="241">
        <f t="shared" si="1699"/>
        <v>8.8076421596019259</v>
      </c>
      <c r="CM735" s="241">
        <f t="shared" si="1699"/>
        <v>4.6186879794824387</v>
      </c>
      <c r="CN735" s="241">
        <f t="shared" si="1699"/>
        <v>5.8692445309312324</v>
      </c>
      <c r="CO735" s="241">
        <f t="shared" si="1699"/>
        <v>7.7653702990630213</v>
      </c>
      <c r="CP735" s="241">
        <f t="shared" si="1699"/>
        <v>4.4827047882423781</v>
      </c>
      <c r="CQ735" s="241">
        <f t="shared" si="1699"/>
        <v>5.9861496928674836</v>
      </c>
      <c r="CR735" s="241">
        <f t="shared" si="1699"/>
        <v>9.1548549008518609</v>
      </c>
      <c r="CS735" s="241">
        <f t="shared" si="1699"/>
        <v>2.832014348872701</v>
      </c>
      <c r="CT735" s="240">
        <f t="shared" ref="CT735:DO735" si="1700">(SUM(CT728:CT734)/SUM(CT93:CT96))*1000</f>
        <v>5.8424717919163074</v>
      </c>
      <c r="CU735" s="241">
        <f t="shared" si="1700"/>
        <v>7.0693822333308587</v>
      </c>
      <c r="CV735" s="241">
        <f t="shared" si="1700"/>
        <v>8.2336575856427743</v>
      </c>
      <c r="CW735" s="241">
        <f t="shared" si="1700"/>
        <v>3.0453598333066196</v>
      </c>
      <c r="CX735" s="241">
        <f t="shared" si="1700"/>
        <v>4.7111386357604177</v>
      </c>
      <c r="CY735" s="241">
        <f t="shared" si="1700"/>
        <v>2.1590337840450626</v>
      </c>
      <c r="CZ735" s="240">
        <f t="shared" si="1700"/>
        <v>4.5518774944297524</v>
      </c>
      <c r="DA735" s="241">
        <f t="shared" si="1700"/>
        <v>9.1012514220705345</v>
      </c>
      <c r="DB735" s="241">
        <f t="shared" si="1700"/>
        <v>3.2364597093791279</v>
      </c>
      <c r="DC735" s="241">
        <f t="shared" si="1700"/>
        <v>4.6504042104891958</v>
      </c>
      <c r="DD735" s="241">
        <f t="shared" si="1700"/>
        <v>5.5186467463065192</v>
      </c>
      <c r="DE735" s="241">
        <f t="shared" si="1700"/>
        <v>2.8008705890748207</v>
      </c>
      <c r="DF735" s="241">
        <f t="shared" si="1700"/>
        <v>2.9573938628404597</v>
      </c>
      <c r="DG735" s="240">
        <f t="shared" si="1700"/>
        <v>5.1632744294361812</v>
      </c>
      <c r="DH735" s="243">
        <f t="shared" si="1700"/>
        <v>3.9853903705476528</v>
      </c>
      <c r="DI735" s="242">
        <f t="shared" si="1700"/>
        <v>4.4583245969299359</v>
      </c>
      <c r="DJ735" s="241">
        <f t="shared" si="1700"/>
        <v>6.8047529381209015</v>
      </c>
      <c r="DK735" s="241">
        <f t="shared" si="1700"/>
        <v>1.831274185663029</v>
      </c>
      <c r="DL735" s="243">
        <f t="shared" si="1700"/>
        <v>1.7618110236220472</v>
      </c>
      <c r="DM735" s="241">
        <f t="shared" si="1700"/>
        <v>2.4439473262982006</v>
      </c>
      <c r="DN735" s="246">
        <f t="shared" si="1700"/>
        <v>0.59897375829412269</v>
      </c>
      <c r="DO735" s="240">
        <f t="shared" si="1700"/>
        <v>5.056220046537268</v>
      </c>
      <c r="DP735" s="121"/>
      <c r="DQ735" s="121"/>
      <c r="DR735" s="121"/>
      <c r="DS735" s="121"/>
      <c r="DT735" s="121"/>
      <c r="DU735" s="121"/>
      <c r="DV735" s="121"/>
      <c r="DW735" s="121"/>
      <c r="DX735" s="121"/>
      <c r="DY735" s="121"/>
      <c r="DZ735" s="121"/>
      <c r="EA735" s="121"/>
      <c r="EB735" s="121"/>
      <c r="EC735" s="121"/>
    </row>
    <row r="736" spans="1:133" s="43" customFormat="1" ht="16.5" customHeight="1" x14ac:dyDescent="0.15">
      <c r="A736" s="292" t="s">
        <v>457</v>
      </c>
      <c r="B736" s="222">
        <f t="shared" ref="B736" si="1701">SUM(C736:N736)</f>
        <v>1043</v>
      </c>
      <c r="C736" s="381">
        <v>5</v>
      </c>
      <c r="D736" s="381">
        <v>0</v>
      </c>
      <c r="E736" s="381">
        <v>0</v>
      </c>
      <c r="F736" s="381">
        <v>0</v>
      </c>
      <c r="G736" s="381">
        <v>550</v>
      </c>
      <c r="H736" s="381">
        <v>12</v>
      </c>
      <c r="I736" s="381">
        <v>0</v>
      </c>
      <c r="J736" s="381">
        <v>0</v>
      </c>
      <c r="K736" s="381">
        <v>0</v>
      </c>
      <c r="L736" s="381">
        <v>415</v>
      </c>
      <c r="M736" s="381">
        <v>0</v>
      </c>
      <c r="N736" s="381">
        <v>61</v>
      </c>
      <c r="O736" s="222">
        <f t="shared" ref="O736" si="1702">SUM(P736:W736)</f>
        <v>967</v>
      </c>
      <c r="P736" s="381">
        <v>373</v>
      </c>
      <c r="Q736" s="381">
        <v>120</v>
      </c>
      <c r="R736" s="381">
        <v>65</v>
      </c>
      <c r="S736" s="381">
        <v>184</v>
      </c>
      <c r="T736" s="381">
        <v>0</v>
      </c>
      <c r="U736" s="381">
        <v>148</v>
      </c>
      <c r="V736" s="381">
        <v>77</v>
      </c>
      <c r="W736" s="381">
        <v>0</v>
      </c>
      <c r="X736" s="222">
        <f t="shared" ref="X736" si="1703">SUM(Y736:AB736)</f>
        <v>548</v>
      </c>
      <c r="Y736" s="381">
        <v>30</v>
      </c>
      <c r="Z736" s="381">
        <v>209</v>
      </c>
      <c r="AA736" s="381">
        <v>165</v>
      </c>
      <c r="AB736" s="381">
        <v>144</v>
      </c>
      <c r="AC736" s="222">
        <f t="shared" ref="AC736" si="1704">SUM(AD736:AI736)</f>
        <v>446</v>
      </c>
      <c r="AD736" s="381">
        <v>60</v>
      </c>
      <c r="AE736" s="381">
        <v>270</v>
      </c>
      <c r="AF736" s="381">
        <v>0</v>
      </c>
      <c r="AG736" s="381">
        <v>0</v>
      </c>
      <c r="AH736" s="381">
        <v>116</v>
      </c>
      <c r="AI736" s="381">
        <v>0</v>
      </c>
      <c r="AJ736" s="222">
        <f t="shared" ref="AJ736" si="1705">SUM(AK736:AL736)</f>
        <v>0</v>
      </c>
      <c r="AK736" s="381">
        <v>0</v>
      </c>
      <c r="AL736" s="381">
        <v>0</v>
      </c>
      <c r="AM736" s="222">
        <f t="shared" ref="AM736" si="1706">SUM(AN736:AW736)</f>
        <v>426</v>
      </c>
      <c r="AN736" s="381">
        <v>0</v>
      </c>
      <c r="AO736" s="381">
        <v>100</v>
      </c>
      <c r="AP736" s="381">
        <v>0</v>
      </c>
      <c r="AQ736" s="381">
        <v>0</v>
      </c>
      <c r="AR736" s="381">
        <v>170</v>
      </c>
      <c r="AS736" s="381">
        <v>0</v>
      </c>
      <c r="AT736" s="381">
        <v>0</v>
      </c>
      <c r="AU736" s="381">
        <v>121</v>
      </c>
      <c r="AV736" s="381">
        <v>35</v>
      </c>
      <c r="AW736" s="381">
        <v>0</v>
      </c>
      <c r="AX736" s="222">
        <f t="shared" ref="AX736" si="1707">SUM(AY736:BC736)</f>
        <v>398</v>
      </c>
      <c r="AY736" s="381">
        <v>0</v>
      </c>
      <c r="AZ736" s="381">
        <v>296</v>
      </c>
      <c r="BA736" s="381">
        <v>0</v>
      </c>
      <c r="BB736" s="381">
        <v>12</v>
      </c>
      <c r="BC736" s="381">
        <v>90</v>
      </c>
      <c r="BD736" s="222">
        <f t="shared" ref="BD736" si="1708">SUM(BE736:BL736)</f>
        <v>2341</v>
      </c>
      <c r="BE736" s="381">
        <v>618</v>
      </c>
      <c r="BF736" s="381">
        <v>34</v>
      </c>
      <c r="BG736" s="381">
        <v>541</v>
      </c>
      <c r="BH736" s="381">
        <v>378</v>
      </c>
      <c r="BI736" s="381">
        <v>54</v>
      </c>
      <c r="BJ736" s="381">
        <v>175</v>
      </c>
      <c r="BK736" s="381">
        <v>254</v>
      </c>
      <c r="BL736" s="381">
        <v>287</v>
      </c>
      <c r="BM736" s="222">
        <f t="shared" ref="BM736" si="1709">SUM(BN736:BR736)</f>
        <v>3186</v>
      </c>
      <c r="BN736" s="381">
        <v>168</v>
      </c>
      <c r="BO736" s="381">
        <v>1091</v>
      </c>
      <c r="BP736" s="381">
        <v>21</v>
      </c>
      <c r="BQ736" s="381">
        <v>104</v>
      </c>
      <c r="BR736" s="381">
        <v>1802</v>
      </c>
      <c r="BS736" s="222">
        <f t="shared" ref="BS736" si="1710">SUM(BT736:CE736)</f>
        <v>1706</v>
      </c>
      <c r="BT736" s="381">
        <v>191</v>
      </c>
      <c r="BU736" s="381">
        <v>21</v>
      </c>
      <c r="BV736" s="381">
        <v>344</v>
      </c>
      <c r="BW736" s="381">
        <v>0</v>
      </c>
      <c r="BX736" s="381">
        <v>0</v>
      </c>
      <c r="BY736" s="381">
        <v>283</v>
      </c>
      <c r="BZ736" s="381">
        <v>113</v>
      </c>
      <c r="CA736" s="381">
        <v>67</v>
      </c>
      <c r="CB736" s="381">
        <v>121</v>
      </c>
      <c r="CC736" s="381">
        <v>0</v>
      </c>
      <c r="CD736" s="381">
        <v>0</v>
      </c>
      <c r="CE736" s="381">
        <v>566</v>
      </c>
      <c r="CF736" s="222">
        <f t="shared" ref="CF736" si="1711">SUM(CG736:CS736)</f>
        <v>423</v>
      </c>
      <c r="CG736" s="381">
        <v>10</v>
      </c>
      <c r="CH736" s="381">
        <v>0</v>
      </c>
      <c r="CI736" s="381">
        <v>0</v>
      </c>
      <c r="CJ736" s="381">
        <v>0</v>
      </c>
      <c r="CK736" s="381">
        <v>262</v>
      </c>
      <c r="CL736" s="381">
        <v>0</v>
      </c>
      <c r="CM736" s="381">
        <v>9</v>
      </c>
      <c r="CN736" s="381">
        <v>30</v>
      </c>
      <c r="CO736" s="381">
        <v>12</v>
      </c>
      <c r="CP736" s="381">
        <v>0</v>
      </c>
      <c r="CQ736" s="381">
        <v>0</v>
      </c>
      <c r="CR736" s="381">
        <v>0</v>
      </c>
      <c r="CS736" s="381">
        <v>100</v>
      </c>
      <c r="CT736" s="222">
        <f t="shared" ref="CT736" si="1712">SUM(CU736:CY736)</f>
        <v>430</v>
      </c>
      <c r="CU736" s="381">
        <v>172</v>
      </c>
      <c r="CV736" s="381">
        <v>0</v>
      </c>
      <c r="CW736" s="381">
        <v>39</v>
      </c>
      <c r="CX736" s="381">
        <v>219</v>
      </c>
      <c r="CY736" s="381">
        <v>0</v>
      </c>
      <c r="CZ736" s="222">
        <f t="shared" ref="CZ736" si="1713">SUM(DA736:DF736)</f>
        <v>183</v>
      </c>
      <c r="DA736" s="381">
        <v>0</v>
      </c>
      <c r="DB736" s="381">
        <v>0</v>
      </c>
      <c r="DC736" s="381">
        <v>64</v>
      </c>
      <c r="DD736" s="381">
        <v>34</v>
      </c>
      <c r="DE736" s="381">
        <v>20</v>
      </c>
      <c r="DF736" s="381">
        <v>65</v>
      </c>
      <c r="DG736" s="222">
        <f t="shared" ref="DG736" si="1714">AM736+BS736+B736+O736+X736+AC736+AJ736+BD736+CF736+AX736+BM736+CT736+CZ736</f>
        <v>12097</v>
      </c>
      <c r="DH736" s="222">
        <f t="shared" ref="DH736" si="1715">SUM(DI736:DK736)</f>
        <v>30</v>
      </c>
      <c r="DI736" s="381">
        <v>0</v>
      </c>
      <c r="DJ736" s="381">
        <v>0</v>
      </c>
      <c r="DK736" s="381">
        <v>30</v>
      </c>
      <c r="DL736" s="226">
        <f t="shared" ref="DL736" si="1716">SUM(DM736:DN736)</f>
        <v>0</v>
      </c>
      <c r="DM736" s="381">
        <v>0</v>
      </c>
      <c r="DN736" s="381">
        <v>0</v>
      </c>
      <c r="DO736" s="222">
        <f t="shared" ref="DO736" si="1717">DG736+DH736+DL736</f>
        <v>12127</v>
      </c>
      <c r="DP736" s="4"/>
      <c r="DQ736" s="4"/>
      <c r="DR736" s="4"/>
      <c r="DS736" s="4"/>
      <c r="DT736" s="4"/>
      <c r="DU736" s="4"/>
      <c r="DV736" s="4"/>
      <c r="DW736" s="4"/>
      <c r="DX736" s="4"/>
      <c r="DY736" s="4"/>
      <c r="DZ736" s="4"/>
      <c r="EA736" s="4"/>
    </row>
    <row r="737" spans="1:131" s="43" customFormat="1" ht="16.5" customHeight="1" x14ac:dyDescent="0.15">
      <c r="A737" s="91" t="s">
        <v>545</v>
      </c>
      <c r="B737" s="222"/>
      <c r="C737" s="381"/>
      <c r="D737" s="381"/>
      <c r="E737" s="381"/>
      <c r="F737" s="381"/>
      <c r="G737" s="381"/>
      <c r="H737" s="381"/>
      <c r="I737" s="381"/>
      <c r="J737" s="381"/>
      <c r="K737" s="381"/>
      <c r="L737" s="381"/>
      <c r="M737" s="381"/>
      <c r="N737" s="381"/>
      <c r="O737" s="222"/>
      <c r="P737" s="381"/>
      <c r="Q737" s="381"/>
      <c r="R737" s="381"/>
      <c r="S737" s="381"/>
      <c r="T737" s="381"/>
      <c r="U737" s="381"/>
      <c r="V737" s="381"/>
      <c r="W737" s="381"/>
      <c r="X737" s="222"/>
      <c r="Y737" s="381"/>
      <c r="Z737" s="381"/>
      <c r="AA737" s="381"/>
      <c r="AB737" s="381"/>
      <c r="AC737" s="222"/>
      <c r="AD737" s="381"/>
      <c r="AE737" s="381"/>
      <c r="AF737" s="381"/>
      <c r="AG737" s="381"/>
      <c r="AH737" s="381"/>
      <c r="AI737" s="381"/>
      <c r="AJ737" s="222"/>
      <c r="AK737" s="381"/>
      <c r="AL737" s="381"/>
      <c r="AM737" s="222"/>
      <c r="AN737" s="381"/>
      <c r="AO737" s="381"/>
      <c r="AP737" s="381"/>
      <c r="AQ737" s="381"/>
      <c r="AR737" s="381"/>
      <c r="AS737" s="381"/>
      <c r="AT737" s="381"/>
      <c r="AU737" s="381"/>
      <c r="AV737" s="381"/>
      <c r="AW737" s="381"/>
      <c r="AX737" s="222"/>
      <c r="AY737" s="381"/>
      <c r="AZ737" s="381"/>
      <c r="BA737" s="381"/>
      <c r="BB737" s="381"/>
      <c r="BC737" s="381"/>
      <c r="BD737" s="222"/>
      <c r="BE737" s="381"/>
      <c r="BF737" s="381"/>
      <c r="BG737" s="381"/>
      <c r="BH737" s="381"/>
      <c r="BI737" s="381"/>
      <c r="BJ737" s="381"/>
      <c r="BK737" s="381"/>
      <c r="BL737" s="381"/>
      <c r="BM737" s="222"/>
      <c r="BN737" s="381"/>
      <c r="BO737" s="381"/>
      <c r="BP737" s="381"/>
      <c r="BQ737" s="381"/>
      <c r="BR737" s="381"/>
      <c r="BS737" s="222"/>
      <c r="BT737" s="381"/>
      <c r="BU737" s="381"/>
      <c r="BV737" s="381"/>
      <c r="BW737" s="381"/>
      <c r="BX737" s="381"/>
      <c r="BY737" s="381"/>
      <c r="BZ737" s="381"/>
      <c r="CA737" s="381"/>
      <c r="CB737" s="381"/>
      <c r="CC737" s="381"/>
      <c r="CD737" s="381"/>
      <c r="CE737" s="381"/>
      <c r="CF737" s="222"/>
      <c r="CG737" s="381"/>
      <c r="CH737" s="381"/>
      <c r="CI737" s="381"/>
      <c r="CJ737" s="381"/>
      <c r="CK737" s="381"/>
      <c r="CL737" s="381"/>
      <c r="CM737" s="381"/>
      <c r="CN737" s="381"/>
      <c r="CO737" s="381"/>
      <c r="CP737" s="381"/>
      <c r="CQ737" s="381"/>
      <c r="CR737" s="381"/>
      <c r="CS737" s="381"/>
      <c r="CT737" s="222"/>
      <c r="CU737" s="381"/>
      <c r="CV737" s="381"/>
      <c r="CW737" s="381"/>
      <c r="CX737" s="381"/>
      <c r="CY737" s="381"/>
      <c r="CZ737" s="222"/>
      <c r="DA737" s="381"/>
      <c r="DB737" s="381"/>
      <c r="DC737" s="381"/>
      <c r="DD737" s="381"/>
      <c r="DE737" s="381"/>
      <c r="DF737" s="381"/>
      <c r="DG737" s="222"/>
      <c r="DH737" s="222"/>
      <c r="DI737" s="381"/>
      <c r="DJ737" s="381"/>
      <c r="DK737" s="381"/>
      <c r="DL737" s="226"/>
      <c r="DM737" s="381"/>
      <c r="DN737" s="381"/>
      <c r="DO737" s="222"/>
      <c r="DP737" s="4"/>
      <c r="DQ737" s="4"/>
      <c r="DR737" s="4"/>
      <c r="DS737" s="4"/>
      <c r="DT737" s="4"/>
      <c r="DU737" s="4"/>
      <c r="DV737" s="4"/>
      <c r="DW737" s="4"/>
      <c r="DX737" s="4"/>
      <c r="DY737" s="4"/>
      <c r="DZ737" s="4"/>
      <c r="EA737" s="4"/>
    </row>
    <row r="738" spans="1:131" s="43" customFormat="1" ht="16.5" customHeight="1" x14ac:dyDescent="0.15">
      <c r="A738" s="58" t="s">
        <v>304</v>
      </c>
      <c r="B738" s="222">
        <f t="shared" ref="B738:B742" si="1718">SUM(C738:N738)</f>
        <v>19318</v>
      </c>
      <c r="C738" s="381">
        <v>1608</v>
      </c>
      <c r="D738" s="381">
        <v>1068</v>
      </c>
      <c r="E738" s="381">
        <v>654</v>
      </c>
      <c r="F738" s="381">
        <v>322</v>
      </c>
      <c r="G738" s="381">
        <v>1796</v>
      </c>
      <c r="H738" s="381">
        <v>3264</v>
      </c>
      <c r="I738" s="381">
        <v>2273</v>
      </c>
      <c r="J738" s="381">
        <v>768</v>
      </c>
      <c r="K738" s="381">
        <v>1361</v>
      </c>
      <c r="L738" s="381">
        <v>3903</v>
      </c>
      <c r="M738" s="381">
        <v>1018</v>
      </c>
      <c r="N738" s="381">
        <v>1283</v>
      </c>
      <c r="O738" s="222">
        <f t="shared" ref="O738:O742" si="1719">SUM(P738:W738)</f>
        <v>8868</v>
      </c>
      <c r="P738" s="381">
        <v>1548</v>
      </c>
      <c r="Q738" s="381">
        <v>1322</v>
      </c>
      <c r="R738" s="381">
        <v>874</v>
      </c>
      <c r="S738" s="381">
        <v>942</v>
      </c>
      <c r="T738" s="381">
        <v>865</v>
      </c>
      <c r="U738" s="381">
        <v>1408</v>
      </c>
      <c r="V738" s="381">
        <v>1533</v>
      </c>
      <c r="W738" s="381">
        <v>376</v>
      </c>
      <c r="X738" s="222">
        <f t="shared" ref="X738:X742" si="1720">SUM(Y738:AB738)</f>
        <v>9598</v>
      </c>
      <c r="Y738" s="381">
        <v>1663</v>
      </c>
      <c r="Z738" s="381">
        <v>2812</v>
      </c>
      <c r="AA738" s="381">
        <v>3404</v>
      </c>
      <c r="AB738" s="381">
        <v>1719</v>
      </c>
      <c r="AC738" s="222">
        <f t="shared" ref="AC738:AC742" si="1721">SUM(AD738:AI738)</f>
        <v>7324</v>
      </c>
      <c r="AD738" s="381">
        <v>956</v>
      </c>
      <c r="AE738" s="381">
        <v>1320</v>
      </c>
      <c r="AF738" s="381">
        <v>609</v>
      </c>
      <c r="AG738" s="381">
        <v>1686</v>
      </c>
      <c r="AH738" s="381">
        <v>933</v>
      </c>
      <c r="AI738" s="381">
        <v>1820</v>
      </c>
      <c r="AJ738" s="222">
        <v>483</v>
      </c>
      <c r="AK738" s="381" t="s">
        <v>696</v>
      </c>
      <c r="AL738" s="381" t="s">
        <v>696</v>
      </c>
      <c r="AM738" s="222">
        <f t="shared" ref="AM738:AM742" si="1722">SUM(AN738:AW738)</f>
        <v>16671</v>
      </c>
      <c r="AN738" s="381">
        <v>1114</v>
      </c>
      <c r="AO738" s="381">
        <v>1237</v>
      </c>
      <c r="AP738" s="381">
        <v>1568</v>
      </c>
      <c r="AQ738" s="381">
        <v>716</v>
      </c>
      <c r="AR738" s="381">
        <v>2281</v>
      </c>
      <c r="AS738" s="381">
        <v>761</v>
      </c>
      <c r="AT738" s="381">
        <v>2639</v>
      </c>
      <c r="AU738" s="381">
        <v>3130</v>
      </c>
      <c r="AV738" s="381">
        <v>2121</v>
      </c>
      <c r="AW738" s="381">
        <v>1104</v>
      </c>
      <c r="AX738" s="222">
        <f t="shared" ref="AX738:AX742" si="1723">SUM(AY738:BC738)</f>
        <v>24658</v>
      </c>
      <c r="AY738" s="381">
        <v>2197</v>
      </c>
      <c r="AZ738" s="381">
        <v>11059</v>
      </c>
      <c r="BA738" s="381">
        <v>2055</v>
      </c>
      <c r="BB738" s="381">
        <v>7346</v>
      </c>
      <c r="BC738" s="381">
        <v>2001</v>
      </c>
      <c r="BD738" s="222">
        <f t="shared" ref="BD738:BD742" si="1724">SUM(BE738:BL738)</f>
        <v>27351</v>
      </c>
      <c r="BE738" s="381">
        <v>4890</v>
      </c>
      <c r="BF738" s="381">
        <v>3404</v>
      </c>
      <c r="BG738" s="381">
        <v>2193</v>
      </c>
      <c r="BH738" s="381">
        <v>3071</v>
      </c>
      <c r="BI738" s="381">
        <v>2881</v>
      </c>
      <c r="BJ738" s="381">
        <v>5565</v>
      </c>
      <c r="BK738" s="381">
        <v>2837</v>
      </c>
      <c r="BL738" s="381">
        <v>2510</v>
      </c>
      <c r="BM738" s="222">
        <f t="shared" ref="BM738:BM742" si="1725">SUM(BN738:BR738)</f>
        <v>12080</v>
      </c>
      <c r="BN738" s="381">
        <v>2705</v>
      </c>
      <c r="BO738" s="381">
        <v>2190</v>
      </c>
      <c r="BP738" s="381">
        <v>1604</v>
      </c>
      <c r="BQ738" s="381">
        <v>1057</v>
      </c>
      <c r="BR738" s="381">
        <v>4524</v>
      </c>
      <c r="BS738" s="222">
        <f t="shared" ref="BS738:BS742" si="1726">SUM(BT738:CE738)</f>
        <v>17563</v>
      </c>
      <c r="BT738" s="381">
        <v>1135</v>
      </c>
      <c r="BU738" s="381">
        <v>1566</v>
      </c>
      <c r="BV738" s="381">
        <v>522</v>
      </c>
      <c r="BW738" s="381">
        <v>460</v>
      </c>
      <c r="BX738" s="381">
        <v>1356</v>
      </c>
      <c r="BY738" s="381">
        <v>4673</v>
      </c>
      <c r="BZ738" s="381">
        <v>1382</v>
      </c>
      <c r="CA738" s="381">
        <v>1024</v>
      </c>
      <c r="CB738" s="381">
        <v>1814</v>
      </c>
      <c r="CC738" s="381">
        <v>1092</v>
      </c>
      <c r="CD738" s="381">
        <v>1642</v>
      </c>
      <c r="CE738" s="381">
        <v>897</v>
      </c>
      <c r="CF738" s="222">
        <f t="shared" ref="CF738:CF742" si="1727">SUM(CG738:CS738)</f>
        <v>16502</v>
      </c>
      <c r="CG738" s="381">
        <v>492</v>
      </c>
      <c r="CH738" s="381">
        <v>1416</v>
      </c>
      <c r="CI738" s="381">
        <v>764</v>
      </c>
      <c r="CJ738" s="381">
        <v>2646</v>
      </c>
      <c r="CK738" s="381">
        <v>2949</v>
      </c>
      <c r="CL738" s="381">
        <v>673</v>
      </c>
      <c r="CM738" s="381">
        <v>3055</v>
      </c>
      <c r="CN738" s="381">
        <v>387</v>
      </c>
      <c r="CO738" s="381">
        <v>157</v>
      </c>
      <c r="CP738" s="381">
        <v>705</v>
      </c>
      <c r="CQ738" s="381">
        <v>1310</v>
      </c>
      <c r="CR738" s="381">
        <v>1166</v>
      </c>
      <c r="CS738" s="381">
        <v>782</v>
      </c>
      <c r="CT738" s="222">
        <f t="shared" ref="CT738:CT742" si="1728">SUM(CU738:CY738)</f>
        <v>9552</v>
      </c>
      <c r="CU738" s="381">
        <v>3027</v>
      </c>
      <c r="CV738" s="381">
        <v>2486</v>
      </c>
      <c r="CW738" s="381">
        <v>1010</v>
      </c>
      <c r="CX738" s="381">
        <v>1634</v>
      </c>
      <c r="CY738" s="381">
        <v>1395</v>
      </c>
      <c r="CZ738" s="222">
        <f t="shared" ref="CZ738:CZ742" si="1729">SUM(DA738:DF738)</f>
        <v>10690</v>
      </c>
      <c r="DA738" s="381">
        <v>556</v>
      </c>
      <c r="DB738" s="381">
        <v>297</v>
      </c>
      <c r="DC738" s="381">
        <v>2024</v>
      </c>
      <c r="DD738" s="381">
        <v>4470</v>
      </c>
      <c r="DE738" s="381">
        <v>1858</v>
      </c>
      <c r="DF738" s="381">
        <v>1485</v>
      </c>
      <c r="DG738" s="222">
        <f t="shared" ref="DG738:DG742" si="1730">AM738+BS738+B738+O738+X738+AC738+AJ738+BD738+CF738+AX738+BM738+CT738+CZ738</f>
        <v>180658</v>
      </c>
      <c r="DH738" s="222">
        <f t="shared" ref="DH738:DH742" si="1731">SUM(DI738:DK738)</f>
        <v>3465</v>
      </c>
      <c r="DI738" s="381">
        <v>905</v>
      </c>
      <c r="DJ738" s="381">
        <v>1550</v>
      </c>
      <c r="DK738" s="381">
        <v>1010</v>
      </c>
      <c r="DL738" s="226">
        <f t="shared" ref="DL738:DL742" si="1732">SUM(DM738:DN738)</f>
        <v>3311</v>
      </c>
      <c r="DM738" s="381">
        <v>2756</v>
      </c>
      <c r="DN738" s="380">
        <v>555</v>
      </c>
      <c r="DO738" s="222">
        <f t="shared" ref="DO738:DO742" si="1733">DG738+DH738+DL738</f>
        <v>187434</v>
      </c>
      <c r="DP738" s="4"/>
      <c r="DQ738" s="4"/>
      <c r="DR738" s="4"/>
      <c r="DS738" s="4"/>
      <c r="DT738" s="4"/>
      <c r="DU738" s="4"/>
      <c r="DV738" s="4"/>
      <c r="DW738" s="4"/>
      <c r="DX738" s="4"/>
      <c r="DY738" s="4"/>
      <c r="DZ738" s="4"/>
      <c r="EA738" s="4"/>
    </row>
    <row r="739" spans="1:131" s="43" customFormat="1" ht="16.5" customHeight="1" x14ac:dyDescent="0.15">
      <c r="A739" s="58" t="s">
        <v>427</v>
      </c>
      <c r="B739" s="222">
        <f t="shared" si="1718"/>
        <v>14271</v>
      </c>
      <c r="C739" s="381">
        <v>1177</v>
      </c>
      <c r="D739" s="381">
        <v>816</v>
      </c>
      <c r="E739" s="381">
        <v>439</v>
      </c>
      <c r="F739" s="381">
        <v>232</v>
      </c>
      <c r="G739" s="381">
        <v>1387</v>
      </c>
      <c r="H739" s="381">
        <v>2409</v>
      </c>
      <c r="I739" s="381">
        <v>1767</v>
      </c>
      <c r="J739" s="381">
        <v>618</v>
      </c>
      <c r="K739" s="381">
        <v>982</v>
      </c>
      <c r="L739" s="381">
        <v>2778</v>
      </c>
      <c r="M739" s="381">
        <v>701</v>
      </c>
      <c r="N739" s="381">
        <v>965</v>
      </c>
      <c r="O739" s="222">
        <f t="shared" si="1719"/>
        <v>6968</v>
      </c>
      <c r="P739" s="381">
        <v>1286</v>
      </c>
      <c r="Q739" s="381">
        <v>1032</v>
      </c>
      <c r="R739" s="381">
        <v>705</v>
      </c>
      <c r="S739" s="381">
        <v>733</v>
      </c>
      <c r="T739" s="381">
        <v>708</v>
      </c>
      <c r="U739" s="381">
        <v>1009</v>
      </c>
      <c r="V739" s="381">
        <v>1196</v>
      </c>
      <c r="W739" s="381">
        <v>299</v>
      </c>
      <c r="X739" s="222">
        <f t="shared" si="1720"/>
        <v>6814</v>
      </c>
      <c r="Y739" s="381">
        <v>1117</v>
      </c>
      <c r="Z739" s="381">
        <v>1934</v>
      </c>
      <c r="AA739" s="381">
        <v>2511</v>
      </c>
      <c r="AB739" s="381">
        <v>1252</v>
      </c>
      <c r="AC739" s="222">
        <f t="shared" si="1721"/>
        <v>5589</v>
      </c>
      <c r="AD739" s="381">
        <v>636</v>
      </c>
      <c r="AE739" s="381">
        <v>969</v>
      </c>
      <c r="AF739" s="381">
        <v>523</v>
      </c>
      <c r="AG739" s="381">
        <v>1254</v>
      </c>
      <c r="AH739" s="381">
        <v>746</v>
      </c>
      <c r="AI739" s="381">
        <v>1461</v>
      </c>
      <c r="AJ739" s="222">
        <v>328</v>
      </c>
      <c r="AK739" s="381" t="s">
        <v>696</v>
      </c>
      <c r="AL739" s="381" t="s">
        <v>696</v>
      </c>
      <c r="AM739" s="222">
        <f t="shared" si="1722"/>
        <v>13294</v>
      </c>
      <c r="AN739" s="381">
        <v>906</v>
      </c>
      <c r="AO739" s="381">
        <v>973</v>
      </c>
      <c r="AP739" s="381">
        <v>1215</v>
      </c>
      <c r="AQ739" s="381">
        <v>614</v>
      </c>
      <c r="AR739" s="381">
        <v>1631</v>
      </c>
      <c r="AS739" s="381">
        <v>617</v>
      </c>
      <c r="AT739" s="381">
        <v>2034</v>
      </c>
      <c r="AU739" s="381">
        <v>2864</v>
      </c>
      <c r="AV739" s="381">
        <v>1722</v>
      </c>
      <c r="AW739" s="381">
        <v>718</v>
      </c>
      <c r="AX739" s="222">
        <f t="shared" si="1723"/>
        <v>18637</v>
      </c>
      <c r="AY739" s="381">
        <v>1809</v>
      </c>
      <c r="AZ739" s="381">
        <v>8115</v>
      </c>
      <c r="BA739" s="381">
        <v>1593</v>
      </c>
      <c r="BB739" s="381">
        <v>5609</v>
      </c>
      <c r="BC739" s="381">
        <v>1511</v>
      </c>
      <c r="BD739" s="222">
        <f t="shared" si="1724"/>
        <v>19267</v>
      </c>
      <c r="BE739" s="381">
        <v>3048</v>
      </c>
      <c r="BF739" s="381">
        <v>2598</v>
      </c>
      <c r="BG739" s="381">
        <v>1627</v>
      </c>
      <c r="BH739" s="381">
        <v>2146</v>
      </c>
      <c r="BI739" s="381">
        <v>1957</v>
      </c>
      <c r="BJ739" s="381">
        <v>3839</v>
      </c>
      <c r="BK739" s="381">
        <v>2014</v>
      </c>
      <c r="BL739" s="381">
        <v>2038</v>
      </c>
      <c r="BM739" s="222">
        <f t="shared" si="1725"/>
        <v>9066</v>
      </c>
      <c r="BN739" s="381">
        <v>1917</v>
      </c>
      <c r="BO739" s="381">
        <v>1653</v>
      </c>
      <c r="BP739" s="381">
        <v>1131</v>
      </c>
      <c r="BQ739" s="381">
        <v>846</v>
      </c>
      <c r="BR739" s="381">
        <v>3519</v>
      </c>
      <c r="BS739" s="222">
        <f t="shared" si="1726"/>
        <v>12035</v>
      </c>
      <c r="BT739" s="381">
        <v>808</v>
      </c>
      <c r="BU739" s="381">
        <v>1126</v>
      </c>
      <c r="BV739" s="381">
        <v>369</v>
      </c>
      <c r="BW739" s="381">
        <v>363</v>
      </c>
      <c r="BX739" s="381">
        <v>944</v>
      </c>
      <c r="BY739" s="381">
        <v>3163</v>
      </c>
      <c r="BZ739" s="381">
        <v>925</v>
      </c>
      <c r="CA739" s="381">
        <v>705</v>
      </c>
      <c r="CB739" s="381">
        <v>1107</v>
      </c>
      <c r="CC739" s="381">
        <v>827</v>
      </c>
      <c r="CD739" s="381">
        <v>1012</v>
      </c>
      <c r="CE739" s="381">
        <v>686</v>
      </c>
      <c r="CF739" s="222">
        <f t="shared" si="1727"/>
        <v>11781</v>
      </c>
      <c r="CG739" s="381">
        <v>342</v>
      </c>
      <c r="CH739" s="381">
        <v>1013</v>
      </c>
      <c r="CI739" s="381">
        <v>564</v>
      </c>
      <c r="CJ739" s="381">
        <v>1834</v>
      </c>
      <c r="CK739" s="381">
        <v>1971</v>
      </c>
      <c r="CL739" s="381">
        <v>504</v>
      </c>
      <c r="CM739" s="381">
        <v>2226</v>
      </c>
      <c r="CN739" s="381">
        <v>283</v>
      </c>
      <c r="CO739" s="381">
        <v>132</v>
      </c>
      <c r="CP739" s="381">
        <v>526</v>
      </c>
      <c r="CQ739" s="381">
        <v>1015</v>
      </c>
      <c r="CR739" s="381">
        <v>833</v>
      </c>
      <c r="CS739" s="381">
        <v>538</v>
      </c>
      <c r="CT739" s="222">
        <f t="shared" si="1728"/>
        <v>7332</v>
      </c>
      <c r="CU739" s="381">
        <v>2119</v>
      </c>
      <c r="CV739" s="381">
        <v>2057</v>
      </c>
      <c r="CW739" s="381">
        <v>776</v>
      </c>
      <c r="CX739" s="381">
        <v>1277</v>
      </c>
      <c r="CY739" s="381">
        <v>1103</v>
      </c>
      <c r="CZ739" s="222">
        <f t="shared" si="1729"/>
        <v>7655</v>
      </c>
      <c r="DA739" s="381">
        <v>342</v>
      </c>
      <c r="DB739" s="381">
        <v>210</v>
      </c>
      <c r="DC739" s="381">
        <v>1545</v>
      </c>
      <c r="DD739" s="381">
        <v>3168</v>
      </c>
      <c r="DE739" s="381">
        <v>1313</v>
      </c>
      <c r="DF739" s="381">
        <v>1077</v>
      </c>
      <c r="DG739" s="222">
        <f t="shared" si="1730"/>
        <v>133037</v>
      </c>
      <c r="DH739" s="222">
        <f t="shared" si="1731"/>
        <v>2071</v>
      </c>
      <c r="DI739" s="381">
        <v>492</v>
      </c>
      <c r="DJ739" s="381">
        <v>957</v>
      </c>
      <c r="DK739" s="381">
        <v>622</v>
      </c>
      <c r="DL739" s="226">
        <f t="shared" si="1732"/>
        <v>2209</v>
      </c>
      <c r="DM739" s="381">
        <v>1816</v>
      </c>
      <c r="DN739" s="380">
        <v>393</v>
      </c>
      <c r="DO739" s="222">
        <f t="shared" si="1733"/>
        <v>137317</v>
      </c>
      <c r="DP739" s="4"/>
      <c r="DQ739" s="4"/>
      <c r="DR739" s="4"/>
      <c r="DS739" s="4"/>
      <c r="DT739" s="4"/>
      <c r="DU739" s="4"/>
      <c r="DV739" s="4"/>
      <c r="DW739" s="4"/>
      <c r="DX739" s="4"/>
      <c r="DY739" s="4"/>
      <c r="DZ739" s="4"/>
      <c r="EA739" s="4"/>
    </row>
    <row r="740" spans="1:131" s="43" customFormat="1" ht="16.5" customHeight="1" x14ac:dyDescent="0.15">
      <c r="A740" s="58" t="s">
        <v>305</v>
      </c>
      <c r="B740" s="222">
        <f t="shared" si="1718"/>
        <v>1607</v>
      </c>
      <c r="C740" s="381">
        <v>95</v>
      </c>
      <c r="D740" s="381">
        <v>47</v>
      </c>
      <c r="E740" s="381">
        <v>44</v>
      </c>
      <c r="F740" s="381">
        <v>69</v>
      </c>
      <c r="G740" s="381">
        <v>108</v>
      </c>
      <c r="H740" s="381">
        <v>218</v>
      </c>
      <c r="I740" s="381">
        <v>241</v>
      </c>
      <c r="J740" s="381">
        <v>44</v>
      </c>
      <c r="K740" s="381">
        <v>184</v>
      </c>
      <c r="L740" s="381">
        <v>366</v>
      </c>
      <c r="M740" s="381">
        <v>68</v>
      </c>
      <c r="N740" s="381">
        <v>123</v>
      </c>
      <c r="O740" s="222">
        <f t="shared" si="1719"/>
        <v>627</v>
      </c>
      <c r="P740" s="381">
        <v>99</v>
      </c>
      <c r="Q740" s="381">
        <v>94</v>
      </c>
      <c r="R740" s="381">
        <v>39</v>
      </c>
      <c r="S740" s="381">
        <v>43</v>
      </c>
      <c r="T740" s="381">
        <v>78</v>
      </c>
      <c r="U740" s="381">
        <v>178</v>
      </c>
      <c r="V740" s="381">
        <v>72</v>
      </c>
      <c r="W740" s="381">
        <v>24</v>
      </c>
      <c r="X740" s="222">
        <f t="shared" si="1720"/>
        <v>419</v>
      </c>
      <c r="Y740" s="381">
        <v>72</v>
      </c>
      <c r="Z740" s="381">
        <v>93</v>
      </c>
      <c r="AA740" s="381">
        <v>169</v>
      </c>
      <c r="AB740" s="381">
        <v>85</v>
      </c>
      <c r="AC740" s="222">
        <f t="shared" si="1721"/>
        <v>436</v>
      </c>
      <c r="AD740" s="381">
        <v>91</v>
      </c>
      <c r="AE740" s="381">
        <v>92</v>
      </c>
      <c r="AF740" s="381">
        <v>33</v>
      </c>
      <c r="AG740" s="381">
        <v>67</v>
      </c>
      <c r="AH740" s="381">
        <v>45</v>
      </c>
      <c r="AI740" s="381">
        <v>108</v>
      </c>
      <c r="AJ740" s="222">
        <v>91</v>
      </c>
      <c r="AK740" s="381" t="s">
        <v>696</v>
      </c>
      <c r="AL740" s="381" t="s">
        <v>696</v>
      </c>
      <c r="AM740" s="222">
        <f t="shared" si="1722"/>
        <v>1468</v>
      </c>
      <c r="AN740" s="381">
        <v>64</v>
      </c>
      <c r="AO740" s="381">
        <v>73</v>
      </c>
      <c r="AP740" s="381">
        <v>86</v>
      </c>
      <c r="AQ740" s="381">
        <v>45</v>
      </c>
      <c r="AR740" s="381">
        <v>297</v>
      </c>
      <c r="AS740" s="381">
        <v>42</v>
      </c>
      <c r="AT740" s="381">
        <v>273</v>
      </c>
      <c r="AU740" s="381">
        <v>232</v>
      </c>
      <c r="AV740" s="381">
        <v>183</v>
      </c>
      <c r="AW740" s="381">
        <v>173</v>
      </c>
      <c r="AX740" s="222">
        <f t="shared" si="1723"/>
        <v>2025</v>
      </c>
      <c r="AY740" s="381">
        <v>180</v>
      </c>
      <c r="AZ740" s="381">
        <v>861</v>
      </c>
      <c r="BA740" s="381">
        <v>311</v>
      </c>
      <c r="BB740" s="381">
        <v>403</v>
      </c>
      <c r="BC740" s="381">
        <v>270</v>
      </c>
      <c r="BD740" s="222">
        <f t="shared" si="1724"/>
        <v>1819</v>
      </c>
      <c r="BE740" s="381">
        <v>199</v>
      </c>
      <c r="BF740" s="381">
        <v>265</v>
      </c>
      <c r="BG740" s="381">
        <v>223</v>
      </c>
      <c r="BH740" s="381">
        <v>146</v>
      </c>
      <c r="BI740" s="381">
        <v>158</v>
      </c>
      <c r="BJ740" s="381">
        <v>450</v>
      </c>
      <c r="BK740" s="381">
        <v>263</v>
      </c>
      <c r="BL740" s="381">
        <v>115</v>
      </c>
      <c r="BM740" s="222">
        <f t="shared" si="1725"/>
        <v>837</v>
      </c>
      <c r="BN740" s="381">
        <v>154</v>
      </c>
      <c r="BO740" s="381">
        <v>113</v>
      </c>
      <c r="BP740" s="381">
        <v>78</v>
      </c>
      <c r="BQ740" s="381">
        <v>56</v>
      </c>
      <c r="BR740" s="381">
        <v>436</v>
      </c>
      <c r="BS740" s="222">
        <f t="shared" si="1726"/>
        <v>1768</v>
      </c>
      <c r="BT740" s="381">
        <v>81</v>
      </c>
      <c r="BU740" s="381">
        <v>102</v>
      </c>
      <c r="BV740" s="381">
        <v>69</v>
      </c>
      <c r="BW740" s="381">
        <v>35</v>
      </c>
      <c r="BX740" s="381">
        <v>146</v>
      </c>
      <c r="BY740" s="381">
        <v>407</v>
      </c>
      <c r="BZ740" s="381">
        <v>159</v>
      </c>
      <c r="CA740" s="381">
        <v>221</v>
      </c>
      <c r="CB740" s="381">
        <v>317</v>
      </c>
      <c r="CC740" s="381">
        <v>50</v>
      </c>
      <c r="CD740" s="381">
        <v>55</v>
      </c>
      <c r="CE740" s="381">
        <v>126</v>
      </c>
      <c r="CF740" s="222">
        <f t="shared" si="1727"/>
        <v>1307</v>
      </c>
      <c r="CG740" s="381">
        <v>39</v>
      </c>
      <c r="CH740" s="381">
        <v>91</v>
      </c>
      <c r="CI740" s="381">
        <v>35</v>
      </c>
      <c r="CJ740" s="381">
        <v>170</v>
      </c>
      <c r="CK740" s="381">
        <v>280</v>
      </c>
      <c r="CL740" s="381">
        <v>38</v>
      </c>
      <c r="CM740" s="381">
        <v>254</v>
      </c>
      <c r="CN740" s="381">
        <v>22</v>
      </c>
      <c r="CO740" s="381">
        <v>11</v>
      </c>
      <c r="CP740" s="381">
        <v>29</v>
      </c>
      <c r="CQ740" s="381">
        <v>126</v>
      </c>
      <c r="CR740" s="381">
        <v>87</v>
      </c>
      <c r="CS740" s="381">
        <v>125</v>
      </c>
      <c r="CT740" s="222">
        <f t="shared" si="1728"/>
        <v>764</v>
      </c>
      <c r="CU740" s="381">
        <v>326</v>
      </c>
      <c r="CV740" s="381">
        <v>151</v>
      </c>
      <c r="CW740" s="381">
        <v>59</v>
      </c>
      <c r="CX740" s="381">
        <v>120</v>
      </c>
      <c r="CY740" s="381">
        <v>108</v>
      </c>
      <c r="CZ740" s="222">
        <f t="shared" si="1729"/>
        <v>1137</v>
      </c>
      <c r="DA740" s="381">
        <v>25</v>
      </c>
      <c r="DB740" s="381">
        <v>35</v>
      </c>
      <c r="DC740" s="381">
        <v>236</v>
      </c>
      <c r="DD740" s="381">
        <v>446</v>
      </c>
      <c r="DE740" s="381">
        <v>212</v>
      </c>
      <c r="DF740" s="381">
        <v>183</v>
      </c>
      <c r="DG740" s="222">
        <f t="shared" si="1730"/>
        <v>14305</v>
      </c>
      <c r="DH740" s="222">
        <f t="shared" si="1731"/>
        <v>732</v>
      </c>
      <c r="DI740" s="381">
        <v>267</v>
      </c>
      <c r="DJ740" s="381">
        <v>244</v>
      </c>
      <c r="DK740" s="381">
        <v>221</v>
      </c>
      <c r="DL740" s="226">
        <f t="shared" si="1732"/>
        <v>915</v>
      </c>
      <c r="DM740" s="381">
        <v>522</v>
      </c>
      <c r="DN740" s="381">
        <v>393</v>
      </c>
      <c r="DO740" s="222">
        <f t="shared" si="1733"/>
        <v>15952</v>
      </c>
      <c r="DP740" s="4"/>
      <c r="DQ740" s="4"/>
      <c r="DR740" s="4"/>
      <c r="DS740" s="4"/>
      <c r="DT740" s="4"/>
      <c r="DU740" s="4"/>
      <c r="DV740" s="4"/>
      <c r="DW740" s="4"/>
      <c r="DX740" s="4"/>
      <c r="DY740" s="4"/>
      <c r="DZ740" s="4"/>
      <c r="EA740" s="4"/>
    </row>
    <row r="741" spans="1:131" s="43" customFormat="1" ht="16.5" customHeight="1" x14ac:dyDescent="0.15">
      <c r="A741" s="58" t="s">
        <v>306</v>
      </c>
      <c r="B741" s="222">
        <f t="shared" si="1718"/>
        <v>6840</v>
      </c>
      <c r="C741" s="381">
        <v>188</v>
      </c>
      <c r="D741" s="381">
        <v>236</v>
      </c>
      <c r="E741" s="381">
        <v>233</v>
      </c>
      <c r="F741" s="381">
        <v>195</v>
      </c>
      <c r="G741" s="381">
        <v>457</v>
      </c>
      <c r="H741" s="381">
        <v>1072</v>
      </c>
      <c r="I741" s="381">
        <v>985</v>
      </c>
      <c r="J741" s="381">
        <v>213</v>
      </c>
      <c r="K741" s="381">
        <v>598</v>
      </c>
      <c r="L741" s="381">
        <v>2075</v>
      </c>
      <c r="M741" s="381">
        <v>255</v>
      </c>
      <c r="N741" s="381">
        <v>333</v>
      </c>
      <c r="O741" s="222">
        <f t="shared" si="1719"/>
        <v>2720</v>
      </c>
      <c r="P741" s="381">
        <v>544</v>
      </c>
      <c r="Q741" s="381">
        <v>322</v>
      </c>
      <c r="R741" s="381">
        <v>335</v>
      </c>
      <c r="S741" s="381">
        <v>223</v>
      </c>
      <c r="T741" s="381">
        <v>457</v>
      </c>
      <c r="U741" s="381">
        <v>367</v>
      </c>
      <c r="V741" s="381">
        <v>312</v>
      </c>
      <c r="W741" s="381">
        <v>160</v>
      </c>
      <c r="X741" s="222">
        <f t="shared" si="1720"/>
        <v>3400</v>
      </c>
      <c r="Y741" s="381">
        <v>817</v>
      </c>
      <c r="Z741" s="381">
        <v>523</v>
      </c>
      <c r="AA741" s="381">
        <v>1247</v>
      </c>
      <c r="AB741" s="381">
        <v>813</v>
      </c>
      <c r="AC741" s="222">
        <f t="shared" si="1721"/>
        <v>3769</v>
      </c>
      <c r="AD741" s="381">
        <v>376</v>
      </c>
      <c r="AE741" s="381">
        <v>305</v>
      </c>
      <c r="AF741" s="381">
        <v>146</v>
      </c>
      <c r="AG741" s="381">
        <v>356</v>
      </c>
      <c r="AH741" s="381">
        <v>499</v>
      </c>
      <c r="AI741" s="381">
        <v>2087</v>
      </c>
      <c r="AJ741" s="222">
        <v>220</v>
      </c>
      <c r="AK741" s="381" t="s">
        <v>696</v>
      </c>
      <c r="AL741" s="381" t="s">
        <v>696</v>
      </c>
      <c r="AM741" s="222">
        <f t="shared" si="1722"/>
        <v>3574</v>
      </c>
      <c r="AN741" s="381">
        <v>293</v>
      </c>
      <c r="AO741" s="381">
        <v>142</v>
      </c>
      <c r="AP741" s="381">
        <v>147</v>
      </c>
      <c r="AQ741" s="381">
        <v>68</v>
      </c>
      <c r="AR741" s="381">
        <v>566</v>
      </c>
      <c r="AS741" s="381">
        <v>223</v>
      </c>
      <c r="AT741" s="381">
        <v>233</v>
      </c>
      <c r="AU741" s="381">
        <v>1026</v>
      </c>
      <c r="AV741" s="381">
        <v>463</v>
      </c>
      <c r="AW741" s="381">
        <v>413</v>
      </c>
      <c r="AX741" s="222">
        <f t="shared" si="1723"/>
        <v>2292</v>
      </c>
      <c r="AY741" s="381">
        <v>347</v>
      </c>
      <c r="AZ741" s="381">
        <v>693</v>
      </c>
      <c r="BA741" s="381">
        <v>356</v>
      </c>
      <c r="BB741" s="381">
        <v>598</v>
      </c>
      <c r="BC741" s="381">
        <v>298</v>
      </c>
      <c r="BD741" s="222">
        <f t="shared" si="1724"/>
        <v>7545</v>
      </c>
      <c r="BE741" s="381">
        <v>1644</v>
      </c>
      <c r="BF741" s="381">
        <v>1125</v>
      </c>
      <c r="BG741" s="381">
        <v>366</v>
      </c>
      <c r="BH741" s="381">
        <v>1630</v>
      </c>
      <c r="BI741" s="381">
        <v>1510</v>
      </c>
      <c r="BJ741" s="381">
        <v>489</v>
      </c>
      <c r="BK741" s="381">
        <v>483</v>
      </c>
      <c r="BL741" s="381">
        <v>298</v>
      </c>
      <c r="BM741" s="222">
        <f t="shared" si="1725"/>
        <v>3544</v>
      </c>
      <c r="BN741" s="381">
        <v>911</v>
      </c>
      <c r="BO741" s="381">
        <v>571</v>
      </c>
      <c r="BP741" s="381">
        <v>305</v>
      </c>
      <c r="BQ741" s="381">
        <v>230</v>
      </c>
      <c r="BR741" s="381">
        <v>1527</v>
      </c>
      <c r="BS741" s="222">
        <f t="shared" si="1726"/>
        <v>5480</v>
      </c>
      <c r="BT741" s="381">
        <v>361</v>
      </c>
      <c r="BU741" s="381">
        <v>348</v>
      </c>
      <c r="BV741" s="381">
        <v>254</v>
      </c>
      <c r="BW741" s="381">
        <v>111</v>
      </c>
      <c r="BX741" s="381">
        <v>231</v>
      </c>
      <c r="BY741" s="381">
        <v>2124</v>
      </c>
      <c r="BZ741" s="381">
        <v>367</v>
      </c>
      <c r="CA741" s="381">
        <v>137</v>
      </c>
      <c r="CB741" s="381">
        <v>389</v>
      </c>
      <c r="CC741" s="381">
        <v>452</v>
      </c>
      <c r="CD741" s="381">
        <v>397</v>
      </c>
      <c r="CE741" s="381">
        <v>309</v>
      </c>
      <c r="CF741" s="222">
        <f t="shared" si="1727"/>
        <v>5681</v>
      </c>
      <c r="CG741" s="381">
        <v>192</v>
      </c>
      <c r="CH741" s="381">
        <v>324</v>
      </c>
      <c r="CI741" s="381">
        <v>317</v>
      </c>
      <c r="CJ741" s="381">
        <v>505</v>
      </c>
      <c r="CK741" s="381">
        <v>1377</v>
      </c>
      <c r="CL741" s="381">
        <v>245</v>
      </c>
      <c r="CM741" s="381">
        <v>1312</v>
      </c>
      <c r="CN741" s="381">
        <v>262</v>
      </c>
      <c r="CO741" s="381">
        <v>35</v>
      </c>
      <c r="CP741" s="381">
        <v>458</v>
      </c>
      <c r="CQ741" s="381">
        <v>321</v>
      </c>
      <c r="CR741" s="381">
        <v>98</v>
      </c>
      <c r="CS741" s="381">
        <v>235</v>
      </c>
      <c r="CT741" s="222">
        <f t="shared" si="1728"/>
        <v>2777</v>
      </c>
      <c r="CU741" s="381">
        <v>866</v>
      </c>
      <c r="CV741" s="381">
        <v>466</v>
      </c>
      <c r="CW741" s="381">
        <v>364</v>
      </c>
      <c r="CX741" s="381">
        <v>400</v>
      </c>
      <c r="CY741" s="381">
        <v>681</v>
      </c>
      <c r="CZ741" s="222">
        <f t="shared" si="1729"/>
        <v>2542</v>
      </c>
      <c r="DA741" s="381">
        <v>276</v>
      </c>
      <c r="DB741" s="381">
        <v>93</v>
      </c>
      <c r="DC741" s="381">
        <v>557</v>
      </c>
      <c r="DD741" s="381">
        <v>462</v>
      </c>
      <c r="DE741" s="381">
        <v>980</v>
      </c>
      <c r="DF741" s="381">
        <v>174</v>
      </c>
      <c r="DG741" s="222">
        <f t="shared" si="1730"/>
        <v>50384</v>
      </c>
      <c r="DH741" s="222">
        <f t="shared" si="1731"/>
        <v>466</v>
      </c>
      <c r="DI741" s="381">
        <v>108</v>
      </c>
      <c r="DJ741" s="381">
        <v>150</v>
      </c>
      <c r="DK741" s="381">
        <v>208</v>
      </c>
      <c r="DL741" s="226">
        <f t="shared" si="1732"/>
        <v>1433</v>
      </c>
      <c r="DM741" s="381">
        <v>1126</v>
      </c>
      <c r="DN741" s="381">
        <v>307</v>
      </c>
      <c r="DO741" s="222">
        <f t="shared" si="1733"/>
        <v>52283</v>
      </c>
      <c r="DP741" s="4"/>
      <c r="DQ741" s="4"/>
      <c r="DR741" s="4"/>
      <c r="DS741" s="4"/>
      <c r="DT741" s="4"/>
      <c r="DU741" s="4"/>
      <c r="DV741" s="4"/>
      <c r="DW741" s="4"/>
      <c r="DX741" s="4"/>
      <c r="DY741" s="4"/>
      <c r="DZ741" s="4"/>
      <c r="EA741" s="4"/>
    </row>
    <row r="742" spans="1:131" s="43" customFormat="1" ht="16.5" customHeight="1" x14ac:dyDescent="0.15">
      <c r="A742" s="58" t="s">
        <v>307</v>
      </c>
      <c r="B742" s="222">
        <f t="shared" si="1718"/>
        <v>12965</v>
      </c>
      <c r="C742" s="381">
        <v>751</v>
      </c>
      <c r="D742" s="381">
        <v>578</v>
      </c>
      <c r="E742" s="381">
        <v>257</v>
      </c>
      <c r="F742" s="381">
        <v>308</v>
      </c>
      <c r="G742" s="381">
        <v>1106</v>
      </c>
      <c r="H742" s="381">
        <v>1896</v>
      </c>
      <c r="I742" s="381">
        <v>2140</v>
      </c>
      <c r="J742" s="381">
        <v>422</v>
      </c>
      <c r="K742" s="381">
        <v>1419</v>
      </c>
      <c r="L742" s="381">
        <v>2614</v>
      </c>
      <c r="M742" s="381">
        <v>556</v>
      </c>
      <c r="N742" s="381">
        <v>918</v>
      </c>
      <c r="O742" s="222">
        <f t="shared" si="1719"/>
        <v>5697</v>
      </c>
      <c r="P742" s="381">
        <v>973</v>
      </c>
      <c r="Q742" s="381">
        <v>832</v>
      </c>
      <c r="R742" s="381">
        <v>471</v>
      </c>
      <c r="S742" s="381">
        <v>499</v>
      </c>
      <c r="T742" s="381">
        <v>734</v>
      </c>
      <c r="U742" s="381">
        <v>1219</v>
      </c>
      <c r="V742" s="381">
        <v>703</v>
      </c>
      <c r="W742" s="381">
        <v>266</v>
      </c>
      <c r="X742" s="222">
        <f t="shared" si="1720"/>
        <v>5485</v>
      </c>
      <c r="Y742" s="381">
        <v>1344</v>
      </c>
      <c r="Z742" s="381">
        <v>1189</v>
      </c>
      <c r="AA742" s="381">
        <v>1938</v>
      </c>
      <c r="AB742" s="381">
        <v>1014</v>
      </c>
      <c r="AC742" s="222">
        <f t="shared" si="1721"/>
        <v>4183</v>
      </c>
      <c r="AD742" s="381">
        <v>367</v>
      </c>
      <c r="AE742" s="381">
        <v>838</v>
      </c>
      <c r="AF742" s="381">
        <v>470</v>
      </c>
      <c r="AG742" s="381">
        <v>638</v>
      </c>
      <c r="AH742" s="381">
        <v>749</v>
      </c>
      <c r="AI742" s="381">
        <v>1121</v>
      </c>
      <c r="AJ742" s="222">
        <v>473</v>
      </c>
      <c r="AK742" s="381" t="s">
        <v>696</v>
      </c>
      <c r="AL742" s="381" t="s">
        <v>696</v>
      </c>
      <c r="AM742" s="222">
        <f t="shared" si="1722"/>
        <v>10014</v>
      </c>
      <c r="AN742" s="381">
        <v>560</v>
      </c>
      <c r="AO742" s="381">
        <v>642</v>
      </c>
      <c r="AP742" s="381">
        <v>1054</v>
      </c>
      <c r="AQ742" s="381">
        <v>288</v>
      </c>
      <c r="AR742" s="381">
        <v>1662</v>
      </c>
      <c r="AS742" s="381">
        <v>440</v>
      </c>
      <c r="AT742" s="381">
        <v>1816</v>
      </c>
      <c r="AU742" s="381">
        <v>1511</v>
      </c>
      <c r="AV742" s="381">
        <v>1498</v>
      </c>
      <c r="AW742" s="381">
        <v>543</v>
      </c>
      <c r="AX742" s="222">
        <f t="shared" si="1723"/>
        <v>15206</v>
      </c>
      <c r="AY742" s="381">
        <v>1115</v>
      </c>
      <c r="AZ742" s="381">
        <v>8668</v>
      </c>
      <c r="BA742" s="381">
        <v>1367</v>
      </c>
      <c r="BB742" s="381">
        <v>2792</v>
      </c>
      <c r="BC742" s="381">
        <v>1264</v>
      </c>
      <c r="BD742" s="222">
        <f t="shared" si="1724"/>
        <v>16261</v>
      </c>
      <c r="BE742" s="381">
        <v>2360</v>
      </c>
      <c r="BF742" s="381">
        <v>2187</v>
      </c>
      <c r="BG742" s="381">
        <v>1436</v>
      </c>
      <c r="BH742" s="381">
        <v>1976</v>
      </c>
      <c r="BI742" s="381">
        <v>1874</v>
      </c>
      <c r="BJ742" s="381">
        <v>3003</v>
      </c>
      <c r="BK742" s="381">
        <v>1815</v>
      </c>
      <c r="BL742" s="381">
        <v>1610</v>
      </c>
      <c r="BM742" s="222">
        <f t="shared" si="1725"/>
        <v>6912</v>
      </c>
      <c r="BN742" s="381">
        <v>1486</v>
      </c>
      <c r="BO742" s="381">
        <v>1129</v>
      </c>
      <c r="BP742" s="381">
        <v>872</v>
      </c>
      <c r="BQ742" s="381">
        <v>925</v>
      </c>
      <c r="BR742" s="381">
        <v>2500</v>
      </c>
      <c r="BS742" s="222">
        <f t="shared" si="1726"/>
        <v>11587</v>
      </c>
      <c r="BT742" s="381">
        <v>540</v>
      </c>
      <c r="BU742" s="381">
        <v>879</v>
      </c>
      <c r="BV742" s="381">
        <v>466</v>
      </c>
      <c r="BW742" s="381">
        <v>335</v>
      </c>
      <c r="BX742" s="381">
        <v>875</v>
      </c>
      <c r="BY742" s="381">
        <v>3460</v>
      </c>
      <c r="BZ742" s="381">
        <v>896</v>
      </c>
      <c r="CA742" s="381">
        <v>871</v>
      </c>
      <c r="CB742" s="381">
        <v>1502</v>
      </c>
      <c r="CC742" s="381">
        <v>410</v>
      </c>
      <c r="CD742" s="381">
        <v>616</v>
      </c>
      <c r="CE742" s="381">
        <v>737</v>
      </c>
      <c r="CF742" s="222">
        <f t="shared" si="1727"/>
        <v>8547</v>
      </c>
      <c r="CG742" s="381">
        <v>359</v>
      </c>
      <c r="CH742" s="381">
        <v>752</v>
      </c>
      <c r="CI742" s="381">
        <v>471</v>
      </c>
      <c r="CJ742" s="381">
        <v>983</v>
      </c>
      <c r="CK742" s="381">
        <v>2016</v>
      </c>
      <c r="CL742" s="381">
        <v>292</v>
      </c>
      <c r="CM742" s="381">
        <v>1407</v>
      </c>
      <c r="CN742" s="381">
        <v>215</v>
      </c>
      <c r="CO742" s="381">
        <v>204</v>
      </c>
      <c r="CP742" s="381">
        <v>335</v>
      </c>
      <c r="CQ742" s="381">
        <v>571</v>
      </c>
      <c r="CR742" s="381">
        <v>545</v>
      </c>
      <c r="CS742" s="381">
        <v>397</v>
      </c>
      <c r="CT742" s="222">
        <f t="shared" si="1728"/>
        <v>5980</v>
      </c>
      <c r="CU742" s="381">
        <v>2109</v>
      </c>
      <c r="CV742" s="381">
        <v>1325</v>
      </c>
      <c r="CW742" s="381">
        <v>774</v>
      </c>
      <c r="CX742" s="381">
        <v>1046</v>
      </c>
      <c r="CY742" s="381">
        <v>726</v>
      </c>
      <c r="CZ742" s="222">
        <f t="shared" si="1729"/>
        <v>8354</v>
      </c>
      <c r="DA742" s="381">
        <v>319</v>
      </c>
      <c r="DB742" s="381">
        <v>147</v>
      </c>
      <c r="DC742" s="381">
        <v>1715</v>
      </c>
      <c r="DD742" s="381">
        <v>3560</v>
      </c>
      <c r="DE742" s="381">
        <v>1747</v>
      </c>
      <c r="DF742" s="381">
        <v>866</v>
      </c>
      <c r="DG742" s="222">
        <f t="shared" si="1730"/>
        <v>111664</v>
      </c>
      <c r="DH742" s="222">
        <f t="shared" si="1731"/>
        <v>2206</v>
      </c>
      <c r="DI742" s="381">
        <v>1014</v>
      </c>
      <c r="DJ742" s="381">
        <v>723</v>
      </c>
      <c r="DK742" s="381">
        <v>469</v>
      </c>
      <c r="DL742" s="226">
        <f t="shared" si="1732"/>
        <v>2228</v>
      </c>
      <c r="DM742" s="381">
        <v>2001</v>
      </c>
      <c r="DN742" s="381">
        <v>227</v>
      </c>
      <c r="DO742" s="222">
        <f t="shared" si="1733"/>
        <v>116098</v>
      </c>
      <c r="DP742" s="4"/>
      <c r="DQ742" s="4"/>
      <c r="DR742" s="4"/>
      <c r="DS742" s="4"/>
      <c r="DT742" s="4"/>
      <c r="DU742" s="4"/>
      <c r="DV742" s="4"/>
      <c r="DW742" s="4"/>
      <c r="DX742" s="4"/>
      <c r="DY742" s="4"/>
      <c r="DZ742" s="4"/>
      <c r="EA742" s="4"/>
    </row>
    <row r="743" spans="1:131" s="43" customFormat="1" ht="16.5" customHeight="1" x14ac:dyDescent="0.15">
      <c r="A743" s="55" t="s">
        <v>546</v>
      </c>
      <c r="B743" s="256">
        <v>1.9</v>
      </c>
      <c r="C743" s="257">
        <v>1.5</v>
      </c>
      <c r="D743" s="257">
        <v>2.7</v>
      </c>
      <c r="E743" s="257">
        <v>1.6</v>
      </c>
      <c r="F743" s="257">
        <v>2.9</v>
      </c>
      <c r="G743" s="257">
        <v>2.6</v>
      </c>
      <c r="H743" s="257">
        <v>1.8</v>
      </c>
      <c r="I743" s="257">
        <v>2.8</v>
      </c>
      <c r="J743" s="257">
        <v>2.7</v>
      </c>
      <c r="K743" s="257">
        <v>2.2000000000000002</v>
      </c>
      <c r="L743" s="257">
        <v>1.7</v>
      </c>
      <c r="M743" s="257">
        <v>1.8</v>
      </c>
      <c r="N743" s="257">
        <v>1.2</v>
      </c>
      <c r="O743" s="256">
        <v>2.6</v>
      </c>
      <c r="P743" s="257">
        <v>2.4</v>
      </c>
      <c r="Q743" s="257">
        <v>1.8</v>
      </c>
      <c r="R743" s="257">
        <v>2.8</v>
      </c>
      <c r="S743" s="257">
        <v>4.0999999999999996</v>
      </c>
      <c r="T743" s="257">
        <v>3.7</v>
      </c>
      <c r="U743" s="257">
        <v>2.4</v>
      </c>
      <c r="V743" s="257">
        <v>3.3</v>
      </c>
      <c r="W743" s="257">
        <v>2.2999999999999998</v>
      </c>
      <c r="X743" s="256">
        <v>2.2999999999999998</v>
      </c>
      <c r="Y743" s="257">
        <v>2.8</v>
      </c>
      <c r="Z743" s="257">
        <v>2.1</v>
      </c>
      <c r="AA743" s="257">
        <v>2.2999999999999998</v>
      </c>
      <c r="AB743" s="257">
        <v>2</v>
      </c>
      <c r="AC743" s="256">
        <v>2.4</v>
      </c>
      <c r="AD743" s="257">
        <v>2.6</v>
      </c>
      <c r="AE743" s="257">
        <v>2.2000000000000002</v>
      </c>
      <c r="AF743" s="257">
        <v>2.7</v>
      </c>
      <c r="AG743" s="257">
        <v>1.8</v>
      </c>
      <c r="AH743" s="257">
        <v>2.8</v>
      </c>
      <c r="AI743" s="257">
        <v>2.8</v>
      </c>
      <c r="AJ743" s="256">
        <v>1.6</v>
      </c>
      <c r="AK743" s="308" t="s">
        <v>696</v>
      </c>
      <c r="AL743" s="308" t="s">
        <v>696</v>
      </c>
      <c r="AM743" s="256">
        <v>2.2999999999999998</v>
      </c>
      <c r="AN743" s="257">
        <v>3.1</v>
      </c>
      <c r="AO743" s="257">
        <v>2.6</v>
      </c>
      <c r="AP743" s="257">
        <v>1.9</v>
      </c>
      <c r="AQ743" s="257">
        <v>2.9</v>
      </c>
      <c r="AR743" s="257">
        <v>2.5</v>
      </c>
      <c r="AS743" s="257">
        <v>3.3</v>
      </c>
      <c r="AT743" s="257">
        <v>1.9</v>
      </c>
      <c r="AU743" s="257">
        <v>2.1</v>
      </c>
      <c r="AV743" s="257">
        <v>2.2000000000000002</v>
      </c>
      <c r="AW743" s="257">
        <v>2.5</v>
      </c>
      <c r="AX743" s="256">
        <v>2.6</v>
      </c>
      <c r="AY743" s="257">
        <v>2.7</v>
      </c>
      <c r="AZ743" s="257">
        <v>2.8</v>
      </c>
      <c r="BA743" s="257">
        <v>1.7</v>
      </c>
      <c r="BB743" s="257">
        <v>2.8</v>
      </c>
      <c r="BC743" s="257">
        <v>2.4</v>
      </c>
      <c r="BD743" s="256">
        <v>1.6</v>
      </c>
      <c r="BE743" s="257">
        <v>2</v>
      </c>
      <c r="BF743" s="257">
        <v>1.6</v>
      </c>
      <c r="BG743" s="257">
        <v>1</v>
      </c>
      <c r="BH743" s="257">
        <v>1.8</v>
      </c>
      <c r="BI743" s="257">
        <v>1.5</v>
      </c>
      <c r="BJ743" s="257">
        <v>1.8</v>
      </c>
      <c r="BK743" s="257">
        <v>1.4</v>
      </c>
      <c r="BL743" s="257">
        <v>1.2</v>
      </c>
      <c r="BM743" s="256">
        <v>2.7</v>
      </c>
      <c r="BN743" s="257">
        <v>3</v>
      </c>
      <c r="BO743" s="257">
        <v>2.4</v>
      </c>
      <c r="BP743" s="257">
        <v>2.5</v>
      </c>
      <c r="BQ743" s="257">
        <v>3.5</v>
      </c>
      <c r="BR743" s="257">
        <v>2.7</v>
      </c>
      <c r="BS743" s="256">
        <v>2.5</v>
      </c>
      <c r="BT743" s="258">
        <v>2.7</v>
      </c>
      <c r="BU743" s="257">
        <v>2</v>
      </c>
      <c r="BV743" s="257">
        <v>2.5</v>
      </c>
      <c r="BW743" s="257">
        <v>4.0999999999999996</v>
      </c>
      <c r="BX743" s="257">
        <v>3</v>
      </c>
      <c r="BY743" s="257">
        <v>2.6</v>
      </c>
      <c r="BZ743" s="257">
        <v>3</v>
      </c>
      <c r="CA743" s="257">
        <v>2.8</v>
      </c>
      <c r="CB743" s="257">
        <v>2.4</v>
      </c>
      <c r="CC743" s="257">
        <v>2.2000000000000002</v>
      </c>
      <c r="CD743" s="257">
        <v>2.4</v>
      </c>
      <c r="CE743" s="257">
        <v>2.2999999999999998</v>
      </c>
      <c r="CF743" s="256">
        <v>2.2000000000000002</v>
      </c>
      <c r="CG743" s="257">
        <v>3.2</v>
      </c>
      <c r="CH743" s="257">
        <v>3</v>
      </c>
      <c r="CI743" s="257">
        <v>2.6</v>
      </c>
      <c r="CJ743" s="257">
        <v>2.2999999999999998</v>
      </c>
      <c r="CK743" s="257">
        <v>1.8</v>
      </c>
      <c r="CL743" s="257">
        <v>3.1</v>
      </c>
      <c r="CM743" s="257">
        <v>2</v>
      </c>
      <c r="CN743" s="257">
        <v>2.6</v>
      </c>
      <c r="CO743" s="257">
        <v>2.4</v>
      </c>
      <c r="CP743" s="257">
        <v>3.1</v>
      </c>
      <c r="CQ743" s="257">
        <v>2</v>
      </c>
      <c r="CR743" s="257">
        <v>2</v>
      </c>
      <c r="CS743" s="257">
        <v>2.2000000000000002</v>
      </c>
      <c r="CT743" s="256">
        <v>1.9</v>
      </c>
      <c r="CU743" s="257">
        <v>1.6</v>
      </c>
      <c r="CV743" s="257">
        <v>2</v>
      </c>
      <c r="CW743" s="257">
        <v>2.7</v>
      </c>
      <c r="CX743" s="257">
        <v>2.1</v>
      </c>
      <c r="CY743" s="257">
        <v>1.7</v>
      </c>
      <c r="CZ743" s="256">
        <v>1.8</v>
      </c>
      <c r="DA743" s="257">
        <v>3.2</v>
      </c>
      <c r="DB743" s="257">
        <v>1.7</v>
      </c>
      <c r="DC743" s="257">
        <v>1.8</v>
      </c>
      <c r="DD743" s="257">
        <v>1.7</v>
      </c>
      <c r="DE743" s="257">
        <v>2</v>
      </c>
      <c r="DF743" s="257">
        <v>1.8</v>
      </c>
      <c r="DG743" s="256">
        <v>2.1</v>
      </c>
      <c r="DH743" s="259" t="s">
        <v>696</v>
      </c>
      <c r="DI743" s="258">
        <v>2.1</v>
      </c>
      <c r="DJ743" s="257">
        <v>2.9</v>
      </c>
      <c r="DK743" s="257">
        <v>1.4</v>
      </c>
      <c r="DL743" s="259" t="s">
        <v>696</v>
      </c>
      <c r="DM743" s="257">
        <v>2.2000000000000002</v>
      </c>
      <c r="DN743" s="260" t="s">
        <v>696</v>
      </c>
      <c r="DO743" s="256">
        <v>2.1</v>
      </c>
      <c r="DP743" s="121"/>
      <c r="DQ743" s="121"/>
      <c r="DR743" s="121"/>
      <c r="DS743" s="121"/>
      <c r="DT743" s="121"/>
      <c r="DU743" s="121"/>
      <c r="DV743" s="121"/>
      <c r="DW743" s="121"/>
      <c r="DX743" s="121"/>
      <c r="DY743" s="121"/>
    </row>
    <row r="744" spans="1:131" s="15" customFormat="1" ht="16.5" customHeight="1" x14ac:dyDescent="0.2">
      <c r="A744" s="133" t="s">
        <v>182</v>
      </c>
    </row>
    <row r="745" spans="1:131" s="4" customFormat="1" ht="19.5" customHeight="1" x14ac:dyDescent="0.15">
      <c r="A745" s="22"/>
    </row>
    <row r="746" spans="1:131" ht="24" customHeight="1" x14ac:dyDescent="0.2">
      <c r="A746" s="6" t="s">
        <v>316</v>
      </c>
      <c r="B746" s="427"/>
      <c r="C746" s="146"/>
      <c r="D746" s="146"/>
      <c r="E746" s="146"/>
      <c r="F746" s="146"/>
      <c r="G746" s="146"/>
      <c r="H746" s="146"/>
      <c r="I746" s="146"/>
      <c r="J746" s="406"/>
      <c r="K746" s="406"/>
      <c r="L746" s="406"/>
    </row>
    <row r="747" spans="1:131" ht="25.15" customHeight="1" x14ac:dyDescent="0.2">
      <c r="A747" s="49" t="s">
        <v>809</v>
      </c>
      <c r="C747" s="406"/>
      <c r="D747" s="406"/>
      <c r="E747" s="406"/>
      <c r="F747" s="406"/>
      <c r="G747" s="406"/>
      <c r="H747" s="406"/>
      <c r="I747" s="406"/>
      <c r="J747" s="406"/>
      <c r="K747" s="406"/>
      <c r="L747" s="406"/>
    </row>
    <row r="748" spans="1:131" ht="32.25" customHeight="1" x14ac:dyDescent="0.2">
      <c r="A748" s="233"/>
      <c r="B748" s="220" t="s">
        <v>577</v>
      </c>
      <c r="C748" s="234" t="s">
        <v>578</v>
      </c>
      <c r="D748" s="234" t="s">
        <v>579</v>
      </c>
      <c r="E748" s="234" t="s">
        <v>580</v>
      </c>
      <c r="F748" s="234" t="s">
        <v>581</v>
      </c>
      <c r="G748" s="234" t="s">
        <v>582</v>
      </c>
      <c r="H748" s="234" t="s">
        <v>583</v>
      </c>
      <c r="I748" s="234" t="s">
        <v>584</v>
      </c>
      <c r="J748" s="234" t="s">
        <v>585</v>
      </c>
      <c r="K748" s="234" t="s">
        <v>586</v>
      </c>
      <c r="L748" s="234" t="s">
        <v>587</v>
      </c>
      <c r="M748" s="234" t="s">
        <v>588</v>
      </c>
      <c r="N748" s="234" t="s">
        <v>589</v>
      </c>
      <c r="O748" s="220" t="s">
        <v>590</v>
      </c>
      <c r="P748" s="234" t="s">
        <v>591</v>
      </c>
      <c r="Q748" s="234" t="s">
        <v>592</v>
      </c>
      <c r="R748" s="234" t="s">
        <v>593</v>
      </c>
      <c r="S748" s="234" t="s">
        <v>594</v>
      </c>
      <c r="T748" s="234" t="s">
        <v>595</v>
      </c>
      <c r="U748" s="234" t="s">
        <v>596</v>
      </c>
      <c r="V748" s="234" t="s">
        <v>597</v>
      </c>
      <c r="W748" s="234" t="s">
        <v>598</v>
      </c>
      <c r="X748" s="220" t="s">
        <v>599</v>
      </c>
      <c r="Y748" s="234" t="s">
        <v>600</v>
      </c>
      <c r="Z748" s="234" t="s">
        <v>601</v>
      </c>
      <c r="AA748" s="234" t="s">
        <v>602</v>
      </c>
      <c r="AB748" s="234" t="s">
        <v>603</v>
      </c>
      <c r="AC748" s="220" t="s">
        <v>604</v>
      </c>
      <c r="AD748" s="234" t="s">
        <v>605</v>
      </c>
      <c r="AE748" s="234" t="s">
        <v>606</v>
      </c>
      <c r="AF748" s="234" t="s">
        <v>607</v>
      </c>
      <c r="AG748" s="234" t="s">
        <v>608</v>
      </c>
      <c r="AH748" s="234" t="s">
        <v>609</v>
      </c>
      <c r="AI748" s="234" t="s">
        <v>610</v>
      </c>
      <c r="AJ748" s="220" t="s">
        <v>611</v>
      </c>
      <c r="AK748" s="234" t="s">
        <v>612</v>
      </c>
      <c r="AL748" s="234" t="s">
        <v>613</v>
      </c>
      <c r="AM748" s="220" t="s">
        <v>614</v>
      </c>
      <c r="AN748" s="234" t="s">
        <v>615</v>
      </c>
      <c r="AO748" s="234" t="s">
        <v>616</v>
      </c>
      <c r="AP748" s="234" t="s">
        <v>617</v>
      </c>
      <c r="AQ748" s="234" t="s">
        <v>618</v>
      </c>
      <c r="AR748" s="234" t="s">
        <v>619</v>
      </c>
      <c r="AS748" s="234" t="s">
        <v>620</v>
      </c>
      <c r="AT748" s="234" t="s">
        <v>621</v>
      </c>
      <c r="AU748" s="234" t="s">
        <v>622</v>
      </c>
      <c r="AV748" s="234" t="s">
        <v>623</v>
      </c>
      <c r="AW748" s="234" t="s">
        <v>624</v>
      </c>
      <c r="AX748" s="220" t="s">
        <v>625</v>
      </c>
      <c r="AY748" s="234" t="s">
        <v>626</v>
      </c>
      <c r="AZ748" s="234" t="s">
        <v>627</v>
      </c>
      <c r="BA748" s="234" t="s">
        <v>628</v>
      </c>
      <c r="BB748" s="234" t="s">
        <v>629</v>
      </c>
      <c r="BC748" s="234" t="s">
        <v>630</v>
      </c>
      <c r="BD748" s="221" t="s">
        <v>631</v>
      </c>
      <c r="BE748" s="234" t="s">
        <v>632</v>
      </c>
      <c r="BF748" s="234" t="s">
        <v>633</v>
      </c>
      <c r="BG748" s="234" t="s">
        <v>634</v>
      </c>
      <c r="BH748" s="234" t="s">
        <v>635</v>
      </c>
      <c r="BI748" s="234" t="s">
        <v>636</v>
      </c>
      <c r="BJ748" s="234" t="s">
        <v>637</v>
      </c>
      <c r="BK748" s="234" t="s">
        <v>638</v>
      </c>
      <c r="BL748" s="234" t="s">
        <v>639</v>
      </c>
      <c r="BM748" s="220" t="s">
        <v>640</v>
      </c>
      <c r="BN748" s="234" t="s">
        <v>641</v>
      </c>
      <c r="BO748" s="234" t="s">
        <v>642</v>
      </c>
      <c r="BP748" s="234" t="s">
        <v>643</v>
      </c>
      <c r="BQ748" s="234" t="s">
        <v>644</v>
      </c>
      <c r="BR748" s="234" t="s">
        <v>645</v>
      </c>
      <c r="BS748" s="220" t="s">
        <v>646</v>
      </c>
      <c r="BT748" s="234" t="s">
        <v>647</v>
      </c>
      <c r="BU748" s="234" t="s">
        <v>648</v>
      </c>
      <c r="BV748" s="234" t="s">
        <v>649</v>
      </c>
      <c r="BW748" s="234" t="s">
        <v>650</v>
      </c>
      <c r="BX748" s="234" t="s">
        <v>651</v>
      </c>
      <c r="BY748" s="234" t="s">
        <v>652</v>
      </c>
      <c r="BZ748" s="234" t="s">
        <v>653</v>
      </c>
      <c r="CA748" s="234" t="s">
        <v>654</v>
      </c>
      <c r="CB748" s="234" t="s">
        <v>655</v>
      </c>
      <c r="CC748" s="234" t="s">
        <v>656</v>
      </c>
      <c r="CD748" s="234" t="s">
        <v>657</v>
      </c>
      <c r="CE748" s="234" t="s">
        <v>658</v>
      </c>
      <c r="CF748" s="220" t="s">
        <v>659</v>
      </c>
      <c r="CG748" s="234" t="s">
        <v>660</v>
      </c>
      <c r="CH748" s="234" t="s">
        <v>661</v>
      </c>
      <c r="CI748" s="234" t="s">
        <v>662</v>
      </c>
      <c r="CJ748" s="234" t="s">
        <v>663</v>
      </c>
      <c r="CK748" s="234" t="s">
        <v>664</v>
      </c>
      <c r="CL748" s="234" t="s">
        <v>665</v>
      </c>
      <c r="CM748" s="234" t="s">
        <v>666</v>
      </c>
      <c r="CN748" s="234" t="s">
        <v>667</v>
      </c>
      <c r="CO748" s="234" t="s">
        <v>668</v>
      </c>
      <c r="CP748" s="234" t="s">
        <v>669</v>
      </c>
      <c r="CQ748" s="234" t="s">
        <v>670</v>
      </c>
      <c r="CR748" s="234" t="s">
        <v>671</v>
      </c>
      <c r="CS748" s="234" t="s">
        <v>672</v>
      </c>
      <c r="CT748" s="220" t="s">
        <v>673</v>
      </c>
      <c r="CU748" s="234" t="s">
        <v>674</v>
      </c>
      <c r="CV748" s="234" t="s">
        <v>675</v>
      </c>
      <c r="CW748" s="234" t="s">
        <v>676</v>
      </c>
      <c r="CX748" s="234" t="s">
        <v>677</v>
      </c>
      <c r="CY748" s="234" t="s">
        <v>678</v>
      </c>
      <c r="CZ748" s="220" t="s">
        <v>679</v>
      </c>
      <c r="DA748" s="234" t="s">
        <v>680</v>
      </c>
      <c r="DB748" s="234" t="s">
        <v>681</v>
      </c>
      <c r="DC748" s="234" t="s">
        <v>682</v>
      </c>
      <c r="DD748" s="234" t="s">
        <v>683</v>
      </c>
      <c r="DE748" s="234" t="s">
        <v>684</v>
      </c>
      <c r="DF748" s="234" t="s">
        <v>685</v>
      </c>
      <c r="DG748" s="220" t="s">
        <v>686</v>
      </c>
      <c r="DH748" s="220" t="s">
        <v>687</v>
      </c>
      <c r="DI748" s="234" t="s">
        <v>688</v>
      </c>
      <c r="DJ748" s="234" t="s">
        <v>689</v>
      </c>
      <c r="DK748" s="234" t="s">
        <v>690</v>
      </c>
      <c r="DL748" s="220" t="s">
        <v>691</v>
      </c>
      <c r="DM748" s="234" t="s">
        <v>692</v>
      </c>
      <c r="DN748" s="235" t="s">
        <v>693</v>
      </c>
      <c r="DO748" s="220" t="s">
        <v>694</v>
      </c>
    </row>
    <row r="749" spans="1:131" s="43" customFormat="1" ht="17.100000000000001" customHeight="1" x14ac:dyDescent="0.15">
      <c r="A749" s="484" t="s">
        <v>810</v>
      </c>
      <c r="B749" s="252">
        <f t="shared" ref="B749" si="1734">SUM(C749:N749)</f>
        <v>4030</v>
      </c>
      <c r="C749" s="407">
        <v>393</v>
      </c>
      <c r="D749" s="407">
        <v>317</v>
      </c>
      <c r="E749" s="407">
        <v>335</v>
      </c>
      <c r="F749" s="407">
        <v>246</v>
      </c>
      <c r="G749" s="407">
        <v>364</v>
      </c>
      <c r="H749" s="407">
        <v>512</v>
      </c>
      <c r="I749" s="407">
        <v>323</v>
      </c>
      <c r="J749" s="407">
        <v>257</v>
      </c>
      <c r="K749" s="407">
        <v>464</v>
      </c>
      <c r="L749" s="407">
        <v>267</v>
      </c>
      <c r="M749" s="407">
        <v>273</v>
      </c>
      <c r="N749" s="407">
        <v>279</v>
      </c>
      <c r="O749" s="252">
        <f t="shared" ref="O749" si="1735">SUM(P749:W749)</f>
        <v>3704</v>
      </c>
      <c r="P749" s="407">
        <v>700</v>
      </c>
      <c r="Q749" s="407">
        <v>573</v>
      </c>
      <c r="R749" s="407">
        <v>494</v>
      </c>
      <c r="S749" s="407">
        <v>309</v>
      </c>
      <c r="T749" s="407">
        <v>539</v>
      </c>
      <c r="U749" s="407">
        <v>565</v>
      </c>
      <c r="V749" s="407">
        <v>423</v>
      </c>
      <c r="W749" s="407">
        <v>101</v>
      </c>
      <c r="X749" s="252">
        <f t="shared" ref="X749" si="1736">SUM(Y749:AB749)</f>
        <v>1208</v>
      </c>
      <c r="Y749" s="407">
        <v>348</v>
      </c>
      <c r="Z749" s="407">
        <v>277</v>
      </c>
      <c r="AA749" s="407">
        <v>333</v>
      </c>
      <c r="AB749" s="407">
        <v>250</v>
      </c>
      <c r="AC749" s="252">
        <f t="shared" ref="AC749" si="1737">SUM(AD749:AI749)</f>
        <v>1758</v>
      </c>
      <c r="AD749" s="407">
        <v>287</v>
      </c>
      <c r="AE749" s="407">
        <v>365</v>
      </c>
      <c r="AF749" s="407">
        <v>241</v>
      </c>
      <c r="AG749" s="407">
        <v>272</v>
      </c>
      <c r="AH749" s="407">
        <v>267</v>
      </c>
      <c r="AI749" s="407">
        <v>326</v>
      </c>
      <c r="AJ749" s="252">
        <f>SUM(AK749:AL749)</f>
        <v>360</v>
      </c>
      <c r="AK749" s="407">
        <v>124</v>
      </c>
      <c r="AL749" s="407">
        <v>236</v>
      </c>
      <c r="AM749" s="252">
        <f t="shared" ref="AM749" si="1738">SUM(AN749:AW749)</f>
        <v>5121</v>
      </c>
      <c r="AN749" s="407">
        <v>449</v>
      </c>
      <c r="AO749" s="407">
        <v>431</v>
      </c>
      <c r="AP749" s="407">
        <v>613</v>
      </c>
      <c r="AQ749" s="407">
        <v>426</v>
      </c>
      <c r="AR749" s="407">
        <v>591</v>
      </c>
      <c r="AS749" s="407">
        <v>499</v>
      </c>
      <c r="AT749" s="407">
        <v>725</v>
      </c>
      <c r="AU749" s="407">
        <v>514</v>
      </c>
      <c r="AV749" s="407">
        <v>366</v>
      </c>
      <c r="AW749" s="407">
        <v>507</v>
      </c>
      <c r="AX749" s="252">
        <f t="shared" ref="AX749" si="1739">SUM(AY749:BC749)</f>
        <v>3789</v>
      </c>
      <c r="AY749" s="407">
        <v>800</v>
      </c>
      <c r="AZ749" s="407">
        <v>648</v>
      </c>
      <c r="BA749" s="407">
        <v>679</v>
      </c>
      <c r="BB749" s="407">
        <v>890</v>
      </c>
      <c r="BC749" s="407">
        <v>772</v>
      </c>
      <c r="BD749" s="252">
        <f t="shared" ref="BD749" si="1740">SUM(BE749:BL749)</f>
        <v>1268</v>
      </c>
      <c r="BE749" s="407">
        <v>1</v>
      </c>
      <c r="BF749" s="407">
        <v>507</v>
      </c>
      <c r="BG749" s="407">
        <v>259</v>
      </c>
      <c r="BH749" s="407">
        <v>194</v>
      </c>
      <c r="BI749" s="407">
        <v>36</v>
      </c>
      <c r="BJ749" s="407">
        <v>40</v>
      </c>
      <c r="BK749" s="407">
        <v>47</v>
      </c>
      <c r="BL749" s="407">
        <v>184</v>
      </c>
      <c r="BM749" s="252">
        <f t="shared" ref="BM749" si="1741">SUM(BN749:BR749)</f>
        <v>2651</v>
      </c>
      <c r="BN749" s="407">
        <v>527</v>
      </c>
      <c r="BO749" s="407">
        <v>585</v>
      </c>
      <c r="BP749" s="407">
        <v>446</v>
      </c>
      <c r="BQ749" s="407">
        <v>385</v>
      </c>
      <c r="BR749" s="407">
        <v>708</v>
      </c>
      <c r="BS749" s="252">
        <f t="shared" ref="BS749" si="1742">SUM(BT749:CE749)</f>
        <v>4314</v>
      </c>
      <c r="BT749" s="407">
        <v>366</v>
      </c>
      <c r="BU749" s="407">
        <v>463</v>
      </c>
      <c r="BV749" s="407">
        <v>280</v>
      </c>
      <c r="BW749" s="407">
        <v>256</v>
      </c>
      <c r="BX749" s="407">
        <v>505</v>
      </c>
      <c r="BY749" s="407">
        <v>535</v>
      </c>
      <c r="BZ749" s="407">
        <v>327</v>
      </c>
      <c r="CA749" s="407">
        <v>319</v>
      </c>
      <c r="CB749" s="407">
        <v>546</v>
      </c>
      <c r="CC749" s="407">
        <v>256</v>
      </c>
      <c r="CD749" s="407">
        <v>266</v>
      </c>
      <c r="CE749" s="407">
        <v>195</v>
      </c>
      <c r="CF749" s="252">
        <f t="shared" ref="CF749" si="1743">SUM(CG749:CS749)</f>
        <v>4454</v>
      </c>
      <c r="CG749" s="407">
        <v>327</v>
      </c>
      <c r="CH749" s="407">
        <v>433</v>
      </c>
      <c r="CI749" s="407">
        <v>285</v>
      </c>
      <c r="CJ749" s="407">
        <v>351</v>
      </c>
      <c r="CK749" s="407">
        <v>586</v>
      </c>
      <c r="CL749" s="407">
        <v>461</v>
      </c>
      <c r="CM749" s="407">
        <v>342</v>
      </c>
      <c r="CN749" s="407">
        <v>313</v>
      </c>
      <c r="CO749" s="407">
        <v>152</v>
      </c>
      <c r="CP749" s="407">
        <v>469</v>
      </c>
      <c r="CQ749" s="407">
        <v>226</v>
      </c>
      <c r="CR749" s="407">
        <v>314</v>
      </c>
      <c r="CS749" s="407">
        <v>195</v>
      </c>
      <c r="CT749" s="252">
        <f t="shared" ref="CT749" si="1744">SUM(CU749:CY749)</f>
        <v>1238</v>
      </c>
      <c r="CU749" s="407">
        <v>207</v>
      </c>
      <c r="CV749" s="407">
        <v>177</v>
      </c>
      <c r="CW749" s="407">
        <v>242</v>
      </c>
      <c r="CX749" s="407">
        <v>354</v>
      </c>
      <c r="CY749" s="407">
        <v>258</v>
      </c>
      <c r="CZ749" s="252">
        <f t="shared" ref="CZ749" si="1745">SUM(DA749:DF749)</f>
        <v>946</v>
      </c>
      <c r="DA749" s="407">
        <v>198</v>
      </c>
      <c r="DB749" s="407">
        <v>162</v>
      </c>
      <c r="DC749" s="407">
        <v>163</v>
      </c>
      <c r="DD749" s="407">
        <v>119</v>
      </c>
      <c r="DE749" s="407">
        <v>153</v>
      </c>
      <c r="DF749" s="407">
        <v>151</v>
      </c>
      <c r="DG749" s="252">
        <f t="shared" ref="DG749" si="1746">AM749+BS749+B749+O749+X749+AC749+AJ749+BD749+CF749+AX749+BM749+CT749+CZ749</f>
        <v>34841</v>
      </c>
      <c r="DH749" s="252">
        <f t="shared" ref="DH749" si="1747">SUM(DI749:DK749)</f>
        <v>88</v>
      </c>
      <c r="DI749" s="407">
        <v>32</v>
      </c>
      <c r="DJ749" s="407">
        <v>34</v>
      </c>
      <c r="DK749" s="407">
        <v>22</v>
      </c>
      <c r="DL749" s="254">
        <f t="shared" ref="DL749" si="1748">SUM(DM749:DN749)</f>
        <v>41</v>
      </c>
      <c r="DM749" s="407">
        <v>24</v>
      </c>
      <c r="DN749" s="409">
        <v>17</v>
      </c>
      <c r="DO749" s="252">
        <f t="shared" ref="DO749" si="1749">DG749+DH749+DL749</f>
        <v>34970</v>
      </c>
      <c r="DP749" s="4"/>
      <c r="DQ749" s="4"/>
      <c r="DR749" s="4"/>
      <c r="DS749" s="4"/>
      <c r="DT749" s="4"/>
      <c r="DU749" s="4"/>
      <c r="DV749" s="4"/>
      <c r="DW749" s="4"/>
      <c r="DX749" s="4"/>
      <c r="DY749" s="4"/>
      <c r="DZ749" s="4"/>
      <c r="EA749" s="4"/>
    </row>
    <row r="750" spans="1:131" s="43" customFormat="1" ht="17.100000000000001" customHeight="1" x14ac:dyDescent="0.15">
      <c r="A750" s="193" t="s">
        <v>231</v>
      </c>
      <c r="B750" s="222"/>
      <c r="C750" s="381"/>
      <c r="D750" s="381"/>
      <c r="E750" s="381"/>
      <c r="F750" s="381"/>
      <c r="G750" s="381"/>
      <c r="H750" s="381"/>
      <c r="I750" s="381"/>
      <c r="J750" s="381"/>
      <c r="K750" s="381"/>
      <c r="L750" s="381"/>
      <c r="M750" s="381"/>
      <c r="N750" s="381"/>
      <c r="O750" s="222"/>
      <c r="P750" s="381"/>
      <c r="Q750" s="381"/>
      <c r="R750" s="381"/>
      <c r="S750" s="381"/>
      <c r="T750" s="381"/>
      <c r="U750" s="381"/>
      <c r="V750" s="381"/>
      <c r="W750" s="381"/>
      <c r="X750" s="222"/>
      <c r="Y750" s="381"/>
      <c r="Z750" s="381"/>
      <c r="AA750" s="381"/>
      <c r="AB750" s="381"/>
      <c r="AC750" s="222"/>
      <c r="AD750" s="381"/>
      <c r="AE750" s="381"/>
      <c r="AF750" s="381"/>
      <c r="AG750" s="381"/>
      <c r="AH750" s="381"/>
      <c r="AI750" s="381"/>
      <c r="AJ750" s="222"/>
      <c r="AK750" s="381"/>
      <c r="AL750" s="381"/>
      <c r="AM750" s="222"/>
      <c r="AN750" s="381"/>
      <c r="AO750" s="381"/>
      <c r="AP750" s="381"/>
      <c r="AQ750" s="381"/>
      <c r="AR750" s="381"/>
      <c r="AS750" s="381"/>
      <c r="AT750" s="381"/>
      <c r="AU750" s="381"/>
      <c r="AV750" s="381"/>
      <c r="AW750" s="381"/>
      <c r="AX750" s="222"/>
      <c r="AY750" s="381"/>
      <c r="AZ750" s="381"/>
      <c r="BA750" s="381"/>
      <c r="BB750" s="381"/>
      <c r="BC750" s="381"/>
      <c r="BD750" s="222"/>
      <c r="BE750" s="381"/>
      <c r="BF750" s="381"/>
      <c r="BG750" s="381"/>
      <c r="BH750" s="381"/>
      <c r="BI750" s="381"/>
      <c r="BJ750" s="381"/>
      <c r="BK750" s="381"/>
      <c r="BL750" s="381"/>
      <c r="BM750" s="222"/>
      <c r="BN750" s="381"/>
      <c r="BO750" s="381"/>
      <c r="BP750" s="381"/>
      <c r="BQ750" s="381"/>
      <c r="BR750" s="381"/>
      <c r="BS750" s="222"/>
      <c r="BT750" s="381"/>
      <c r="BU750" s="381"/>
      <c r="BV750" s="381"/>
      <c r="BW750" s="381"/>
      <c r="BX750" s="381"/>
      <c r="BY750" s="381"/>
      <c r="BZ750" s="381"/>
      <c r="CA750" s="381"/>
      <c r="CB750" s="381"/>
      <c r="CC750" s="381"/>
      <c r="CD750" s="381"/>
      <c r="CE750" s="381"/>
      <c r="CF750" s="222"/>
      <c r="CG750" s="381"/>
      <c r="CH750" s="381"/>
      <c r="CI750" s="381"/>
      <c r="CJ750" s="381"/>
      <c r="CK750" s="381"/>
      <c r="CL750" s="381"/>
      <c r="CM750" s="381"/>
      <c r="CN750" s="381"/>
      <c r="CO750" s="381"/>
      <c r="CP750" s="381"/>
      <c r="CQ750" s="381"/>
      <c r="CR750" s="381"/>
      <c r="CS750" s="381"/>
      <c r="CT750" s="222"/>
      <c r="CU750" s="381"/>
      <c r="CV750" s="381"/>
      <c r="CW750" s="381"/>
      <c r="CX750" s="381"/>
      <c r="CY750" s="381"/>
      <c r="CZ750" s="222"/>
      <c r="DA750" s="381"/>
      <c r="DB750" s="381"/>
      <c r="DC750" s="381"/>
      <c r="DD750" s="381"/>
      <c r="DE750" s="381"/>
      <c r="DF750" s="381"/>
      <c r="DG750" s="222"/>
      <c r="DH750" s="222"/>
      <c r="DI750" s="381"/>
      <c r="DJ750" s="381"/>
      <c r="DK750" s="381"/>
      <c r="DL750" s="226"/>
      <c r="DM750" s="381"/>
      <c r="DN750" s="380"/>
      <c r="DO750" s="222"/>
      <c r="DP750" s="4"/>
      <c r="DQ750" s="4"/>
      <c r="DR750" s="4"/>
      <c r="DS750" s="4"/>
      <c r="DT750" s="4"/>
      <c r="DU750" s="4"/>
      <c r="DV750" s="4"/>
      <c r="DW750" s="4"/>
      <c r="DX750" s="4"/>
      <c r="DY750" s="4"/>
      <c r="DZ750" s="4"/>
      <c r="EA750" s="4"/>
    </row>
    <row r="751" spans="1:131" s="43" customFormat="1" ht="17.100000000000001" customHeight="1" x14ac:dyDescent="0.15">
      <c r="A751" s="50" t="s">
        <v>372</v>
      </c>
      <c r="B751" s="222">
        <f t="shared" ref="B751:B756" si="1750">SUM(C751:N751)</f>
        <v>1344</v>
      </c>
      <c r="C751" s="381">
        <v>141</v>
      </c>
      <c r="D751" s="381">
        <v>91</v>
      </c>
      <c r="E751" s="381">
        <v>81</v>
      </c>
      <c r="F751" s="381">
        <v>38</v>
      </c>
      <c r="G751" s="381">
        <v>105</v>
      </c>
      <c r="H751" s="381">
        <v>222</v>
      </c>
      <c r="I751" s="381">
        <v>132</v>
      </c>
      <c r="J751" s="381">
        <v>67</v>
      </c>
      <c r="K751" s="381">
        <v>116</v>
      </c>
      <c r="L751" s="381">
        <v>155</v>
      </c>
      <c r="M751" s="381">
        <v>82</v>
      </c>
      <c r="N751" s="381">
        <v>114</v>
      </c>
      <c r="O751" s="222">
        <f t="shared" ref="O751:O756" si="1751">SUM(P751:W751)</f>
        <v>804</v>
      </c>
      <c r="P751" s="381">
        <v>143</v>
      </c>
      <c r="Q751" s="381">
        <v>181</v>
      </c>
      <c r="R751" s="381">
        <v>106</v>
      </c>
      <c r="S751" s="381">
        <v>51</v>
      </c>
      <c r="T751" s="381">
        <v>110</v>
      </c>
      <c r="U751" s="381">
        <v>90</v>
      </c>
      <c r="V751" s="381">
        <v>83</v>
      </c>
      <c r="W751" s="381">
        <v>40</v>
      </c>
      <c r="X751" s="222">
        <f t="shared" ref="X751:X756" si="1752">SUM(Y751:AB751)</f>
        <v>689</v>
      </c>
      <c r="Y751" s="381">
        <v>179</v>
      </c>
      <c r="Z751" s="381">
        <v>177</v>
      </c>
      <c r="AA751" s="381">
        <v>187</v>
      </c>
      <c r="AB751" s="381">
        <v>146</v>
      </c>
      <c r="AC751" s="222">
        <f t="shared" ref="AC751:AC756" si="1753">SUM(AD751:AI751)</f>
        <v>600</v>
      </c>
      <c r="AD751" s="381">
        <v>77</v>
      </c>
      <c r="AE751" s="381">
        <v>113</v>
      </c>
      <c r="AF751" s="381">
        <v>71</v>
      </c>
      <c r="AG751" s="381">
        <v>108</v>
      </c>
      <c r="AH751" s="381">
        <v>97</v>
      </c>
      <c r="AI751" s="381">
        <v>134</v>
      </c>
      <c r="AJ751" s="222">
        <f t="shared" ref="AJ751:AJ756" si="1754">SUM(AK751:AL751)</f>
        <v>45</v>
      </c>
      <c r="AK751" s="381">
        <v>17</v>
      </c>
      <c r="AL751" s="381">
        <v>28</v>
      </c>
      <c r="AM751" s="222">
        <f t="shared" ref="AM751:AM756" si="1755">SUM(AN751:AW751)</f>
        <v>1406</v>
      </c>
      <c r="AN751" s="381">
        <v>91</v>
      </c>
      <c r="AO751" s="381">
        <v>70</v>
      </c>
      <c r="AP751" s="381">
        <v>123</v>
      </c>
      <c r="AQ751" s="381">
        <v>54</v>
      </c>
      <c r="AR751" s="381">
        <v>194</v>
      </c>
      <c r="AS751" s="381">
        <v>71</v>
      </c>
      <c r="AT751" s="381">
        <v>270</v>
      </c>
      <c r="AU751" s="381">
        <v>214</v>
      </c>
      <c r="AV751" s="381">
        <v>170</v>
      </c>
      <c r="AW751" s="381">
        <v>149</v>
      </c>
      <c r="AX751" s="222">
        <f t="shared" ref="AX751:AX756" si="1756">SUM(AY751:BC751)</f>
        <v>1263</v>
      </c>
      <c r="AY751" s="381">
        <v>129</v>
      </c>
      <c r="AZ751" s="381">
        <v>433</v>
      </c>
      <c r="BA751" s="381">
        <v>279</v>
      </c>
      <c r="BB751" s="381">
        <v>276</v>
      </c>
      <c r="BC751" s="381">
        <v>146</v>
      </c>
      <c r="BD751" s="222">
        <f t="shared" ref="BD751:BD756" si="1757">SUM(BE751:BL751)</f>
        <v>719</v>
      </c>
      <c r="BE751" s="381">
        <v>1</v>
      </c>
      <c r="BF751" s="381">
        <v>209</v>
      </c>
      <c r="BG751" s="381">
        <v>159</v>
      </c>
      <c r="BH751" s="381">
        <v>122</v>
      </c>
      <c r="BI751" s="381">
        <v>36</v>
      </c>
      <c r="BJ751" s="381">
        <v>40</v>
      </c>
      <c r="BK751" s="381">
        <v>47</v>
      </c>
      <c r="BL751" s="381">
        <v>105</v>
      </c>
      <c r="BM751" s="222">
        <f t="shared" ref="BM751:BM756" si="1758">SUM(BN751:BR751)</f>
        <v>633</v>
      </c>
      <c r="BN751" s="381">
        <v>106</v>
      </c>
      <c r="BO751" s="381">
        <v>175</v>
      </c>
      <c r="BP751" s="381">
        <v>98</v>
      </c>
      <c r="BQ751" s="381">
        <v>61</v>
      </c>
      <c r="BR751" s="381">
        <v>193</v>
      </c>
      <c r="BS751" s="222">
        <f t="shared" ref="BS751:BS756" si="1759">SUM(BT751:CE751)</f>
        <v>1303</v>
      </c>
      <c r="BT751" s="381">
        <v>54</v>
      </c>
      <c r="BU751" s="381">
        <v>173</v>
      </c>
      <c r="BV751" s="381">
        <v>52</v>
      </c>
      <c r="BW751" s="381">
        <v>29</v>
      </c>
      <c r="BX751" s="381">
        <v>118</v>
      </c>
      <c r="BY751" s="381">
        <v>251</v>
      </c>
      <c r="BZ751" s="381">
        <v>179</v>
      </c>
      <c r="CA751" s="381">
        <v>85</v>
      </c>
      <c r="CB751" s="381">
        <v>107</v>
      </c>
      <c r="CC751" s="381">
        <v>113</v>
      </c>
      <c r="CD751" s="381">
        <v>84</v>
      </c>
      <c r="CE751" s="381">
        <v>58</v>
      </c>
      <c r="CF751" s="222">
        <f t="shared" ref="CF751:CF756" si="1760">SUM(CG751:CS751)</f>
        <v>1328</v>
      </c>
      <c r="CG751" s="381">
        <v>85</v>
      </c>
      <c r="CH751" s="381">
        <v>123</v>
      </c>
      <c r="CI751" s="381">
        <v>74</v>
      </c>
      <c r="CJ751" s="381">
        <v>134</v>
      </c>
      <c r="CK751" s="381">
        <v>260</v>
      </c>
      <c r="CL751" s="381">
        <v>101</v>
      </c>
      <c r="CM751" s="381">
        <v>161</v>
      </c>
      <c r="CN751" s="381">
        <v>51</v>
      </c>
      <c r="CO751" s="381">
        <v>22</v>
      </c>
      <c r="CP751" s="381">
        <v>60</v>
      </c>
      <c r="CQ751" s="381">
        <v>101</v>
      </c>
      <c r="CR751" s="381">
        <v>84</v>
      </c>
      <c r="CS751" s="381">
        <v>72</v>
      </c>
      <c r="CT751" s="222">
        <f t="shared" ref="CT751:CT756" si="1761">SUM(CU751:CY751)</f>
        <v>725</v>
      </c>
      <c r="CU751" s="381">
        <v>188</v>
      </c>
      <c r="CV751" s="381">
        <v>142</v>
      </c>
      <c r="CW751" s="381">
        <v>111</v>
      </c>
      <c r="CX751" s="381">
        <v>124</v>
      </c>
      <c r="CY751" s="381">
        <v>160</v>
      </c>
      <c r="CZ751" s="222">
        <f t="shared" ref="CZ751:CZ756" si="1762">SUM(DA751:DF751)</f>
        <v>478</v>
      </c>
      <c r="DA751" s="381">
        <v>49</v>
      </c>
      <c r="DB751" s="381">
        <v>35</v>
      </c>
      <c r="DC751" s="381">
        <v>88</v>
      </c>
      <c r="DD751" s="381">
        <v>103</v>
      </c>
      <c r="DE751" s="381">
        <v>120</v>
      </c>
      <c r="DF751" s="381">
        <v>83</v>
      </c>
      <c r="DG751" s="222">
        <f t="shared" ref="DG751:DG756" si="1763">AM751+BS751+B751+O751+X751+AC751+AJ751+BD751+CF751+AX751+BM751+CT751+CZ751</f>
        <v>11337</v>
      </c>
      <c r="DH751" s="222">
        <f t="shared" ref="DH751:DH756" si="1764">SUM(DI751:DK751)</f>
        <v>64</v>
      </c>
      <c r="DI751" s="381">
        <v>29</v>
      </c>
      <c r="DJ751" s="381">
        <v>25</v>
      </c>
      <c r="DK751" s="381">
        <v>10</v>
      </c>
      <c r="DL751" s="226">
        <f t="shared" ref="DL751:DL756" si="1765">SUM(DM751:DN751)</f>
        <v>40</v>
      </c>
      <c r="DM751" s="381">
        <v>24</v>
      </c>
      <c r="DN751" s="380">
        <v>16</v>
      </c>
      <c r="DO751" s="222">
        <f t="shared" ref="DO751:DO756" si="1766">DG751+DH751+DL751</f>
        <v>11441</v>
      </c>
      <c r="DP751" s="4"/>
      <c r="DQ751" s="4"/>
      <c r="DR751" s="4"/>
      <c r="DS751" s="4"/>
      <c r="DT751" s="4"/>
      <c r="DU751" s="4"/>
      <c r="DV751" s="4"/>
      <c r="DW751" s="4"/>
      <c r="DX751" s="4"/>
      <c r="DY751" s="4"/>
      <c r="DZ751" s="4"/>
      <c r="EA751" s="4"/>
    </row>
    <row r="752" spans="1:131" s="43" customFormat="1" ht="17.100000000000001" customHeight="1" x14ac:dyDescent="0.15">
      <c r="A752" s="50" t="s">
        <v>373</v>
      </c>
      <c r="B752" s="222">
        <f t="shared" si="1750"/>
        <v>53</v>
      </c>
      <c r="C752" s="381">
        <v>2</v>
      </c>
      <c r="D752" s="381">
        <v>3</v>
      </c>
      <c r="E752" s="381">
        <v>9</v>
      </c>
      <c r="F752" s="381">
        <v>0</v>
      </c>
      <c r="G752" s="381">
        <v>17</v>
      </c>
      <c r="H752" s="381">
        <v>7</v>
      </c>
      <c r="I752" s="381">
        <v>7</v>
      </c>
      <c r="J752" s="381">
        <v>2</v>
      </c>
      <c r="K752" s="381">
        <v>3</v>
      </c>
      <c r="L752" s="381">
        <v>0</v>
      </c>
      <c r="M752" s="381">
        <v>1</v>
      </c>
      <c r="N752" s="381">
        <v>2</v>
      </c>
      <c r="O752" s="222">
        <f t="shared" si="1751"/>
        <v>22</v>
      </c>
      <c r="P752" s="381">
        <v>5</v>
      </c>
      <c r="Q752" s="381">
        <v>2</v>
      </c>
      <c r="R752" s="381">
        <v>0</v>
      </c>
      <c r="S752" s="381">
        <v>6</v>
      </c>
      <c r="T752" s="381">
        <v>0</v>
      </c>
      <c r="U752" s="381">
        <v>8</v>
      </c>
      <c r="V752" s="381">
        <v>1</v>
      </c>
      <c r="W752" s="381">
        <v>0</v>
      </c>
      <c r="X752" s="222">
        <f t="shared" si="1752"/>
        <v>15</v>
      </c>
      <c r="Y752" s="381">
        <v>0</v>
      </c>
      <c r="Z752" s="381">
        <v>0</v>
      </c>
      <c r="AA752" s="381">
        <v>1</v>
      </c>
      <c r="AB752" s="381">
        <v>14</v>
      </c>
      <c r="AC752" s="222">
        <f t="shared" si="1753"/>
        <v>16</v>
      </c>
      <c r="AD752" s="381">
        <v>0</v>
      </c>
      <c r="AE752" s="381">
        <v>1</v>
      </c>
      <c r="AF752" s="381">
        <v>8</v>
      </c>
      <c r="AG752" s="381">
        <v>2</v>
      </c>
      <c r="AH752" s="381">
        <v>2</v>
      </c>
      <c r="AI752" s="381">
        <v>3</v>
      </c>
      <c r="AJ752" s="222">
        <f t="shared" si="1754"/>
        <v>0</v>
      </c>
      <c r="AK752" s="381">
        <v>0</v>
      </c>
      <c r="AL752" s="381">
        <v>0</v>
      </c>
      <c r="AM752" s="222">
        <f t="shared" si="1755"/>
        <v>32</v>
      </c>
      <c r="AN752" s="381">
        <v>6</v>
      </c>
      <c r="AO752" s="381">
        <v>1</v>
      </c>
      <c r="AP752" s="381">
        <v>1</v>
      </c>
      <c r="AQ752" s="381">
        <v>0</v>
      </c>
      <c r="AR752" s="381">
        <v>17</v>
      </c>
      <c r="AS752" s="381">
        <v>2</v>
      </c>
      <c r="AT752" s="381">
        <v>1</v>
      </c>
      <c r="AU752" s="381">
        <v>0</v>
      </c>
      <c r="AV752" s="381">
        <v>0</v>
      </c>
      <c r="AW752" s="381">
        <v>4</v>
      </c>
      <c r="AX752" s="222">
        <f t="shared" si="1756"/>
        <v>25</v>
      </c>
      <c r="AY752" s="381">
        <v>9</v>
      </c>
      <c r="AZ752" s="381">
        <v>8</v>
      </c>
      <c r="BA752" s="381">
        <v>2</v>
      </c>
      <c r="BB752" s="381">
        <v>1</v>
      </c>
      <c r="BC752" s="381">
        <v>5</v>
      </c>
      <c r="BD752" s="222">
        <f t="shared" si="1757"/>
        <v>5</v>
      </c>
      <c r="BE752" s="381">
        <v>1</v>
      </c>
      <c r="BF752" s="381">
        <v>0</v>
      </c>
      <c r="BG752" s="381">
        <v>1</v>
      </c>
      <c r="BH752" s="381">
        <v>0</v>
      </c>
      <c r="BI752" s="381">
        <v>0</v>
      </c>
      <c r="BJ752" s="381">
        <v>2</v>
      </c>
      <c r="BK752" s="381">
        <v>1</v>
      </c>
      <c r="BL752" s="381">
        <v>0</v>
      </c>
      <c r="BM752" s="222">
        <f t="shared" si="1758"/>
        <v>28</v>
      </c>
      <c r="BN752" s="381">
        <v>0</v>
      </c>
      <c r="BO752" s="381">
        <v>2</v>
      </c>
      <c r="BP752" s="381">
        <v>7</v>
      </c>
      <c r="BQ752" s="381">
        <v>1</v>
      </c>
      <c r="BR752" s="381">
        <v>18</v>
      </c>
      <c r="BS752" s="222">
        <f t="shared" si="1759"/>
        <v>20</v>
      </c>
      <c r="BT752" s="381">
        <v>6</v>
      </c>
      <c r="BU752" s="381">
        <v>1</v>
      </c>
      <c r="BV752" s="381">
        <v>2</v>
      </c>
      <c r="BW752" s="381">
        <v>0</v>
      </c>
      <c r="BX752" s="381">
        <v>3</v>
      </c>
      <c r="BY752" s="381">
        <v>2</v>
      </c>
      <c r="BZ752" s="381">
        <v>1</v>
      </c>
      <c r="CA752" s="381">
        <v>0</v>
      </c>
      <c r="CB752" s="381">
        <v>1</v>
      </c>
      <c r="CC752" s="381">
        <v>4</v>
      </c>
      <c r="CD752" s="381">
        <v>0</v>
      </c>
      <c r="CE752" s="381">
        <v>0</v>
      </c>
      <c r="CF752" s="222">
        <f t="shared" si="1760"/>
        <v>54</v>
      </c>
      <c r="CG752" s="381">
        <v>1</v>
      </c>
      <c r="CH752" s="381">
        <v>10</v>
      </c>
      <c r="CI752" s="381">
        <v>13</v>
      </c>
      <c r="CJ752" s="381">
        <v>3</v>
      </c>
      <c r="CK752" s="381">
        <v>5</v>
      </c>
      <c r="CL752" s="381">
        <v>8</v>
      </c>
      <c r="CM752" s="381">
        <v>2</v>
      </c>
      <c r="CN752" s="381">
        <v>5</v>
      </c>
      <c r="CO752" s="381">
        <v>2</v>
      </c>
      <c r="CP752" s="381">
        <v>0</v>
      </c>
      <c r="CQ752" s="381">
        <v>0</v>
      </c>
      <c r="CR752" s="381">
        <v>1</v>
      </c>
      <c r="CS752" s="381">
        <v>4</v>
      </c>
      <c r="CT752" s="222">
        <f t="shared" si="1761"/>
        <v>59</v>
      </c>
      <c r="CU752" s="381">
        <v>32</v>
      </c>
      <c r="CV752" s="381">
        <v>7</v>
      </c>
      <c r="CW752" s="381">
        <v>2</v>
      </c>
      <c r="CX752" s="381">
        <v>3</v>
      </c>
      <c r="CY752" s="381">
        <v>15</v>
      </c>
      <c r="CZ752" s="222">
        <f t="shared" si="1762"/>
        <v>65</v>
      </c>
      <c r="DA752" s="381">
        <v>1</v>
      </c>
      <c r="DB752" s="381">
        <v>0</v>
      </c>
      <c r="DC752" s="381">
        <v>2</v>
      </c>
      <c r="DD752" s="381">
        <v>21</v>
      </c>
      <c r="DE752" s="381">
        <v>4</v>
      </c>
      <c r="DF752" s="381">
        <v>37</v>
      </c>
      <c r="DG752" s="222">
        <f t="shared" si="1763"/>
        <v>394</v>
      </c>
      <c r="DH752" s="222">
        <f t="shared" si="1764"/>
        <v>0</v>
      </c>
      <c r="DI752" s="381">
        <v>0</v>
      </c>
      <c r="DJ752" s="381">
        <v>0</v>
      </c>
      <c r="DK752" s="381">
        <v>0</v>
      </c>
      <c r="DL752" s="226">
        <f t="shared" si="1765"/>
        <v>1</v>
      </c>
      <c r="DM752" s="381">
        <v>0</v>
      </c>
      <c r="DN752" s="380">
        <v>1</v>
      </c>
      <c r="DO752" s="222">
        <f t="shared" si="1766"/>
        <v>395</v>
      </c>
      <c r="DP752" s="4"/>
      <c r="DQ752" s="4"/>
      <c r="DR752" s="4"/>
      <c r="DS752" s="4"/>
      <c r="DT752" s="4"/>
      <c r="DU752" s="4"/>
      <c r="DV752" s="4"/>
      <c r="DW752" s="4"/>
      <c r="DX752" s="4"/>
      <c r="DY752" s="4"/>
      <c r="DZ752" s="4"/>
      <c r="EA752" s="4"/>
    </row>
    <row r="753" spans="1:131" s="43" customFormat="1" ht="17.100000000000001" customHeight="1" x14ac:dyDescent="0.15">
      <c r="A753" s="50" t="s">
        <v>374</v>
      </c>
      <c r="B753" s="222">
        <f t="shared" si="1750"/>
        <v>1347</v>
      </c>
      <c r="C753" s="381">
        <v>141</v>
      </c>
      <c r="D753" s="381">
        <v>91</v>
      </c>
      <c r="E753" s="381">
        <v>82</v>
      </c>
      <c r="F753" s="381">
        <v>38</v>
      </c>
      <c r="G753" s="381">
        <v>107</v>
      </c>
      <c r="H753" s="381">
        <v>222</v>
      </c>
      <c r="I753" s="381">
        <v>132</v>
      </c>
      <c r="J753" s="381">
        <v>67</v>
      </c>
      <c r="K753" s="381">
        <v>116</v>
      </c>
      <c r="L753" s="381">
        <v>155</v>
      </c>
      <c r="M753" s="381">
        <v>82</v>
      </c>
      <c r="N753" s="381">
        <v>114</v>
      </c>
      <c r="O753" s="222">
        <f t="shared" si="1751"/>
        <v>805</v>
      </c>
      <c r="P753" s="381">
        <v>143</v>
      </c>
      <c r="Q753" s="381">
        <v>181</v>
      </c>
      <c r="R753" s="381">
        <v>106</v>
      </c>
      <c r="S753" s="381">
        <v>52</v>
      </c>
      <c r="T753" s="381">
        <v>110</v>
      </c>
      <c r="U753" s="381">
        <v>90</v>
      </c>
      <c r="V753" s="381">
        <v>83</v>
      </c>
      <c r="W753" s="381">
        <v>40</v>
      </c>
      <c r="X753" s="222">
        <f t="shared" si="1752"/>
        <v>689</v>
      </c>
      <c r="Y753" s="381">
        <v>179</v>
      </c>
      <c r="Z753" s="381">
        <v>177</v>
      </c>
      <c r="AA753" s="381">
        <v>187</v>
      </c>
      <c r="AB753" s="381">
        <v>146</v>
      </c>
      <c r="AC753" s="222">
        <f t="shared" si="1753"/>
        <v>601</v>
      </c>
      <c r="AD753" s="381">
        <v>77</v>
      </c>
      <c r="AE753" s="381">
        <v>113</v>
      </c>
      <c r="AF753" s="381">
        <v>72</v>
      </c>
      <c r="AG753" s="381">
        <v>108</v>
      </c>
      <c r="AH753" s="381">
        <v>97</v>
      </c>
      <c r="AI753" s="381">
        <v>134</v>
      </c>
      <c r="AJ753" s="222">
        <f t="shared" si="1754"/>
        <v>45</v>
      </c>
      <c r="AK753" s="381">
        <v>17</v>
      </c>
      <c r="AL753" s="381">
        <v>28</v>
      </c>
      <c r="AM753" s="222">
        <f t="shared" si="1755"/>
        <v>1406</v>
      </c>
      <c r="AN753" s="381">
        <v>91</v>
      </c>
      <c r="AO753" s="381">
        <v>70</v>
      </c>
      <c r="AP753" s="381">
        <v>123</v>
      </c>
      <c r="AQ753" s="381">
        <v>54</v>
      </c>
      <c r="AR753" s="381">
        <v>194</v>
      </c>
      <c r="AS753" s="381">
        <v>71</v>
      </c>
      <c r="AT753" s="381">
        <v>270</v>
      </c>
      <c r="AU753" s="381">
        <v>214</v>
      </c>
      <c r="AV753" s="381">
        <v>170</v>
      </c>
      <c r="AW753" s="381">
        <v>149</v>
      </c>
      <c r="AX753" s="222">
        <f t="shared" si="1756"/>
        <v>1264</v>
      </c>
      <c r="AY753" s="381">
        <v>129</v>
      </c>
      <c r="AZ753" s="381">
        <v>433</v>
      </c>
      <c r="BA753" s="381">
        <v>279</v>
      </c>
      <c r="BB753" s="381">
        <v>276</v>
      </c>
      <c r="BC753" s="381">
        <v>147</v>
      </c>
      <c r="BD753" s="222">
        <f t="shared" si="1757"/>
        <v>719</v>
      </c>
      <c r="BE753" s="381">
        <v>1</v>
      </c>
      <c r="BF753" s="381">
        <v>209</v>
      </c>
      <c r="BG753" s="381">
        <v>159</v>
      </c>
      <c r="BH753" s="381">
        <v>122</v>
      </c>
      <c r="BI753" s="381">
        <v>36</v>
      </c>
      <c r="BJ753" s="381">
        <v>40</v>
      </c>
      <c r="BK753" s="381">
        <v>47</v>
      </c>
      <c r="BL753" s="381">
        <v>105</v>
      </c>
      <c r="BM753" s="222">
        <f t="shared" si="1758"/>
        <v>633</v>
      </c>
      <c r="BN753" s="381">
        <v>106</v>
      </c>
      <c r="BO753" s="381">
        <v>175</v>
      </c>
      <c r="BP753" s="381">
        <v>98</v>
      </c>
      <c r="BQ753" s="381">
        <v>61</v>
      </c>
      <c r="BR753" s="381">
        <v>193</v>
      </c>
      <c r="BS753" s="222">
        <f t="shared" si="1759"/>
        <v>1303</v>
      </c>
      <c r="BT753" s="381">
        <v>54</v>
      </c>
      <c r="BU753" s="381">
        <v>173</v>
      </c>
      <c r="BV753" s="381">
        <v>52</v>
      </c>
      <c r="BW753" s="381">
        <v>29</v>
      </c>
      <c r="BX753" s="381">
        <v>118</v>
      </c>
      <c r="BY753" s="381">
        <v>251</v>
      </c>
      <c r="BZ753" s="381">
        <v>179</v>
      </c>
      <c r="CA753" s="381">
        <v>85</v>
      </c>
      <c r="CB753" s="381">
        <v>107</v>
      </c>
      <c r="CC753" s="381">
        <v>113</v>
      </c>
      <c r="CD753" s="381">
        <v>84</v>
      </c>
      <c r="CE753" s="381">
        <v>58</v>
      </c>
      <c r="CF753" s="222">
        <f t="shared" si="1760"/>
        <v>1330</v>
      </c>
      <c r="CG753" s="381">
        <v>85</v>
      </c>
      <c r="CH753" s="381">
        <v>123</v>
      </c>
      <c r="CI753" s="381">
        <v>75</v>
      </c>
      <c r="CJ753" s="381">
        <v>135</v>
      </c>
      <c r="CK753" s="381">
        <v>260</v>
      </c>
      <c r="CL753" s="381">
        <v>101</v>
      </c>
      <c r="CM753" s="381">
        <v>161</v>
      </c>
      <c r="CN753" s="381">
        <v>51</v>
      </c>
      <c r="CO753" s="381">
        <v>22</v>
      </c>
      <c r="CP753" s="381">
        <v>60</v>
      </c>
      <c r="CQ753" s="381">
        <v>101</v>
      </c>
      <c r="CR753" s="381">
        <v>84</v>
      </c>
      <c r="CS753" s="381">
        <v>72</v>
      </c>
      <c r="CT753" s="222">
        <f t="shared" si="1761"/>
        <v>725</v>
      </c>
      <c r="CU753" s="381">
        <v>188</v>
      </c>
      <c r="CV753" s="381">
        <v>142</v>
      </c>
      <c r="CW753" s="381">
        <v>111</v>
      </c>
      <c r="CX753" s="381">
        <v>124</v>
      </c>
      <c r="CY753" s="381">
        <v>160</v>
      </c>
      <c r="CZ753" s="222">
        <f t="shared" si="1762"/>
        <v>483</v>
      </c>
      <c r="DA753" s="381">
        <v>49</v>
      </c>
      <c r="DB753" s="381">
        <v>35</v>
      </c>
      <c r="DC753" s="381">
        <v>88</v>
      </c>
      <c r="DD753" s="381">
        <v>104</v>
      </c>
      <c r="DE753" s="381">
        <v>120</v>
      </c>
      <c r="DF753" s="381">
        <v>87</v>
      </c>
      <c r="DG753" s="222">
        <f t="shared" si="1763"/>
        <v>11350</v>
      </c>
      <c r="DH753" s="222">
        <f t="shared" si="1764"/>
        <v>64</v>
      </c>
      <c r="DI753" s="381">
        <v>29</v>
      </c>
      <c r="DJ753" s="381">
        <v>25</v>
      </c>
      <c r="DK753" s="381">
        <v>10</v>
      </c>
      <c r="DL753" s="226">
        <f t="shared" si="1765"/>
        <v>40</v>
      </c>
      <c r="DM753" s="381">
        <v>24</v>
      </c>
      <c r="DN753" s="380">
        <v>16</v>
      </c>
      <c r="DO753" s="222">
        <f t="shared" si="1766"/>
        <v>11454</v>
      </c>
      <c r="DP753" s="4"/>
      <c r="DQ753" s="4"/>
      <c r="DR753" s="4"/>
      <c r="DS753" s="4"/>
      <c r="DT753" s="4"/>
      <c r="DU753" s="4"/>
      <c r="DV753" s="4"/>
      <c r="DW753" s="4"/>
      <c r="DX753" s="4"/>
      <c r="DY753" s="4"/>
      <c r="DZ753" s="4"/>
      <c r="EA753" s="4"/>
    </row>
    <row r="754" spans="1:131" s="43" customFormat="1" ht="17.100000000000001" customHeight="1" x14ac:dyDescent="0.15">
      <c r="A754" s="50" t="s">
        <v>232</v>
      </c>
      <c r="B754" s="222">
        <f t="shared" si="1750"/>
        <v>3157</v>
      </c>
      <c r="C754" s="381">
        <v>206</v>
      </c>
      <c r="D754" s="381">
        <v>183</v>
      </c>
      <c r="E754" s="381">
        <v>137</v>
      </c>
      <c r="F754" s="381">
        <v>57</v>
      </c>
      <c r="G754" s="381">
        <v>233</v>
      </c>
      <c r="H754" s="381">
        <v>529</v>
      </c>
      <c r="I754" s="381">
        <v>303</v>
      </c>
      <c r="J754" s="381">
        <v>101</v>
      </c>
      <c r="K754" s="381">
        <v>245</v>
      </c>
      <c r="L754" s="381">
        <v>718</v>
      </c>
      <c r="M754" s="381">
        <v>182</v>
      </c>
      <c r="N754" s="381">
        <v>263</v>
      </c>
      <c r="O754" s="222">
        <f t="shared" si="1751"/>
        <v>1289</v>
      </c>
      <c r="P754" s="381">
        <v>238</v>
      </c>
      <c r="Q754" s="381">
        <v>301</v>
      </c>
      <c r="R754" s="381">
        <v>156</v>
      </c>
      <c r="S754" s="381">
        <v>91</v>
      </c>
      <c r="T754" s="381">
        <v>150</v>
      </c>
      <c r="U754" s="381">
        <v>152</v>
      </c>
      <c r="V754" s="381">
        <v>127</v>
      </c>
      <c r="W754" s="381">
        <v>74</v>
      </c>
      <c r="X754" s="222">
        <f t="shared" si="1752"/>
        <v>1630</v>
      </c>
      <c r="Y754" s="381">
        <v>390</v>
      </c>
      <c r="Z754" s="381">
        <v>409</v>
      </c>
      <c r="AA754" s="381">
        <v>481</v>
      </c>
      <c r="AB754" s="381">
        <v>350</v>
      </c>
      <c r="AC754" s="222">
        <f t="shared" si="1753"/>
        <v>1301</v>
      </c>
      <c r="AD754" s="381">
        <v>140</v>
      </c>
      <c r="AE754" s="381">
        <v>222</v>
      </c>
      <c r="AF754" s="381">
        <v>127</v>
      </c>
      <c r="AG754" s="381">
        <v>250</v>
      </c>
      <c r="AH754" s="381">
        <v>187</v>
      </c>
      <c r="AI754" s="381">
        <v>375</v>
      </c>
      <c r="AJ754" s="222">
        <f t="shared" si="1754"/>
        <v>90</v>
      </c>
      <c r="AK754" s="381">
        <v>43</v>
      </c>
      <c r="AL754" s="381">
        <v>47</v>
      </c>
      <c r="AM754" s="222">
        <f t="shared" si="1755"/>
        <v>2548</v>
      </c>
      <c r="AN754" s="381">
        <v>141</v>
      </c>
      <c r="AO754" s="381">
        <v>129</v>
      </c>
      <c r="AP754" s="381">
        <v>224</v>
      </c>
      <c r="AQ754" s="381">
        <v>84</v>
      </c>
      <c r="AR754" s="381">
        <v>414</v>
      </c>
      <c r="AS754" s="381">
        <v>113</v>
      </c>
      <c r="AT754" s="381">
        <v>435</v>
      </c>
      <c r="AU754" s="381">
        <v>439</v>
      </c>
      <c r="AV754" s="381">
        <v>312</v>
      </c>
      <c r="AW754" s="381">
        <v>257</v>
      </c>
      <c r="AX754" s="222">
        <f t="shared" si="1756"/>
        <v>3190</v>
      </c>
      <c r="AY754" s="381">
        <v>206</v>
      </c>
      <c r="AZ754" s="381">
        <v>1534</v>
      </c>
      <c r="BA754" s="381">
        <v>452</v>
      </c>
      <c r="BB754" s="381">
        <v>727</v>
      </c>
      <c r="BC754" s="381">
        <v>271</v>
      </c>
      <c r="BD754" s="222">
        <f t="shared" si="1757"/>
        <v>5530</v>
      </c>
      <c r="BE754" s="381">
        <v>766</v>
      </c>
      <c r="BF754" s="381">
        <v>620</v>
      </c>
      <c r="BG754" s="381">
        <v>833</v>
      </c>
      <c r="BH754" s="381">
        <v>654</v>
      </c>
      <c r="BI754" s="381">
        <v>670</v>
      </c>
      <c r="BJ754" s="381">
        <v>753</v>
      </c>
      <c r="BK754" s="381">
        <v>630</v>
      </c>
      <c r="BL754" s="381">
        <v>604</v>
      </c>
      <c r="BM754" s="222">
        <f t="shared" si="1758"/>
        <v>1391</v>
      </c>
      <c r="BN754" s="381">
        <v>251</v>
      </c>
      <c r="BO754" s="381">
        <v>313</v>
      </c>
      <c r="BP754" s="381">
        <v>224</v>
      </c>
      <c r="BQ754" s="381">
        <v>91</v>
      </c>
      <c r="BR754" s="381">
        <v>512</v>
      </c>
      <c r="BS754" s="222">
        <f t="shared" si="1759"/>
        <v>2966</v>
      </c>
      <c r="BT754" s="381">
        <v>114</v>
      </c>
      <c r="BU754" s="381">
        <v>321</v>
      </c>
      <c r="BV754" s="381">
        <v>69</v>
      </c>
      <c r="BW754" s="381">
        <v>44</v>
      </c>
      <c r="BX754" s="381">
        <v>207</v>
      </c>
      <c r="BY754" s="381">
        <v>886</v>
      </c>
      <c r="BZ754" s="381">
        <v>324</v>
      </c>
      <c r="CA754" s="381">
        <v>168</v>
      </c>
      <c r="CB754" s="381">
        <v>235</v>
      </c>
      <c r="CC754" s="381">
        <v>245</v>
      </c>
      <c r="CD754" s="381">
        <v>239</v>
      </c>
      <c r="CE754" s="381">
        <v>114</v>
      </c>
      <c r="CF754" s="222">
        <f t="shared" si="1760"/>
        <v>3383</v>
      </c>
      <c r="CG754" s="381">
        <v>118</v>
      </c>
      <c r="CH754" s="381">
        <v>241</v>
      </c>
      <c r="CI754" s="381">
        <v>118</v>
      </c>
      <c r="CJ754" s="381">
        <v>302</v>
      </c>
      <c r="CK754" s="381">
        <v>1048</v>
      </c>
      <c r="CL754" s="381">
        <v>169</v>
      </c>
      <c r="CM754" s="381">
        <v>581</v>
      </c>
      <c r="CN754" s="381">
        <v>86</v>
      </c>
      <c r="CO754" s="381">
        <v>32</v>
      </c>
      <c r="CP754" s="381">
        <v>116</v>
      </c>
      <c r="CQ754" s="381">
        <v>276</v>
      </c>
      <c r="CR754" s="381">
        <v>181</v>
      </c>
      <c r="CS754" s="381">
        <v>115</v>
      </c>
      <c r="CT754" s="222">
        <f t="shared" si="1761"/>
        <v>1838</v>
      </c>
      <c r="CU754" s="381">
        <v>553</v>
      </c>
      <c r="CV754" s="381">
        <v>542</v>
      </c>
      <c r="CW754" s="381">
        <v>209</v>
      </c>
      <c r="CX754" s="381">
        <v>223</v>
      </c>
      <c r="CY754" s="381">
        <v>311</v>
      </c>
      <c r="CZ754" s="222">
        <f t="shared" si="1762"/>
        <v>1966</v>
      </c>
      <c r="DA754" s="381">
        <v>72</v>
      </c>
      <c r="DB754" s="381">
        <v>58</v>
      </c>
      <c r="DC754" s="381">
        <v>466</v>
      </c>
      <c r="DD754" s="381">
        <v>648</v>
      </c>
      <c r="DE754" s="381">
        <v>482</v>
      </c>
      <c r="DF754" s="381">
        <v>240</v>
      </c>
      <c r="DG754" s="222">
        <f t="shared" si="1763"/>
        <v>30279</v>
      </c>
      <c r="DH754" s="222">
        <f t="shared" si="1764"/>
        <v>387</v>
      </c>
      <c r="DI754" s="381">
        <v>148</v>
      </c>
      <c r="DJ754" s="381">
        <v>174</v>
      </c>
      <c r="DK754" s="381">
        <v>65</v>
      </c>
      <c r="DL754" s="226">
        <f t="shared" si="1765"/>
        <v>455</v>
      </c>
      <c r="DM754" s="381">
        <v>356</v>
      </c>
      <c r="DN754" s="380">
        <v>99</v>
      </c>
      <c r="DO754" s="222">
        <f t="shared" si="1766"/>
        <v>31121</v>
      </c>
      <c r="DP754" s="4"/>
      <c r="DQ754" s="4"/>
      <c r="DR754" s="4"/>
      <c r="DS754" s="4"/>
      <c r="DT754" s="4"/>
      <c r="DU754" s="4"/>
      <c r="DV754" s="4"/>
      <c r="DW754" s="4"/>
      <c r="DX754" s="4"/>
      <c r="DY754" s="4"/>
      <c r="DZ754" s="4"/>
      <c r="EA754" s="4"/>
    </row>
    <row r="755" spans="1:131" s="43" customFormat="1" ht="17.100000000000001" customHeight="1" x14ac:dyDescent="0.15">
      <c r="A755" s="50" t="s">
        <v>233</v>
      </c>
      <c r="B755" s="222">
        <f t="shared" si="1750"/>
        <v>56</v>
      </c>
      <c r="C755" s="381">
        <v>2</v>
      </c>
      <c r="D755" s="381">
        <v>3</v>
      </c>
      <c r="E755" s="381">
        <v>9</v>
      </c>
      <c r="F755" s="381">
        <v>0</v>
      </c>
      <c r="G755" s="381">
        <v>19</v>
      </c>
      <c r="H755" s="381">
        <v>7</v>
      </c>
      <c r="I755" s="381">
        <v>7</v>
      </c>
      <c r="J755" s="381">
        <v>2</v>
      </c>
      <c r="K755" s="381">
        <v>4</v>
      </c>
      <c r="L755" s="381">
        <v>0</v>
      </c>
      <c r="M755" s="381">
        <v>1</v>
      </c>
      <c r="N755" s="381">
        <v>2</v>
      </c>
      <c r="O755" s="222">
        <f t="shared" si="1751"/>
        <v>34</v>
      </c>
      <c r="P755" s="381">
        <v>8</v>
      </c>
      <c r="Q755" s="381">
        <v>4</v>
      </c>
      <c r="R755" s="381">
        <v>0</v>
      </c>
      <c r="S755" s="381">
        <v>9</v>
      </c>
      <c r="T755" s="381">
        <v>0</v>
      </c>
      <c r="U755" s="381">
        <v>12</v>
      </c>
      <c r="V755" s="381">
        <v>1</v>
      </c>
      <c r="W755" s="381">
        <v>0</v>
      </c>
      <c r="X755" s="222">
        <f t="shared" si="1752"/>
        <v>17</v>
      </c>
      <c r="Y755" s="381">
        <v>0</v>
      </c>
      <c r="Z755" s="381">
        <v>0</v>
      </c>
      <c r="AA755" s="381">
        <v>1</v>
      </c>
      <c r="AB755" s="381">
        <v>16</v>
      </c>
      <c r="AC755" s="222">
        <f t="shared" si="1753"/>
        <v>21</v>
      </c>
      <c r="AD755" s="381">
        <v>0</v>
      </c>
      <c r="AE755" s="381">
        <v>1</v>
      </c>
      <c r="AF755" s="381">
        <v>13</v>
      </c>
      <c r="AG755" s="381">
        <v>2</v>
      </c>
      <c r="AH755" s="381">
        <v>2</v>
      </c>
      <c r="AI755" s="381">
        <v>3</v>
      </c>
      <c r="AJ755" s="222">
        <f t="shared" si="1754"/>
        <v>0</v>
      </c>
      <c r="AK755" s="381">
        <v>0</v>
      </c>
      <c r="AL755" s="381">
        <v>0</v>
      </c>
      <c r="AM755" s="222">
        <f t="shared" si="1755"/>
        <v>34</v>
      </c>
      <c r="AN755" s="381">
        <v>6</v>
      </c>
      <c r="AO755" s="381">
        <v>1</v>
      </c>
      <c r="AP755" s="381">
        <v>1</v>
      </c>
      <c r="AQ755" s="381">
        <v>0</v>
      </c>
      <c r="AR755" s="381">
        <v>18</v>
      </c>
      <c r="AS755" s="381">
        <v>3</v>
      </c>
      <c r="AT755" s="381">
        <v>1</v>
      </c>
      <c r="AU755" s="381">
        <v>0</v>
      </c>
      <c r="AV755" s="381">
        <v>0</v>
      </c>
      <c r="AW755" s="381">
        <v>4</v>
      </c>
      <c r="AX755" s="222">
        <f t="shared" si="1756"/>
        <v>30</v>
      </c>
      <c r="AY755" s="381">
        <v>9</v>
      </c>
      <c r="AZ755" s="381">
        <v>11</v>
      </c>
      <c r="BA755" s="381">
        <v>2</v>
      </c>
      <c r="BB755" s="381">
        <v>1</v>
      </c>
      <c r="BC755" s="381">
        <v>7</v>
      </c>
      <c r="BD755" s="222">
        <f t="shared" si="1757"/>
        <v>21</v>
      </c>
      <c r="BE755" s="381">
        <v>16</v>
      </c>
      <c r="BF755" s="381">
        <v>0</v>
      </c>
      <c r="BG755" s="381">
        <v>1</v>
      </c>
      <c r="BH755" s="381">
        <v>0</v>
      </c>
      <c r="BI755" s="381">
        <v>0</v>
      </c>
      <c r="BJ755" s="381">
        <v>3</v>
      </c>
      <c r="BK755" s="381">
        <v>1</v>
      </c>
      <c r="BL755" s="381">
        <v>0</v>
      </c>
      <c r="BM755" s="222">
        <f t="shared" si="1758"/>
        <v>35</v>
      </c>
      <c r="BN755" s="381">
        <v>0</v>
      </c>
      <c r="BO755" s="381">
        <v>2</v>
      </c>
      <c r="BP755" s="381">
        <v>11</v>
      </c>
      <c r="BQ755" s="381">
        <v>1</v>
      </c>
      <c r="BR755" s="381">
        <v>21</v>
      </c>
      <c r="BS755" s="222">
        <f t="shared" si="1759"/>
        <v>28</v>
      </c>
      <c r="BT755" s="381">
        <v>10</v>
      </c>
      <c r="BU755" s="381">
        <v>1</v>
      </c>
      <c r="BV755" s="381">
        <v>2</v>
      </c>
      <c r="BW755" s="381">
        <v>0</v>
      </c>
      <c r="BX755" s="381">
        <v>3</v>
      </c>
      <c r="BY755" s="381">
        <v>3</v>
      </c>
      <c r="BZ755" s="381">
        <v>1</v>
      </c>
      <c r="CA755" s="381">
        <v>0</v>
      </c>
      <c r="CB755" s="381">
        <v>1</v>
      </c>
      <c r="CC755" s="381">
        <v>7</v>
      </c>
      <c r="CD755" s="381">
        <v>0</v>
      </c>
      <c r="CE755" s="381">
        <v>0</v>
      </c>
      <c r="CF755" s="222">
        <f t="shared" si="1760"/>
        <v>60</v>
      </c>
      <c r="CG755" s="381">
        <v>1</v>
      </c>
      <c r="CH755" s="381">
        <v>10</v>
      </c>
      <c r="CI755" s="381">
        <v>14</v>
      </c>
      <c r="CJ755" s="381">
        <v>4</v>
      </c>
      <c r="CK755" s="381">
        <v>5</v>
      </c>
      <c r="CL755" s="381">
        <v>10</v>
      </c>
      <c r="CM755" s="381">
        <v>2</v>
      </c>
      <c r="CN755" s="381">
        <v>5</v>
      </c>
      <c r="CO755" s="381">
        <v>2</v>
      </c>
      <c r="CP755" s="381">
        <v>0</v>
      </c>
      <c r="CQ755" s="381">
        <v>0</v>
      </c>
      <c r="CR755" s="381">
        <v>1</v>
      </c>
      <c r="CS755" s="381">
        <v>6</v>
      </c>
      <c r="CT755" s="222">
        <f t="shared" si="1761"/>
        <v>67</v>
      </c>
      <c r="CU755" s="381">
        <v>35</v>
      </c>
      <c r="CV755" s="381">
        <v>8</v>
      </c>
      <c r="CW755" s="381">
        <v>2</v>
      </c>
      <c r="CX755" s="381">
        <v>4</v>
      </c>
      <c r="CY755" s="381">
        <v>18</v>
      </c>
      <c r="CZ755" s="222">
        <f t="shared" si="1762"/>
        <v>104</v>
      </c>
      <c r="DA755" s="381">
        <v>1</v>
      </c>
      <c r="DB755" s="381">
        <v>0</v>
      </c>
      <c r="DC755" s="381">
        <v>2</v>
      </c>
      <c r="DD755" s="381">
        <v>50</v>
      </c>
      <c r="DE755" s="381">
        <v>5</v>
      </c>
      <c r="DF755" s="381">
        <v>46</v>
      </c>
      <c r="DG755" s="222">
        <f t="shared" si="1763"/>
        <v>507</v>
      </c>
      <c r="DH755" s="222">
        <f t="shared" si="1764"/>
        <v>0</v>
      </c>
      <c r="DI755" s="381">
        <v>0</v>
      </c>
      <c r="DJ755" s="381">
        <v>0</v>
      </c>
      <c r="DK755" s="381">
        <v>0</v>
      </c>
      <c r="DL755" s="226">
        <f t="shared" si="1765"/>
        <v>1</v>
      </c>
      <c r="DM755" s="381">
        <v>0</v>
      </c>
      <c r="DN755" s="380">
        <v>1</v>
      </c>
      <c r="DO755" s="222">
        <f t="shared" si="1766"/>
        <v>508</v>
      </c>
      <c r="DP755" s="4"/>
      <c r="DQ755" s="4"/>
      <c r="DR755" s="4"/>
      <c r="DS755" s="4"/>
      <c r="DT755" s="4"/>
      <c r="DU755" s="4"/>
      <c r="DV755" s="4"/>
      <c r="DW755" s="4"/>
      <c r="DX755" s="4"/>
      <c r="DY755" s="4"/>
      <c r="DZ755" s="4"/>
      <c r="EA755" s="4"/>
    </row>
    <row r="756" spans="1:131" s="43" customFormat="1" ht="17.100000000000001" customHeight="1" x14ac:dyDescent="0.15">
      <c r="A756" s="50" t="s">
        <v>234</v>
      </c>
      <c r="B756" s="222">
        <f t="shared" si="1750"/>
        <v>3179</v>
      </c>
      <c r="C756" s="381">
        <v>207</v>
      </c>
      <c r="D756" s="381">
        <v>184</v>
      </c>
      <c r="E756" s="381">
        <v>139</v>
      </c>
      <c r="F756" s="381">
        <v>57</v>
      </c>
      <c r="G756" s="381">
        <v>246</v>
      </c>
      <c r="H756" s="381">
        <v>529</v>
      </c>
      <c r="I756" s="381">
        <v>306</v>
      </c>
      <c r="J756" s="381">
        <v>101</v>
      </c>
      <c r="K756" s="381">
        <v>247</v>
      </c>
      <c r="L756" s="381">
        <v>718</v>
      </c>
      <c r="M756" s="381">
        <v>182</v>
      </c>
      <c r="N756" s="381">
        <v>263</v>
      </c>
      <c r="O756" s="222">
        <f t="shared" si="1751"/>
        <v>1305</v>
      </c>
      <c r="P756" s="381">
        <v>239</v>
      </c>
      <c r="Q756" s="381">
        <v>303</v>
      </c>
      <c r="R756" s="381">
        <v>156</v>
      </c>
      <c r="S756" s="381">
        <v>96</v>
      </c>
      <c r="T756" s="381">
        <v>150</v>
      </c>
      <c r="U756" s="381">
        <v>159</v>
      </c>
      <c r="V756" s="381">
        <v>128</v>
      </c>
      <c r="W756" s="381">
        <v>74</v>
      </c>
      <c r="X756" s="222">
        <f t="shared" si="1752"/>
        <v>1636</v>
      </c>
      <c r="Y756" s="381">
        <v>390</v>
      </c>
      <c r="Z756" s="381">
        <v>409</v>
      </c>
      <c r="AA756" s="381">
        <v>481</v>
      </c>
      <c r="AB756" s="381">
        <v>356</v>
      </c>
      <c r="AC756" s="222">
        <f t="shared" si="1753"/>
        <v>1308</v>
      </c>
      <c r="AD756" s="381">
        <v>140</v>
      </c>
      <c r="AE756" s="381">
        <v>222</v>
      </c>
      <c r="AF756" s="381">
        <v>132</v>
      </c>
      <c r="AG756" s="381">
        <v>250</v>
      </c>
      <c r="AH756" s="381">
        <v>187</v>
      </c>
      <c r="AI756" s="381">
        <v>377</v>
      </c>
      <c r="AJ756" s="222">
        <f t="shared" si="1754"/>
        <v>90</v>
      </c>
      <c r="AK756" s="381">
        <v>43</v>
      </c>
      <c r="AL756" s="381">
        <v>47</v>
      </c>
      <c r="AM756" s="222">
        <f t="shared" si="1755"/>
        <v>2563</v>
      </c>
      <c r="AN756" s="381">
        <v>142</v>
      </c>
      <c r="AO756" s="381">
        <v>129</v>
      </c>
      <c r="AP756" s="381">
        <v>224</v>
      </c>
      <c r="AQ756" s="381">
        <v>84</v>
      </c>
      <c r="AR756" s="381">
        <v>425</v>
      </c>
      <c r="AS756" s="381">
        <v>115</v>
      </c>
      <c r="AT756" s="381">
        <v>435</v>
      </c>
      <c r="AU756" s="381">
        <v>439</v>
      </c>
      <c r="AV756" s="381">
        <v>312</v>
      </c>
      <c r="AW756" s="381">
        <v>258</v>
      </c>
      <c r="AX756" s="222">
        <f t="shared" si="1756"/>
        <v>3199</v>
      </c>
      <c r="AY756" s="381">
        <v>208</v>
      </c>
      <c r="AZ756" s="381">
        <v>1536</v>
      </c>
      <c r="BA756" s="381">
        <v>453</v>
      </c>
      <c r="BB756" s="381">
        <v>727</v>
      </c>
      <c r="BC756" s="381">
        <v>275</v>
      </c>
      <c r="BD756" s="222">
        <f t="shared" si="1757"/>
        <v>5547</v>
      </c>
      <c r="BE756" s="381">
        <v>782</v>
      </c>
      <c r="BF756" s="381">
        <v>620</v>
      </c>
      <c r="BG756" s="381">
        <v>833</v>
      </c>
      <c r="BH756" s="381">
        <v>654</v>
      </c>
      <c r="BI756" s="381">
        <v>670</v>
      </c>
      <c r="BJ756" s="381">
        <v>753</v>
      </c>
      <c r="BK756" s="381">
        <v>631</v>
      </c>
      <c r="BL756" s="381">
        <v>604</v>
      </c>
      <c r="BM756" s="222">
        <f t="shared" si="1758"/>
        <v>1406</v>
      </c>
      <c r="BN756" s="381">
        <v>251</v>
      </c>
      <c r="BO756" s="381">
        <v>314</v>
      </c>
      <c r="BP756" s="381">
        <v>227</v>
      </c>
      <c r="BQ756" s="381">
        <v>92</v>
      </c>
      <c r="BR756" s="381">
        <v>522</v>
      </c>
      <c r="BS756" s="222">
        <f t="shared" si="1759"/>
        <v>2978</v>
      </c>
      <c r="BT756" s="381">
        <v>118</v>
      </c>
      <c r="BU756" s="381">
        <v>321</v>
      </c>
      <c r="BV756" s="381">
        <v>71</v>
      </c>
      <c r="BW756" s="381">
        <v>44</v>
      </c>
      <c r="BX756" s="381">
        <v>208</v>
      </c>
      <c r="BY756" s="381">
        <v>887</v>
      </c>
      <c r="BZ756" s="381">
        <v>325</v>
      </c>
      <c r="CA756" s="381">
        <v>168</v>
      </c>
      <c r="CB756" s="381">
        <v>235</v>
      </c>
      <c r="CC756" s="381">
        <v>248</v>
      </c>
      <c r="CD756" s="381">
        <v>239</v>
      </c>
      <c r="CE756" s="381">
        <v>114</v>
      </c>
      <c r="CF756" s="222">
        <f t="shared" si="1760"/>
        <v>3407</v>
      </c>
      <c r="CG756" s="381">
        <v>118</v>
      </c>
      <c r="CH756" s="381">
        <v>248</v>
      </c>
      <c r="CI756" s="381">
        <v>122</v>
      </c>
      <c r="CJ756" s="381">
        <v>304</v>
      </c>
      <c r="CK756" s="381">
        <v>1049</v>
      </c>
      <c r="CL756" s="381">
        <v>173</v>
      </c>
      <c r="CM756" s="381">
        <v>582</v>
      </c>
      <c r="CN756" s="381">
        <v>86</v>
      </c>
      <c r="CO756" s="381">
        <v>33</v>
      </c>
      <c r="CP756" s="381">
        <v>116</v>
      </c>
      <c r="CQ756" s="381">
        <v>276</v>
      </c>
      <c r="CR756" s="381">
        <v>181</v>
      </c>
      <c r="CS756" s="381">
        <v>119</v>
      </c>
      <c r="CT756" s="222">
        <f t="shared" si="1761"/>
        <v>1874</v>
      </c>
      <c r="CU756" s="381">
        <v>573</v>
      </c>
      <c r="CV756" s="381">
        <v>544</v>
      </c>
      <c r="CW756" s="381">
        <v>209</v>
      </c>
      <c r="CX756" s="381">
        <v>225</v>
      </c>
      <c r="CY756" s="381">
        <v>323</v>
      </c>
      <c r="CZ756" s="222">
        <f t="shared" si="1762"/>
        <v>2027</v>
      </c>
      <c r="DA756" s="381">
        <v>73</v>
      </c>
      <c r="DB756" s="381">
        <v>58</v>
      </c>
      <c r="DC756" s="381">
        <v>467</v>
      </c>
      <c r="DD756" s="381">
        <v>665</v>
      </c>
      <c r="DE756" s="381">
        <v>484</v>
      </c>
      <c r="DF756" s="381">
        <v>280</v>
      </c>
      <c r="DG756" s="222">
        <f t="shared" si="1763"/>
        <v>30519</v>
      </c>
      <c r="DH756" s="222">
        <f t="shared" si="1764"/>
        <v>387</v>
      </c>
      <c r="DI756" s="381">
        <v>148</v>
      </c>
      <c r="DJ756" s="381">
        <v>174</v>
      </c>
      <c r="DK756" s="381">
        <v>65</v>
      </c>
      <c r="DL756" s="226">
        <f t="shared" si="1765"/>
        <v>456</v>
      </c>
      <c r="DM756" s="381">
        <v>356</v>
      </c>
      <c r="DN756" s="380">
        <v>100</v>
      </c>
      <c r="DO756" s="222">
        <f t="shared" si="1766"/>
        <v>31362</v>
      </c>
      <c r="DP756" s="4"/>
      <c r="DQ756" s="4"/>
      <c r="DR756" s="4"/>
      <c r="DS756" s="4"/>
      <c r="DT756" s="4"/>
      <c r="DU756" s="4"/>
      <c r="DV756" s="4"/>
      <c r="DW756" s="4"/>
      <c r="DX756" s="4"/>
      <c r="DY756" s="4"/>
      <c r="DZ756" s="4"/>
      <c r="EA756" s="4"/>
    </row>
    <row r="757" spans="1:131" s="43" customFormat="1" ht="33" customHeight="1" x14ac:dyDescent="0.15">
      <c r="A757" s="212" t="s">
        <v>437</v>
      </c>
      <c r="B757" s="222"/>
      <c r="C757" s="381"/>
      <c r="D757" s="381"/>
      <c r="E757" s="381"/>
      <c r="F757" s="381"/>
      <c r="G757" s="381"/>
      <c r="H757" s="381"/>
      <c r="I757" s="381"/>
      <c r="J757" s="381"/>
      <c r="K757" s="381"/>
      <c r="L757" s="381"/>
      <c r="M757" s="381"/>
      <c r="N757" s="381"/>
      <c r="O757" s="222"/>
      <c r="P757" s="381"/>
      <c r="Q757" s="381"/>
      <c r="R757" s="381"/>
      <c r="S757" s="381"/>
      <c r="T757" s="381"/>
      <c r="U757" s="381"/>
      <c r="V757" s="381"/>
      <c r="W757" s="381"/>
      <c r="X757" s="222"/>
      <c r="Y757" s="381"/>
      <c r="Z757" s="381"/>
      <c r="AA757" s="381"/>
      <c r="AB757" s="381"/>
      <c r="AC757" s="222"/>
      <c r="AD757" s="381"/>
      <c r="AE757" s="381"/>
      <c r="AF757" s="381"/>
      <c r="AG757" s="381"/>
      <c r="AH757" s="381"/>
      <c r="AI757" s="381"/>
      <c r="AJ757" s="222"/>
      <c r="AK757" s="381"/>
      <c r="AL757" s="381"/>
      <c r="AM757" s="222"/>
      <c r="AN757" s="381"/>
      <c r="AO757" s="381"/>
      <c r="AP757" s="381"/>
      <c r="AQ757" s="381"/>
      <c r="AR757" s="381"/>
      <c r="AS757" s="381"/>
      <c r="AT757" s="381"/>
      <c r="AU757" s="381"/>
      <c r="AV757" s="381"/>
      <c r="AW757" s="381"/>
      <c r="AX757" s="222"/>
      <c r="AY757" s="381"/>
      <c r="AZ757" s="381"/>
      <c r="BA757" s="381"/>
      <c r="BB757" s="381"/>
      <c r="BC757" s="381"/>
      <c r="BD757" s="222"/>
      <c r="BE757" s="381"/>
      <c r="BF757" s="381"/>
      <c r="BG757" s="381"/>
      <c r="BH757" s="381"/>
      <c r="BI757" s="381"/>
      <c r="BJ757" s="381"/>
      <c r="BK757" s="381"/>
      <c r="BL757" s="381"/>
      <c r="BM757" s="222"/>
      <c r="BN757" s="381"/>
      <c r="BO757" s="381"/>
      <c r="BP757" s="381"/>
      <c r="BQ757" s="381"/>
      <c r="BR757" s="381"/>
      <c r="BS757" s="222"/>
      <c r="BT757" s="381"/>
      <c r="BU757" s="381"/>
      <c r="BV757" s="381"/>
      <c r="BW757" s="381"/>
      <c r="BX757" s="381"/>
      <c r="BY757" s="381"/>
      <c r="BZ757" s="381"/>
      <c r="CA757" s="381"/>
      <c r="CB757" s="381"/>
      <c r="CC757" s="381"/>
      <c r="CD757" s="381"/>
      <c r="CE757" s="381"/>
      <c r="CF757" s="222"/>
      <c r="CG757" s="381"/>
      <c r="CH757" s="381"/>
      <c r="CI757" s="381"/>
      <c r="CJ757" s="381"/>
      <c r="CK757" s="381"/>
      <c r="CL757" s="381"/>
      <c r="CM757" s="381"/>
      <c r="CN757" s="381"/>
      <c r="CO757" s="381"/>
      <c r="CP757" s="381"/>
      <c r="CQ757" s="381"/>
      <c r="CR757" s="381"/>
      <c r="CS757" s="381"/>
      <c r="CT757" s="222"/>
      <c r="CU757" s="381"/>
      <c r="CV757" s="381"/>
      <c r="CW757" s="381"/>
      <c r="CX757" s="381"/>
      <c r="CY757" s="381"/>
      <c r="CZ757" s="222"/>
      <c r="DA757" s="381"/>
      <c r="DB757" s="381"/>
      <c r="DC757" s="381"/>
      <c r="DD757" s="381"/>
      <c r="DE757" s="381"/>
      <c r="DF757" s="381"/>
      <c r="DG757" s="222"/>
      <c r="DH757" s="222"/>
      <c r="DI757" s="381"/>
      <c r="DJ757" s="381"/>
      <c r="DK757" s="381"/>
      <c r="DL757" s="226"/>
      <c r="DM757" s="381"/>
      <c r="DN757" s="380"/>
      <c r="DO757" s="222"/>
      <c r="DP757" s="4"/>
      <c r="DQ757" s="4"/>
      <c r="DR757" s="4"/>
      <c r="DS757" s="4"/>
      <c r="DT757" s="4"/>
      <c r="DU757" s="4"/>
      <c r="DV757" s="4"/>
      <c r="DW757" s="4"/>
      <c r="DX757" s="4"/>
      <c r="DY757" s="4"/>
      <c r="DZ757" s="4"/>
      <c r="EA757" s="4"/>
    </row>
    <row r="758" spans="1:131" s="43" customFormat="1" ht="17.100000000000001" customHeight="1" x14ac:dyDescent="0.15">
      <c r="A758" s="50" t="s">
        <v>375</v>
      </c>
      <c r="B758" s="222">
        <f t="shared" ref="B758:B764" si="1767">SUM(C758:N758)</f>
        <v>1162</v>
      </c>
      <c r="C758" s="381">
        <v>131</v>
      </c>
      <c r="D758" s="381">
        <v>85</v>
      </c>
      <c r="E758" s="381">
        <v>60</v>
      </c>
      <c r="F758" s="381">
        <v>28</v>
      </c>
      <c r="G758" s="381">
        <v>95</v>
      </c>
      <c r="H758" s="381">
        <v>179</v>
      </c>
      <c r="I758" s="381">
        <v>119</v>
      </c>
      <c r="J758" s="381">
        <v>55</v>
      </c>
      <c r="K758" s="381">
        <v>109</v>
      </c>
      <c r="L758" s="381">
        <v>139</v>
      </c>
      <c r="M758" s="381">
        <v>61</v>
      </c>
      <c r="N758" s="381">
        <v>101</v>
      </c>
      <c r="O758" s="222">
        <f t="shared" ref="O758:O764" si="1768">SUM(P758:W758)</f>
        <v>747</v>
      </c>
      <c r="P758" s="381">
        <v>137</v>
      </c>
      <c r="Q758" s="381">
        <v>167</v>
      </c>
      <c r="R758" s="381">
        <v>99</v>
      </c>
      <c r="S758" s="381">
        <v>46</v>
      </c>
      <c r="T758" s="381">
        <v>106</v>
      </c>
      <c r="U758" s="381">
        <v>76</v>
      </c>
      <c r="V758" s="381">
        <v>79</v>
      </c>
      <c r="W758" s="381">
        <v>37</v>
      </c>
      <c r="X758" s="222">
        <f t="shared" ref="X758:X764" si="1769">SUM(Y758:AB758)</f>
        <v>628</v>
      </c>
      <c r="Y758" s="381">
        <v>171</v>
      </c>
      <c r="Z758" s="381">
        <v>159</v>
      </c>
      <c r="AA758" s="381">
        <v>169</v>
      </c>
      <c r="AB758" s="381">
        <v>129</v>
      </c>
      <c r="AC758" s="222">
        <f t="shared" ref="AC758:AC764" si="1770">SUM(AD758:AI758)</f>
        <v>542</v>
      </c>
      <c r="AD758" s="381">
        <v>63</v>
      </c>
      <c r="AE758" s="381">
        <v>108</v>
      </c>
      <c r="AF758" s="381">
        <v>67</v>
      </c>
      <c r="AG758" s="381">
        <v>103</v>
      </c>
      <c r="AH758" s="381">
        <v>79</v>
      </c>
      <c r="AI758" s="381">
        <v>122</v>
      </c>
      <c r="AJ758" s="222">
        <f t="shared" ref="AJ758:AJ764" si="1771">SUM(AK758:AL758)</f>
        <v>35</v>
      </c>
      <c r="AK758" s="381">
        <v>13</v>
      </c>
      <c r="AL758" s="381">
        <v>22</v>
      </c>
      <c r="AM758" s="222">
        <f t="shared" ref="AM758:AM764" si="1772">SUM(AN758:AW758)</f>
        <v>1198</v>
      </c>
      <c r="AN758" s="381">
        <v>66</v>
      </c>
      <c r="AO758" s="381">
        <v>63</v>
      </c>
      <c r="AP758" s="381">
        <v>97</v>
      </c>
      <c r="AQ758" s="381">
        <v>38</v>
      </c>
      <c r="AR758" s="381">
        <v>166</v>
      </c>
      <c r="AS758" s="381">
        <v>50</v>
      </c>
      <c r="AT758" s="381">
        <v>249</v>
      </c>
      <c r="AU758" s="381">
        <v>191</v>
      </c>
      <c r="AV758" s="381">
        <v>152</v>
      </c>
      <c r="AW758" s="381">
        <v>126</v>
      </c>
      <c r="AX758" s="222">
        <f t="shared" ref="AX758:AX764" si="1773">SUM(AY758:BC758)</f>
        <v>908</v>
      </c>
      <c r="AY758" s="381">
        <v>75</v>
      </c>
      <c r="AZ758" s="381">
        <v>320</v>
      </c>
      <c r="BA758" s="381">
        <v>250</v>
      </c>
      <c r="BB758" s="381">
        <v>167</v>
      </c>
      <c r="BC758" s="381">
        <v>96</v>
      </c>
      <c r="BD758" s="222">
        <f t="shared" ref="BD758:BD764" si="1774">SUM(BE758:BL758)</f>
        <v>679</v>
      </c>
      <c r="BE758" s="381">
        <v>1</v>
      </c>
      <c r="BF758" s="381">
        <v>190</v>
      </c>
      <c r="BG758" s="381">
        <v>152</v>
      </c>
      <c r="BH758" s="381">
        <v>114</v>
      </c>
      <c r="BI758" s="381">
        <v>35</v>
      </c>
      <c r="BJ758" s="381">
        <v>40</v>
      </c>
      <c r="BK758" s="381">
        <v>46</v>
      </c>
      <c r="BL758" s="381">
        <v>101</v>
      </c>
      <c r="BM758" s="222">
        <f t="shared" ref="BM758:BM764" si="1775">SUM(BN758:BR758)</f>
        <v>537</v>
      </c>
      <c r="BN758" s="381">
        <v>92</v>
      </c>
      <c r="BO758" s="381">
        <v>163</v>
      </c>
      <c r="BP758" s="381">
        <v>87</v>
      </c>
      <c r="BQ758" s="381">
        <v>42</v>
      </c>
      <c r="BR758" s="381">
        <v>153</v>
      </c>
      <c r="BS758" s="222">
        <f t="shared" ref="BS758:BS764" si="1776">SUM(BT758:CE758)</f>
        <v>1203</v>
      </c>
      <c r="BT758" s="381">
        <v>46</v>
      </c>
      <c r="BU758" s="381">
        <v>161</v>
      </c>
      <c r="BV758" s="381">
        <v>43</v>
      </c>
      <c r="BW758" s="381">
        <v>24</v>
      </c>
      <c r="BX758" s="381">
        <v>109</v>
      </c>
      <c r="BY758" s="381">
        <v>241</v>
      </c>
      <c r="BZ758" s="381">
        <v>177</v>
      </c>
      <c r="CA758" s="381">
        <v>83</v>
      </c>
      <c r="CB758" s="381">
        <v>83</v>
      </c>
      <c r="CC758" s="381">
        <v>110</v>
      </c>
      <c r="CD758" s="381">
        <v>74</v>
      </c>
      <c r="CE758" s="381">
        <v>52</v>
      </c>
      <c r="CF758" s="222">
        <f t="shared" ref="CF758:CF764" si="1777">SUM(CG758:CS758)</f>
        <v>1214</v>
      </c>
      <c r="CG758" s="381">
        <v>84</v>
      </c>
      <c r="CH758" s="381">
        <v>116</v>
      </c>
      <c r="CI758" s="381">
        <v>52</v>
      </c>
      <c r="CJ758" s="381">
        <v>118</v>
      </c>
      <c r="CK758" s="381">
        <v>256</v>
      </c>
      <c r="CL758" s="381">
        <v>95</v>
      </c>
      <c r="CM758" s="381">
        <v>148</v>
      </c>
      <c r="CN758" s="381">
        <v>45</v>
      </c>
      <c r="CO758" s="381">
        <v>16</v>
      </c>
      <c r="CP758" s="381">
        <v>57</v>
      </c>
      <c r="CQ758" s="381">
        <v>93</v>
      </c>
      <c r="CR758" s="381">
        <v>73</v>
      </c>
      <c r="CS758" s="381">
        <v>61</v>
      </c>
      <c r="CT758" s="222">
        <f t="shared" ref="CT758:CT764" si="1778">SUM(CU758:CY758)</f>
        <v>684</v>
      </c>
      <c r="CU758" s="381">
        <v>182</v>
      </c>
      <c r="CV758" s="381">
        <v>139</v>
      </c>
      <c r="CW758" s="381">
        <v>101</v>
      </c>
      <c r="CX758" s="381">
        <v>106</v>
      </c>
      <c r="CY758" s="381">
        <v>156</v>
      </c>
      <c r="CZ758" s="222">
        <f t="shared" ref="CZ758:CZ764" si="1779">SUM(DA758:DF758)</f>
        <v>412</v>
      </c>
      <c r="DA758" s="381">
        <v>35</v>
      </c>
      <c r="DB758" s="381">
        <v>25</v>
      </c>
      <c r="DC758" s="381">
        <v>78</v>
      </c>
      <c r="DD758" s="381">
        <v>93</v>
      </c>
      <c r="DE758" s="381">
        <v>102</v>
      </c>
      <c r="DF758" s="381">
        <v>79</v>
      </c>
      <c r="DG758" s="222">
        <f t="shared" ref="DG758:DG764" si="1780">AM758+BS758+B758+O758+X758+AC758+AJ758+BD758+CF758+AX758+BM758+CT758+CZ758</f>
        <v>9949</v>
      </c>
      <c r="DH758" s="222">
        <f t="shared" ref="DH758:DH764" si="1781">SUM(DI758:DK758)</f>
        <v>52</v>
      </c>
      <c r="DI758" s="381">
        <v>24</v>
      </c>
      <c r="DJ758" s="381">
        <v>21</v>
      </c>
      <c r="DK758" s="381">
        <v>7</v>
      </c>
      <c r="DL758" s="226">
        <f t="shared" ref="DL758:DL764" si="1782">SUM(DM758:DN758)</f>
        <v>29</v>
      </c>
      <c r="DM758" s="381">
        <v>18</v>
      </c>
      <c r="DN758" s="380">
        <v>11</v>
      </c>
      <c r="DO758" s="222">
        <f t="shared" ref="DO758:DO764" si="1783">DG758+DH758+DL758</f>
        <v>10030</v>
      </c>
      <c r="DP758" s="4"/>
      <c r="DQ758" s="4"/>
      <c r="DR758" s="4"/>
      <c r="DS758" s="4"/>
      <c r="DT758" s="4"/>
      <c r="DU758" s="4"/>
      <c r="DV758" s="4"/>
      <c r="DW758" s="4"/>
      <c r="DX758" s="4"/>
      <c r="DY758" s="4"/>
      <c r="DZ758" s="4"/>
      <c r="EA758" s="4"/>
    </row>
    <row r="759" spans="1:131" s="43" customFormat="1" ht="17.100000000000001" customHeight="1" x14ac:dyDescent="0.15">
      <c r="A759" s="50" t="s">
        <v>235</v>
      </c>
      <c r="B759" s="222">
        <f t="shared" si="1767"/>
        <v>2473</v>
      </c>
      <c r="C759" s="381">
        <v>174</v>
      </c>
      <c r="D759" s="381">
        <v>154</v>
      </c>
      <c r="E759" s="381">
        <v>98</v>
      </c>
      <c r="F759" s="381">
        <v>40</v>
      </c>
      <c r="G759" s="381">
        <v>196</v>
      </c>
      <c r="H759" s="381">
        <v>388</v>
      </c>
      <c r="I759" s="381">
        <v>240</v>
      </c>
      <c r="J759" s="381">
        <v>75</v>
      </c>
      <c r="K759" s="381">
        <v>203</v>
      </c>
      <c r="L759" s="381">
        <v>571</v>
      </c>
      <c r="M759" s="381">
        <v>127</v>
      </c>
      <c r="N759" s="381">
        <v>207</v>
      </c>
      <c r="O759" s="222">
        <f t="shared" si="1768"/>
        <v>1068</v>
      </c>
      <c r="P759" s="381">
        <v>201</v>
      </c>
      <c r="Q759" s="381">
        <v>237</v>
      </c>
      <c r="R759" s="381">
        <v>138</v>
      </c>
      <c r="S759" s="381">
        <v>72</v>
      </c>
      <c r="T759" s="381">
        <v>124</v>
      </c>
      <c r="U759" s="381">
        <v>128</v>
      </c>
      <c r="V759" s="381">
        <v>108</v>
      </c>
      <c r="W759" s="381">
        <v>60</v>
      </c>
      <c r="X759" s="222">
        <f t="shared" si="1769"/>
        <v>1327</v>
      </c>
      <c r="Y759" s="381">
        <v>322</v>
      </c>
      <c r="Z759" s="381">
        <v>340</v>
      </c>
      <c r="AA759" s="381">
        <v>380</v>
      </c>
      <c r="AB759" s="381">
        <v>285</v>
      </c>
      <c r="AC759" s="222">
        <f t="shared" si="1770"/>
        <v>1085</v>
      </c>
      <c r="AD759" s="381">
        <v>109</v>
      </c>
      <c r="AE759" s="381">
        <v>176</v>
      </c>
      <c r="AF759" s="381">
        <v>109</v>
      </c>
      <c r="AG759" s="381">
        <v>225</v>
      </c>
      <c r="AH759" s="381">
        <v>143</v>
      </c>
      <c r="AI759" s="381">
        <v>323</v>
      </c>
      <c r="AJ759" s="222">
        <f t="shared" si="1771"/>
        <v>69</v>
      </c>
      <c r="AK759" s="381">
        <v>32</v>
      </c>
      <c r="AL759" s="381">
        <v>37</v>
      </c>
      <c r="AM759" s="222">
        <f t="shared" si="1772"/>
        <v>1966</v>
      </c>
      <c r="AN759" s="381">
        <v>92</v>
      </c>
      <c r="AO759" s="381">
        <v>100</v>
      </c>
      <c r="AP759" s="381">
        <v>163</v>
      </c>
      <c r="AQ759" s="381">
        <v>53</v>
      </c>
      <c r="AR759" s="381">
        <v>329</v>
      </c>
      <c r="AS759" s="381">
        <v>66</v>
      </c>
      <c r="AT759" s="381">
        <v>359</v>
      </c>
      <c r="AU759" s="381">
        <v>355</v>
      </c>
      <c r="AV759" s="381">
        <v>246</v>
      </c>
      <c r="AW759" s="381">
        <v>203</v>
      </c>
      <c r="AX759" s="222">
        <f t="shared" si="1773"/>
        <v>2151</v>
      </c>
      <c r="AY759" s="381">
        <v>125</v>
      </c>
      <c r="AZ759" s="381">
        <v>1074</v>
      </c>
      <c r="BA759" s="381">
        <v>377</v>
      </c>
      <c r="BB759" s="381">
        <v>399</v>
      </c>
      <c r="BC759" s="381">
        <v>176</v>
      </c>
      <c r="BD759" s="222">
        <f t="shared" si="1774"/>
        <v>4670</v>
      </c>
      <c r="BE759" s="381">
        <v>582</v>
      </c>
      <c r="BF759" s="381">
        <v>511</v>
      </c>
      <c r="BG759" s="381">
        <v>700</v>
      </c>
      <c r="BH759" s="381">
        <v>573</v>
      </c>
      <c r="BI759" s="381">
        <v>539</v>
      </c>
      <c r="BJ759" s="381">
        <v>654</v>
      </c>
      <c r="BK759" s="381">
        <v>555</v>
      </c>
      <c r="BL759" s="381">
        <v>556</v>
      </c>
      <c r="BM759" s="222">
        <f t="shared" si="1775"/>
        <v>1129</v>
      </c>
      <c r="BN759" s="381">
        <v>203</v>
      </c>
      <c r="BO759" s="381">
        <v>267</v>
      </c>
      <c r="BP759" s="381">
        <v>194</v>
      </c>
      <c r="BQ759" s="381">
        <v>59</v>
      </c>
      <c r="BR759" s="381">
        <v>406</v>
      </c>
      <c r="BS759" s="222">
        <f t="shared" si="1776"/>
        <v>2556</v>
      </c>
      <c r="BT759" s="381">
        <v>101</v>
      </c>
      <c r="BU759" s="381">
        <v>273</v>
      </c>
      <c r="BV759" s="381">
        <v>56</v>
      </c>
      <c r="BW759" s="381">
        <v>34</v>
      </c>
      <c r="BX759" s="381">
        <v>175</v>
      </c>
      <c r="BY759" s="381">
        <v>778</v>
      </c>
      <c r="BZ759" s="381">
        <v>298</v>
      </c>
      <c r="CA759" s="381">
        <v>150</v>
      </c>
      <c r="CB759" s="381">
        <v>194</v>
      </c>
      <c r="CC759" s="381">
        <v>219</v>
      </c>
      <c r="CD759" s="381">
        <v>194</v>
      </c>
      <c r="CE759" s="381">
        <v>84</v>
      </c>
      <c r="CF759" s="222">
        <f t="shared" si="1777"/>
        <v>2751</v>
      </c>
      <c r="CG759" s="381">
        <v>108</v>
      </c>
      <c r="CH759" s="381">
        <v>224</v>
      </c>
      <c r="CI759" s="381">
        <v>84</v>
      </c>
      <c r="CJ759" s="381">
        <v>251</v>
      </c>
      <c r="CK759" s="381">
        <v>873</v>
      </c>
      <c r="CL759" s="381">
        <v>145</v>
      </c>
      <c r="CM759" s="381">
        <v>428</v>
      </c>
      <c r="CN759" s="381">
        <v>70</v>
      </c>
      <c r="CO759" s="381">
        <v>23</v>
      </c>
      <c r="CP759" s="381">
        <v>97</v>
      </c>
      <c r="CQ759" s="381">
        <v>219</v>
      </c>
      <c r="CR759" s="381">
        <v>140</v>
      </c>
      <c r="CS759" s="381">
        <v>89</v>
      </c>
      <c r="CT759" s="222">
        <f t="shared" si="1778"/>
        <v>1585</v>
      </c>
      <c r="CU759" s="381">
        <v>493</v>
      </c>
      <c r="CV759" s="381">
        <v>471</v>
      </c>
      <c r="CW759" s="381">
        <v>166</v>
      </c>
      <c r="CX759" s="381">
        <v>171</v>
      </c>
      <c r="CY759" s="381">
        <v>284</v>
      </c>
      <c r="CZ759" s="222">
        <f t="shared" si="1779"/>
        <v>1570</v>
      </c>
      <c r="DA759" s="381">
        <v>52</v>
      </c>
      <c r="DB759" s="381">
        <v>33</v>
      </c>
      <c r="DC759" s="381">
        <v>360</v>
      </c>
      <c r="DD759" s="381">
        <v>521</v>
      </c>
      <c r="DE759" s="381">
        <v>380</v>
      </c>
      <c r="DF759" s="381">
        <v>224</v>
      </c>
      <c r="DG759" s="222">
        <f t="shared" si="1780"/>
        <v>24400</v>
      </c>
      <c r="DH759" s="222">
        <f t="shared" si="1781"/>
        <v>329</v>
      </c>
      <c r="DI759" s="381">
        <v>134</v>
      </c>
      <c r="DJ759" s="381">
        <v>156</v>
      </c>
      <c r="DK759" s="381">
        <v>39</v>
      </c>
      <c r="DL759" s="226">
        <f t="shared" si="1782"/>
        <v>242</v>
      </c>
      <c r="DM759" s="381">
        <v>219</v>
      </c>
      <c r="DN759" s="380">
        <v>23</v>
      </c>
      <c r="DO759" s="222">
        <f t="shared" si="1783"/>
        <v>24971</v>
      </c>
      <c r="DP759" s="4"/>
      <c r="DQ759" s="4"/>
      <c r="DR759" s="4"/>
      <c r="DS759" s="4"/>
      <c r="DT759" s="4"/>
      <c r="DU759" s="4"/>
      <c r="DV759" s="4"/>
      <c r="DW759" s="4"/>
      <c r="DX759" s="4"/>
      <c r="DY759" s="4"/>
      <c r="DZ759" s="4"/>
      <c r="EA759" s="4"/>
    </row>
    <row r="760" spans="1:131" s="43" customFormat="1" ht="17.100000000000001" customHeight="1" x14ac:dyDescent="0.15">
      <c r="A760" s="50" t="s">
        <v>236</v>
      </c>
      <c r="B760" s="222">
        <f t="shared" si="1767"/>
        <v>249231</v>
      </c>
      <c r="C760" s="381">
        <v>15468</v>
      </c>
      <c r="D760" s="381">
        <v>8119</v>
      </c>
      <c r="E760" s="381">
        <v>4789</v>
      </c>
      <c r="F760" s="381">
        <v>3552</v>
      </c>
      <c r="G760" s="381">
        <v>12389</v>
      </c>
      <c r="H760" s="381">
        <v>38269</v>
      </c>
      <c r="I760" s="381">
        <v>19124</v>
      </c>
      <c r="J760" s="381">
        <v>4092</v>
      </c>
      <c r="K760" s="381">
        <v>23858</v>
      </c>
      <c r="L760" s="381">
        <v>87387</v>
      </c>
      <c r="M760" s="381">
        <v>11997</v>
      </c>
      <c r="N760" s="381">
        <v>20187</v>
      </c>
      <c r="O760" s="222">
        <f t="shared" si="1768"/>
        <v>79101</v>
      </c>
      <c r="P760" s="381">
        <v>17431</v>
      </c>
      <c r="Q760" s="381">
        <v>18803</v>
      </c>
      <c r="R760" s="381">
        <v>9817</v>
      </c>
      <c r="S760" s="381">
        <v>5090</v>
      </c>
      <c r="T760" s="381">
        <v>7342</v>
      </c>
      <c r="U760" s="381">
        <v>7894</v>
      </c>
      <c r="V760" s="381">
        <v>8256</v>
      </c>
      <c r="W760" s="381">
        <v>4468</v>
      </c>
      <c r="X760" s="222">
        <f t="shared" si="1769"/>
        <v>99760</v>
      </c>
      <c r="Y760" s="381">
        <v>17164</v>
      </c>
      <c r="Z760" s="381">
        <v>26602</v>
      </c>
      <c r="AA760" s="381">
        <v>37344</v>
      </c>
      <c r="AB760" s="381">
        <v>18650</v>
      </c>
      <c r="AC760" s="222">
        <f t="shared" si="1770"/>
        <v>67618</v>
      </c>
      <c r="AD760" s="381">
        <v>5555</v>
      </c>
      <c r="AE760" s="381">
        <v>9612</v>
      </c>
      <c r="AF760" s="381">
        <v>4924</v>
      </c>
      <c r="AG760" s="381">
        <v>18567</v>
      </c>
      <c r="AH760" s="381">
        <v>7469</v>
      </c>
      <c r="AI760" s="381">
        <v>21491</v>
      </c>
      <c r="AJ760" s="222">
        <f t="shared" si="1771"/>
        <v>4850</v>
      </c>
      <c r="AK760" s="381">
        <v>1694</v>
      </c>
      <c r="AL760" s="381">
        <v>3156</v>
      </c>
      <c r="AM760" s="222">
        <f t="shared" si="1772"/>
        <v>136728</v>
      </c>
      <c r="AN760" s="381">
        <v>5995</v>
      </c>
      <c r="AO760" s="381">
        <v>6864</v>
      </c>
      <c r="AP760" s="381">
        <v>12727</v>
      </c>
      <c r="AQ760" s="381">
        <v>3164</v>
      </c>
      <c r="AR760" s="381">
        <v>23748</v>
      </c>
      <c r="AS760" s="381">
        <v>4054</v>
      </c>
      <c r="AT760" s="381">
        <v>24751</v>
      </c>
      <c r="AU760" s="381">
        <v>22447</v>
      </c>
      <c r="AV760" s="381">
        <v>19285</v>
      </c>
      <c r="AW760" s="381">
        <v>13693</v>
      </c>
      <c r="AX760" s="222">
        <f t="shared" si="1773"/>
        <v>131517</v>
      </c>
      <c r="AY760" s="381">
        <v>8517</v>
      </c>
      <c r="AZ760" s="381">
        <v>67327</v>
      </c>
      <c r="BA760" s="381">
        <v>22009</v>
      </c>
      <c r="BB760" s="381">
        <v>24985</v>
      </c>
      <c r="BC760" s="381">
        <v>8679</v>
      </c>
      <c r="BD760" s="222">
        <f t="shared" si="1774"/>
        <v>441240</v>
      </c>
      <c r="BE760" s="381">
        <v>88964</v>
      </c>
      <c r="BF760" s="381">
        <v>38927</v>
      </c>
      <c r="BG760" s="381">
        <v>52741</v>
      </c>
      <c r="BH760" s="381">
        <v>46236</v>
      </c>
      <c r="BI760" s="381">
        <v>57941</v>
      </c>
      <c r="BJ760" s="381">
        <v>59658</v>
      </c>
      <c r="BK760" s="381">
        <v>51337</v>
      </c>
      <c r="BL760" s="381">
        <v>45436</v>
      </c>
      <c r="BM760" s="222">
        <f t="shared" si="1775"/>
        <v>85011</v>
      </c>
      <c r="BN760" s="381">
        <v>15598</v>
      </c>
      <c r="BO760" s="381">
        <v>17787</v>
      </c>
      <c r="BP760" s="381">
        <v>15271</v>
      </c>
      <c r="BQ760" s="381">
        <v>2914</v>
      </c>
      <c r="BR760" s="381">
        <v>33441</v>
      </c>
      <c r="BS760" s="222">
        <f t="shared" si="1776"/>
        <v>192704</v>
      </c>
      <c r="BT760" s="381">
        <v>7096</v>
      </c>
      <c r="BU760" s="381">
        <v>16088</v>
      </c>
      <c r="BV760" s="381">
        <v>4483</v>
      </c>
      <c r="BW760" s="381">
        <v>1741</v>
      </c>
      <c r="BX760" s="381">
        <v>11246</v>
      </c>
      <c r="BY760" s="381">
        <v>62933</v>
      </c>
      <c r="BZ760" s="381">
        <v>23128</v>
      </c>
      <c r="CA760" s="381">
        <v>11181</v>
      </c>
      <c r="CB760" s="381">
        <v>16365</v>
      </c>
      <c r="CC760" s="381">
        <v>13935</v>
      </c>
      <c r="CD760" s="381">
        <v>17323</v>
      </c>
      <c r="CE760" s="381">
        <v>7185</v>
      </c>
      <c r="CF760" s="222">
        <f t="shared" si="1777"/>
        <v>289484</v>
      </c>
      <c r="CG760" s="381">
        <v>6609</v>
      </c>
      <c r="CH760" s="381">
        <v>17218</v>
      </c>
      <c r="CI760" s="381">
        <v>5119</v>
      </c>
      <c r="CJ760" s="381">
        <v>28147</v>
      </c>
      <c r="CK760" s="381">
        <v>119388</v>
      </c>
      <c r="CL760" s="381">
        <v>8553</v>
      </c>
      <c r="CM760" s="381">
        <v>50677</v>
      </c>
      <c r="CN760" s="381">
        <v>4884</v>
      </c>
      <c r="CO760" s="381">
        <v>965</v>
      </c>
      <c r="CP760" s="381">
        <v>6390</v>
      </c>
      <c r="CQ760" s="381">
        <v>19349</v>
      </c>
      <c r="CR760" s="381">
        <v>14287</v>
      </c>
      <c r="CS760" s="381">
        <v>7898</v>
      </c>
      <c r="CT760" s="222">
        <f t="shared" si="1778"/>
        <v>126939</v>
      </c>
      <c r="CU760" s="381">
        <v>49886</v>
      </c>
      <c r="CV760" s="381">
        <v>32245</v>
      </c>
      <c r="CW760" s="381">
        <v>11822</v>
      </c>
      <c r="CX760" s="381">
        <v>13112</v>
      </c>
      <c r="CY760" s="381">
        <v>19874</v>
      </c>
      <c r="CZ760" s="222">
        <f t="shared" si="1779"/>
        <v>131186</v>
      </c>
      <c r="DA760" s="381">
        <v>3549</v>
      </c>
      <c r="DB760" s="381">
        <v>1562</v>
      </c>
      <c r="DC760" s="381">
        <v>31608</v>
      </c>
      <c r="DD760" s="381">
        <v>46336</v>
      </c>
      <c r="DE760" s="381">
        <v>26839</v>
      </c>
      <c r="DF760" s="381">
        <v>21292</v>
      </c>
      <c r="DG760" s="222">
        <f t="shared" si="1780"/>
        <v>2035369</v>
      </c>
      <c r="DH760" s="222">
        <f t="shared" si="1781"/>
        <v>36722</v>
      </c>
      <c r="DI760" s="381">
        <v>12241</v>
      </c>
      <c r="DJ760" s="381">
        <v>22490</v>
      </c>
      <c r="DK760" s="381">
        <v>1991</v>
      </c>
      <c r="DL760" s="226">
        <f t="shared" si="1782"/>
        <v>17351</v>
      </c>
      <c r="DM760" s="381">
        <v>15068</v>
      </c>
      <c r="DN760" s="380">
        <v>2283</v>
      </c>
      <c r="DO760" s="222">
        <f t="shared" si="1783"/>
        <v>2089442</v>
      </c>
      <c r="DP760" s="4"/>
      <c r="DQ760" s="4"/>
      <c r="DR760" s="4"/>
      <c r="DS760" s="4"/>
      <c r="DT760" s="4"/>
      <c r="DU760" s="4"/>
      <c r="DV760" s="4"/>
      <c r="DW760" s="4"/>
      <c r="DX760" s="4"/>
      <c r="DY760" s="4"/>
      <c r="DZ760" s="4"/>
      <c r="EA760" s="4"/>
    </row>
    <row r="761" spans="1:131" s="43" customFormat="1" ht="17.100000000000001" customHeight="1" x14ac:dyDescent="0.15">
      <c r="A761" s="60" t="s">
        <v>237</v>
      </c>
      <c r="B761" s="222">
        <f t="shared" si="1767"/>
        <v>87985</v>
      </c>
      <c r="C761" s="381">
        <v>5462</v>
      </c>
      <c r="D761" s="381">
        <v>2517</v>
      </c>
      <c r="E761" s="381">
        <v>1416</v>
      </c>
      <c r="F761" s="381">
        <v>1569</v>
      </c>
      <c r="G761" s="381">
        <v>3973</v>
      </c>
      <c r="H761" s="381">
        <v>12297</v>
      </c>
      <c r="I761" s="381">
        <v>6155</v>
      </c>
      <c r="J761" s="381">
        <v>1314</v>
      </c>
      <c r="K761" s="381">
        <v>8623</v>
      </c>
      <c r="L761" s="381">
        <v>32650</v>
      </c>
      <c r="M761" s="381">
        <v>4073</v>
      </c>
      <c r="N761" s="381">
        <v>7936</v>
      </c>
      <c r="O761" s="222">
        <f t="shared" si="1768"/>
        <v>26416</v>
      </c>
      <c r="P761" s="381">
        <v>6150</v>
      </c>
      <c r="Q761" s="381">
        <v>6144</v>
      </c>
      <c r="R761" s="381">
        <v>3305</v>
      </c>
      <c r="S761" s="381">
        <v>1418</v>
      </c>
      <c r="T761" s="381">
        <v>2464</v>
      </c>
      <c r="U761" s="381">
        <v>2559</v>
      </c>
      <c r="V761" s="381">
        <v>2833</v>
      </c>
      <c r="W761" s="381">
        <v>1543</v>
      </c>
      <c r="X761" s="222">
        <f t="shared" si="1769"/>
        <v>36801</v>
      </c>
      <c r="Y761" s="381">
        <v>6051</v>
      </c>
      <c r="Z761" s="381">
        <v>9788</v>
      </c>
      <c r="AA761" s="381">
        <v>13805</v>
      </c>
      <c r="AB761" s="381">
        <v>7157</v>
      </c>
      <c r="AC761" s="222">
        <f t="shared" si="1770"/>
        <v>25639</v>
      </c>
      <c r="AD761" s="381">
        <v>1872</v>
      </c>
      <c r="AE761" s="381">
        <v>3797</v>
      </c>
      <c r="AF761" s="381">
        <v>1733</v>
      </c>
      <c r="AG761" s="381">
        <v>7404</v>
      </c>
      <c r="AH761" s="381">
        <v>2512</v>
      </c>
      <c r="AI761" s="381">
        <v>8321</v>
      </c>
      <c r="AJ761" s="222">
        <f t="shared" si="1771"/>
        <v>1697</v>
      </c>
      <c r="AK761" s="381">
        <v>698</v>
      </c>
      <c r="AL761" s="381">
        <v>999</v>
      </c>
      <c r="AM761" s="222">
        <f t="shared" si="1772"/>
        <v>48226</v>
      </c>
      <c r="AN761" s="381">
        <v>2002</v>
      </c>
      <c r="AO761" s="381">
        <v>2351</v>
      </c>
      <c r="AP761" s="381">
        <v>4733</v>
      </c>
      <c r="AQ761" s="381">
        <v>1088</v>
      </c>
      <c r="AR761" s="381">
        <v>7888</v>
      </c>
      <c r="AS761" s="381">
        <v>1452</v>
      </c>
      <c r="AT761" s="381">
        <v>8402</v>
      </c>
      <c r="AU761" s="381">
        <v>8878</v>
      </c>
      <c r="AV761" s="381">
        <v>6596</v>
      </c>
      <c r="AW761" s="381">
        <v>4836</v>
      </c>
      <c r="AX761" s="222">
        <f t="shared" si="1773"/>
        <v>46692</v>
      </c>
      <c r="AY761" s="381">
        <v>2716</v>
      </c>
      <c r="AZ761" s="381">
        <v>23591</v>
      </c>
      <c r="BA761" s="381">
        <v>8436</v>
      </c>
      <c r="BB761" s="381">
        <v>8558</v>
      </c>
      <c r="BC761" s="381">
        <v>3391</v>
      </c>
      <c r="BD761" s="222">
        <f t="shared" si="1774"/>
        <v>185784</v>
      </c>
      <c r="BE761" s="381">
        <v>31456</v>
      </c>
      <c r="BF761" s="381">
        <v>15612</v>
      </c>
      <c r="BG761" s="381">
        <v>22778</v>
      </c>
      <c r="BH761" s="381">
        <v>18904</v>
      </c>
      <c r="BI761" s="381">
        <v>26410</v>
      </c>
      <c r="BJ761" s="381">
        <v>27286</v>
      </c>
      <c r="BK761" s="381">
        <v>22900</v>
      </c>
      <c r="BL761" s="381">
        <v>20438</v>
      </c>
      <c r="BM761" s="222">
        <f t="shared" si="1775"/>
        <v>29911</v>
      </c>
      <c r="BN761" s="381">
        <v>5335</v>
      </c>
      <c r="BO761" s="381">
        <v>6277</v>
      </c>
      <c r="BP761" s="381">
        <v>5025</v>
      </c>
      <c r="BQ761" s="381">
        <v>1056</v>
      </c>
      <c r="BR761" s="381">
        <v>12218</v>
      </c>
      <c r="BS761" s="222">
        <f t="shared" si="1776"/>
        <v>68821</v>
      </c>
      <c r="BT761" s="381">
        <v>2662</v>
      </c>
      <c r="BU761" s="381">
        <v>5719</v>
      </c>
      <c r="BV761" s="381">
        <v>1527</v>
      </c>
      <c r="BW761" s="381">
        <v>553</v>
      </c>
      <c r="BX761" s="381">
        <v>4101</v>
      </c>
      <c r="BY761" s="381">
        <v>23008</v>
      </c>
      <c r="BZ761" s="381">
        <v>8467</v>
      </c>
      <c r="CA761" s="381">
        <v>4064</v>
      </c>
      <c r="CB761" s="381">
        <v>5542</v>
      </c>
      <c r="CC761" s="381">
        <v>5004</v>
      </c>
      <c r="CD761" s="381">
        <v>5659</v>
      </c>
      <c r="CE761" s="381">
        <v>2515</v>
      </c>
      <c r="CF761" s="222">
        <f t="shared" si="1777"/>
        <v>99659</v>
      </c>
      <c r="CG761" s="381">
        <v>2236</v>
      </c>
      <c r="CH761" s="381">
        <v>6040</v>
      </c>
      <c r="CI761" s="381">
        <v>1582</v>
      </c>
      <c r="CJ761" s="381">
        <v>9728</v>
      </c>
      <c r="CK761" s="381">
        <v>41689</v>
      </c>
      <c r="CL761" s="381">
        <v>3053</v>
      </c>
      <c r="CM761" s="381">
        <v>17787</v>
      </c>
      <c r="CN761" s="381">
        <v>1616</v>
      </c>
      <c r="CO761" s="381">
        <v>343</v>
      </c>
      <c r="CP761" s="381">
        <v>2632</v>
      </c>
      <c r="CQ761" s="381">
        <v>5477</v>
      </c>
      <c r="CR761" s="381">
        <v>4782</v>
      </c>
      <c r="CS761" s="381">
        <v>2694</v>
      </c>
      <c r="CT761" s="222">
        <f t="shared" si="1778"/>
        <v>46134</v>
      </c>
      <c r="CU761" s="381">
        <v>18249</v>
      </c>
      <c r="CV761" s="381">
        <v>11981</v>
      </c>
      <c r="CW761" s="381">
        <v>4518</v>
      </c>
      <c r="CX761" s="381">
        <v>4227</v>
      </c>
      <c r="CY761" s="381">
        <v>7159</v>
      </c>
      <c r="CZ761" s="222">
        <f t="shared" si="1779"/>
        <v>46743</v>
      </c>
      <c r="DA761" s="381">
        <v>1064</v>
      </c>
      <c r="DB761" s="381">
        <v>559</v>
      </c>
      <c r="DC761" s="381">
        <v>12174</v>
      </c>
      <c r="DD761" s="381">
        <v>16378</v>
      </c>
      <c r="DE761" s="381">
        <v>9109</v>
      </c>
      <c r="DF761" s="381">
        <v>7459</v>
      </c>
      <c r="DG761" s="222">
        <f t="shared" si="1780"/>
        <v>750508</v>
      </c>
      <c r="DH761" s="222">
        <f t="shared" si="1781"/>
        <v>13290</v>
      </c>
      <c r="DI761" s="381">
        <v>3831</v>
      </c>
      <c r="DJ761" s="381">
        <v>8496</v>
      </c>
      <c r="DK761" s="381">
        <v>963</v>
      </c>
      <c r="DL761" s="226">
        <f t="shared" si="1782"/>
        <v>5792</v>
      </c>
      <c r="DM761" s="381">
        <v>5287</v>
      </c>
      <c r="DN761" s="380">
        <v>505</v>
      </c>
      <c r="DO761" s="222">
        <f t="shared" si="1783"/>
        <v>769590</v>
      </c>
      <c r="DP761" s="4"/>
      <c r="DQ761" s="4"/>
      <c r="DR761" s="4"/>
      <c r="DS761" s="4"/>
      <c r="DT761" s="4"/>
      <c r="DU761" s="4"/>
      <c r="DV761" s="4"/>
      <c r="DW761" s="4"/>
      <c r="DX761" s="4"/>
      <c r="DY761" s="4"/>
      <c r="DZ761" s="4"/>
      <c r="EA761" s="4"/>
    </row>
    <row r="762" spans="1:131" s="43" customFormat="1" ht="17.100000000000001" customHeight="1" x14ac:dyDescent="0.15">
      <c r="A762" s="60" t="s">
        <v>298</v>
      </c>
      <c r="B762" s="222">
        <f t="shared" si="1767"/>
        <v>153417</v>
      </c>
      <c r="C762" s="381">
        <v>9574</v>
      </c>
      <c r="D762" s="381">
        <v>5353</v>
      </c>
      <c r="E762" s="381">
        <v>2758</v>
      </c>
      <c r="F762" s="381">
        <v>1935</v>
      </c>
      <c r="G762" s="381">
        <v>7663</v>
      </c>
      <c r="H762" s="381">
        <v>24573</v>
      </c>
      <c r="I762" s="381">
        <v>11809</v>
      </c>
      <c r="J762" s="381">
        <v>2537</v>
      </c>
      <c r="K762" s="381">
        <v>14802</v>
      </c>
      <c r="L762" s="381">
        <v>53182</v>
      </c>
      <c r="M762" s="381">
        <v>7344</v>
      </c>
      <c r="N762" s="381">
        <v>11887</v>
      </c>
      <c r="O762" s="222">
        <f t="shared" si="1768"/>
        <v>49772</v>
      </c>
      <c r="P762" s="381">
        <v>10751</v>
      </c>
      <c r="Q762" s="381">
        <v>12072</v>
      </c>
      <c r="R762" s="381">
        <v>6283</v>
      </c>
      <c r="S762" s="381">
        <v>3345</v>
      </c>
      <c r="T762" s="381">
        <v>4681</v>
      </c>
      <c r="U762" s="381">
        <v>4777</v>
      </c>
      <c r="V762" s="381">
        <v>5108</v>
      </c>
      <c r="W762" s="381">
        <v>2755</v>
      </c>
      <c r="X762" s="222">
        <f t="shared" si="1769"/>
        <v>58417</v>
      </c>
      <c r="Y762" s="381">
        <v>10521</v>
      </c>
      <c r="Z762" s="381">
        <v>15598</v>
      </c>
      <c r="AA762" s="381">
        <v>21855</v>
      </c>
      <c r="AB762" s="381">
        <v>10443</v>
      </c>
      <c r="AC762" s="222">
        <f t="shared" si="1770"/>
        <v>39853</v>
      </c>
      <c r="AD762" s="381">
        <v>3607</v>
      </c>
      <c r="AE762" s="381">
        <v>5610</v>
      </c>
      <c r="AF762" s="381">
        <v>2980</v>
      </c>
      <c r="AG762" s="381">
        <v>10690</v>
      </c>
      <c r="AH762" s="381">
        <v>4494</v>
      </c>
      <c r="AI762" s="381">
        <v>12472</v>
      </c>
      <c r="AJ762" s="222">
        <f t="shared" si="1771"/>
        <v>3012</v>
      </c>
      <c r="AK762" s="381">
        <v>879</v>
      </c>
      <c r="AL762" s="381">
        <v>2133</v>
      </c>
      <c r="AM762" s="222">
        <f t="shared" si="1772"/>
        <v>84475</v>
      </c>
      <c r="AN762" s="381">
        <v>3653</v>
      </c>
      <c r="AO762" s="381">
        <v>4345</v>
      </c>
      <c r="AP762" s="381">
        <v>7782</v>
      </c>
      <c r="AQ762" s="381">
        <v>1929</v>
      </c>
      <c r="AR762" s="381">
        <v>15369</v>
      </c>
      <c r="AS762" s="381">
        <v>2480</v>
      </c>
      <c r="AT762" s="381">
        <v>15420</v>
      </c>
      <c r="AU762" s="381">
        <v>13007</v>
      </c>
      <c r="AV762" s="381">
        <v>12100</v>
      </c>
      <c r="AW762" s="381">
        <v>8390</v>
      </c>
      <c r="AX762" s="222">
        <f t="shared" si="1773"/>
        <v>78447</v>
      </c>
      <c r="AY762" s="381">
        <v>5436</v>
      </c>
      <c r="AZ762" s="381">
        <v>39917</v>
      </c>
      <c r="BA762" s="381">
        <v>13110</v>
      </c>
      <c r="BB762" s="381">
        <v>14919</v>
      </c>
      <c r="BC762" s="381">
        <v>5065</v>
      </c>
      <c r="BD762" s="222">
        <f t="shared" si="1774"/>
        <v>243884</v>
      </c>
      <c r="BE762" s="381">
        <v>56607</v>
      </c>
      <c r="BF762" s="381">
        <v>22258</v>
      </c>
      <c r="BG762" s="381">
        <v>28575</v>
      </c>
      <c r="BH762" s="381">
        <v>25842</v>
      </c>
      <c r="BI762" s="381">
        <v>30341</v>
      </c>
      <c r="BJ762" s="381">
        <v>29993</v>
      </c>
      <c r="BK762" s="381">
        <v>26488</v>
      </c>
      <c r="BL762" s="381">
        <v>23780</v>
      </c>
      <c r="BM762" s="222">
        <f t="shared" si="1775"/>
        <v>51361</v>
      </c>
      <c r="BN762" s="381">
        <v>9236</v>
      </c>
      <c r="BO762" s="381">
        <v>10701</v>
      </c>
      <c r="BP762" s="381">
        <v>9532</v>
      </c>
      <c r="BQ762" s="381">
        <v>1684</v>
      </c>
      <c r="BR762" s="381">
        <v>20208</v>
      </c>
      <c r="BS762" s="222">
        <f t="shared" si="1776"/>
        <v>117867</v>
      </c>
      <c r="BT762" s="381">
        <v>4134</v>
      </c>
      <c r="BU762" s="381">
        <v>9575</v>
      </c>
      <c r="BV762" s="381">
        <v>2826</v>
      </c>
      <c r="BW762" s="381">
        <v>1086</v>
      </c>
      <c r="BX762" s="381">
        <v>6981</v>
      </c>
      <c r="BY762" s="381">
        <v>37887</v>
      </c>
      <c r="BZ762" s="381">
        <v>14210</v>
      </c>
      <c r="CA762" s="381">
        <v>6910</v>
      </c>
      <c r="CB762" s="381">
        <v>10018</v>
      </c>
      <c r="CC762" s="381">
        <v>8624</v>
      </c>
      <c r="CD762" s="381">
        <v>11254</v>
      </c>
      <c r="CE762" s="381">
        <v>4362</v>
      </c>
      <c r="CF762" s="222">
        <f t="shared" si="1777"/>
        <v>181645</v>
      </c>
      <c r="CG762" s="381">
        <v>4195</v>
      </c>
      <c r="CH762" s="381">
        <v>10597</v>
      </c>
      <c r="CI762" s="381">
        <v>3127</v>
      </c>
      <c r="CJ762" s="381">
        <v>17903</v>
      </c>
      <c r="CK762" s="381">
        <v>74813</v>
      </c>
      <c r="CL762" s="381">
        <v>5291</v>
      </c>
      <c r="CM762" s="381">
        <v>31924</v>
      </c>
      <c r="CN762" s="381">
        <v>3031</v>
      </c>
      <c r="CO762" s="381">
        <v>538</v>
      </c>
      <c r="CP762" s="381">
        <v>3620</v>
      </c>
      <c r="CQ762" s="381">
        <v>12695</v>
      </c>
      <c r="CR762" s="381">
        <v>9025</v>
      </c>
      <c r="CS762" s="381">
        <v>4886</v>
      </c>
      <c r="CT762" s="222">
        <f t="shared" si="1778"/>
        <v>75016</v>
      </c>
      <c r="CU762" s="381">
        <v>29287</v>
      </c>
      <c r="CV762" s="381">
        <v>18963</v>
      </c>
      <c r="CW762" s="381">
        <v>6955</v>
      </c>
      <c r="CX762" s="381">
        <v>8301</v>
      </c>
      <c r="CY762" s="381">
        <v>11510</v>
      </c>
      <c r="CZ762" s="222">
        <f t="shared" si="1779"/>
        <v>78295</v>
      </c>
      <c r="DA762" s="381">
        <v>2272</v>
      </c>
      <c r="DB762" s="381">
        <v>891</v>
      </c>
      <c r="DC762" s="381">
        <v>18686</v>
      </c>
      <c r="DD762" s="381">
        <v>27178</v>
      </c>
      <c r="DE762" s="381">
        <v>16642</v>
      </c>
      <c r="DF762" s="381">
        <v>12626</v>
      </c>
      <c r="DG762" s="222">
        <f t="shared" si="1780"/>
        <v>1215461</v>
      </c>
      <c r="DH762" s="222">
        <f t="shared" si="1781"/>
        <v>22896</v>
      </c>
      <c r="DI762" s="381">
        <v>8041</v>
      </c>
      <c r="DJ762" s="381">
        <v>13887</v>
      </c>
      <c r="DK762" s="381">
        <v>968</v>
      </c>
      <c r="DL762" s="226">
        <f t="shared" si="1782"/>
        <v>11239</v>
      </c>
      <c r="DM762" s="381">
        <v>9740</v>
      </c>
      <c r="DN762" s="380">
        <v>1499</v>
      </c>
      <c r="DO762" s="222">
        <f t="shared" si="1783"/>
        <v>1249596</v>
      </c>
      <c r="DP762" s="4"/>
      <c r="DQ762" s="4"/>
      <c r="DR762" s="4"/>
      <c r="DS762" s="4"/>
      <c r="DT762" s="4"/>
      <c r="DU762" s="4"/>
      <c r="DV762" s="4"/>
      <c r="DW762" s="4"/>
      <c r="DX762" s="4"/>
      <c r="DY762" s="4"/>
      <c r="DZ762" s="4"/>
      <c r="EA762" s="4"/>
    </row>
    <row r="763" spans="1:131" s="43" customFormat="1" ht="17.100000000000001" customHeight="1" x14ac:dyDescent="0.15">
      <c r="A763" s="60" t="s">
        <v>297</v>
      </c>
      <c r="B763" s="222">
        <f t="shared" si="1767"/>
        <v>7829</v>
      </c>
      <c r="C763" s="381">
        <v>432</v>
      </c>
      <c r="D763" s="381">
        <v>249</v>
      </c>
      <c r="E763" s="381">
        <v>615</v>
      </c>
      <c r="F763" s="381">
        <v>48</v>
      </c>
      <c r="G763" s="381">
        <v>753</v>
      </c>
      <c r="H763" s="381">
        <v>1399</v>
      </c>
      <c r="I763" s="381">
        <v>1160</v>
      </c>
      <c r="J763" s="381">
        <v>241</v>
      </c>
      <c r="K763" s="381">
        <v>433</v>
      </c>
      <c r="L763" s="381">
        <v>1555</v>
      </c>
      <c r="M763" s="381">
        <v>580</v>
      </c>
      <c r="N763" s="381">
        <v>364</v>
      </c>
      <c r="O763" s="222">
        <f t="shared" si="1768"/>
        <v>2913</v>
      </c>
      <c r="P763" s="381">
        <v>530</v>
      </c>
      <c r="Q763" s="381">
        <v>587</v>
      </c>
      <c r="R763" s="381">
        <v>229</v>
      </c>
      <c r="S763" s="381">
        <v>327</v>
      </c>
      <c r="T763" s="381">
        <v>197</v>
      </c>
      <c r="U763" s="381">
        <v>558</v>
      </c>
      <c r="V763" s="381">
        <v>315</v>
      </c>
      <c r="W763" s="381">
        <v>170</v>
      </c>
      <c r="X763" s="222">
        <f t="shared" si="1769"/>
        <v>4542</v>
      </c>
      <c r="Y763" s="381">
        <v>592</v>
      </c>
      <c r="Z763" s="381">
        <v>1216</v>
      </c>
      <c r="AA763" s="381">
        <v>1684</v>
      </c>
      <c r="AB763" s="381">
        <v>1050</v>
      </c>
      <c r="AC763" s="222">
        <f t="shared" si="1770"/>
        <v>2126</v>
      </c>
      <c r="AD763" s="381">
        <v>76</v>
      </c>
      <c r="AE763" s="381">
        <v>205</v>
      </c>
      <c r="AF763" s="381">
        <v>211</v>
      </c>
      <c r="AG763" s="381">
        <v>473</v>
      </c>
      <c r="AH763" s="381">
        <v>463</v>
      </c>
      <c r="AI763" s="381">
        <v>698</v>
      </c>
      <c r="AJ763" s="222">
        <f t="shared" si="1771"/>
        <v>141</v>
      </c>
      <c r="AK763" s="381">
        <v>117</v>
      </c>
      <c r="AL763" s="381">
        <v>24</v>
      </c>
      <c r="AM763" s="222">
        <f t="shared" si="1772"/>
        <v>4027</v>
      </c>
      <c r="AN763" s="381">
        <v>340</v>
      </c>
      <c r="AO763" s="381">
        <v>168</v>
      </c>
      <c r="AP763" s="381">
        <v>212</v>
      </c>
      <c r="AQ763" s="381">
        <v>147</v>
      </c>
      <c r="AR763" s="381">
        <v>491</v>
      </c>
      <c r="AS763" s="381">
        <v>122</v>
      </c>
      <c r="AT763" s="381">
        <v>929</v>
      </c>
      <c r="AU763" s="381">
        <v>562</v>
      </c>
      <c r="AV763" s="381">
        <v>589</v>
      </c>
      <c r="AW763" s="381">
        <v>467</v>
      </c>
      <c r="AX763" s="222">
        <f t="shared" si="1773"/>
        <v>6378</v>
      </c>
      <c r="AY763" s="381">
        <v>365</v>
      </c>
      <c r="AZ763" s="381">
        <v>3819</v>
      </c>
      <c r="BA763" s="381">
        <v>463</v>
      </c>
      <c r="BB763" s="381">
        <v>1508</v>
      </c>
      <c r="BC763" s="381">
        <v>223</v>
      </c>
      <c r="BD763" s="222">
        <f t="shared" si="1774"/>
        <v>11572</v>
      </c>
      <c r="BE763" s="381">
        <v>901</v>
      </c>
      <c r="BF763" s="381">
        <v>1057</v>
      </c>
      <c r="BG763" s="381">
        <v>1388</v>
      </c>
      <c r="BH763" s="381">
        <v>1490</v>
      </c>
      <c r="BI763" s="381">
        <v>1190</v>
      </c>
      <c r="BJ763" s="381">
        <v>2379</v>
      </c>
      <c r="BK763" s="381">
        <v>1949</v>
      </c>
      <c r="BL763" s="381">
        <v>1218</v>
      </c>
      <c r="BM763" s="222">
        <f t="shared" si="1775"/>
        <v>3739</v>
      </c>
      <c r="BN763" s="381">
        <v>1027</v>
      </c>
      <c r="BO763" s="381">
        <v>809</v>
      </c>
      <c r="BP763" s="381">
        <v>714</v>
      </c>
      <c r="BQ763" s="381">
        <v>174</v>
      </c>
      <c r="BR763" s="381">
        <v>1015</v>
      </c>
      <c r="BS763" s="222">
        <f t="shared" si="1776"/>
        <v>6016</v>
      </c>
      <c r="BT763" s="381">
        <v>300</v>
      </c>
      <c r="BU763" s="381">
        <v>794</v>
      </c>
      <c r="BV763" s="381">
        <v>130</v>
      </c>
      <c r="BW763" s="381">
        <v>102</v>
      </c>
      <c r="BX763" s="381">
        <v>164</v>
      </c>
      <c r="BY763" s="381">
        <v>2038</v>
      </c>
      <c r="BZ763" s="381">
        <v>451</v>
      </c>
      <c r="CA763" s="381">
        <v>207</v>
      </c>
      <c r="CB763" s="381">
        <v>805</v>
      </c>
      <c r="CC763" s="381">
        <v>307</v>
      </c>
      <c r="CD763" s="381">
        <v>410</v>
      </c>
      <c r="CE763" s="381">
        <v>308</v>
      </c>
      <c r="CF763" s="222">
        <f t="shared" si="1777"/>
        <v>8180</v>
      </c>
      <c r="CG763" s="381">
        <v>178</v>
      </c>
      <c r="CH763" s="381">
        <v>581</v>
      </c>
      <c r="CI763" s="381">
        <v>410</v>
      </c>
      <c r="CJ763" s="381">
        <v>516</v>
      </c>
      <c r="CK763" s="381">
        <v>2886</v>
      </c>
      <c r="CL763" s="381">
        <v>209</v>
      </c>
      <c r="CM763" s="381">
        <v>966</v>
      </c>
      <c r="CN763" s="381">
        <v>237</v>
      </c>
      <c r="CO763" s="381">
        <v>84</v>
      </c>
      <c r="CP763" s="381">
        <v>138</v>
      </c>
      <c r="CQ763" s="381">
        <v>1177</v>
      </c>
      <c r="CR763" s="381">
        <v>480</v>
      </c>
      <c r="CS763" s="381">
        <v>318</v>
      </c>
      <c r="CT763" s="222">
        <f t="shared" si="1778"/>
        <v>5789</v>
      </c>
      <c r="CU763" s="381">
        <v>2350</v>
      </c>
      <c r="CV763" s="381">
        <v>1301</v>
      </c>
      <c r="CW763" s="381">
        <v>349</v>
      </c>
      <c r="CX763" s="381">
        <v>584</v>
      </c>
      <c r="CY763" s="381">
        <v>1205</v>
      </c>
      <c r="CZ763" s="222">
        <f t="shared" si="1779"/>
        <v>6148</v>
      </c>
      <c r="DA763" s="381">
        <v>213</v>
      </c>
      <c r="DB763" s="381">
        <v>112</v>
      </c>
      <c r="DC763" s="381">
        <v>748</v>
      </c>
      <c r="DD763" s="381">
        <v>2780</v>
      </c>
      <c r="DE763" s="381">
        <v>1088</v>
      </c>
      <c r="DF763" s="381">
        <v>1207</v>
      </c>
      <c r="DG763" s="222">
        <f t="shared" si="1780"/>
        <v>69400</v>
      </c>
      <c r="DH763" s="222">
        <f t="shared" si="1781"/>
        <v>536</v>
      </c>
      <c r="DI763" s="381">
        <v>369</v>
      </c>
      <c r="DJ763" s="381">
        <v>107</v>
      </c>
      <c r="DK763" s="381">
        <v>60</v>
      </c>
      <c r="DL763" s="226">
        <f t="shared" si="1782"/>
        <v>320</v>
      </c>
      <c r="DM763" s="381">
        <v>41</v>
      </c>
      <c r="DN763" s="380">
        <v>279</v>
      </c>
      <c r="DO763" s="222">
        <f t="shared" si="1783"/>
        <v>70256</v>
      </c>
      <c r="DP763" s="4"/>
      <c r="DQ763" s="4"/>
      <c r="DR763" s="4"/>
      <c r="DS763" s="4"/>
      <c r="DT763" s="4"/>
      <c r="DU763" s="4"/>
      <c r="DV763" s="4"/>
      <c r="DW763" s="4"/>
      <c r="DX763" s="4"/>
      <c r="DY763" s="4"/>
      <c r="DZ763" s="4"/>
      <c r="EA763" s="4"/>
    </row>
    <row r="764" spans="1:131" s="43" customFormat="1" ht="17.100000000000001" customHeight="1" x14ac:dyDescent="0.15">
      <c r="A764" s="60" t="s">
        <v>376</v>
      </c>
      <c r="B764" s="222">
        <f t="shared" si="1767"/>
        <v>1158</v>
      </c>
      <c r="C764" s="381">
        <v>126</v>
      </c>
      <c r="D764" s="381">
        <v>44</v>
      </c>
      <c r="E764" s="381">
        <v>27</v>
      </c>
      <c r="F764" s="381">
        <v>4</v>
      </c>
      <c r="G764" s="381">
        <v>16</v>
      </c>
      <c r="H764" s="381">
        <v>274</v>
      </c>
      <c r="I764" s="381">
        <v>293</v>
      </c>
      <c r="J764" s="381">
        <v>46</v>
      </c>
      <c r="K764" s="381">
        <v>49</v>
      </c>
      <c r="L764" s="381">
        <v>181</v>
      </c>
      <c r="M764" s="381">
        <v>16</v>
      </c>
      <c r="N764" s="381">
        <v>82</v>
      </c>
      <c r="O764" s="222">
        <f t="shared" si="1768"/>
        <v>447</v>
      </c>
      <c r="P764" s="381">
        <v>17</v>
      </c>
      <c r="Q764" s="381">
        <v>90</v>
      </c>
      <c r="R764" s="381">
        <v>166</v>
      </c>
      <c r="S764" s="381">
        <v>29</v>
      </c>
      <c r="T764" s="381">
        <v>41</v>
      </c>
      <c r="U764" s="381">
        <v>36</v>
      </c>
      <c r="V764" s="381">
        <v>53</v>
      </c>
      <c r="W764" s="381">
        <v>15</v>
      </c>
      <c r="X764" s="222">
        <f t="shared" si="1769"/>
        <v>869</v>
      </c>
      <c r="Y764" s="381">
        <v>96</v>
      </c>
      <c r="Z764" s="381">
        <v>541</v>
      </c>
      <c r="AA764" s="381">
        <v>136</v>
      </c>
      <c r="AB764" s="381">
        <v>96</v>
      </c>
      <c r="AC764" s="222">
        <f t="shared" si="1770"/>
        <v>197</v>
      </c>
      <c r="AD764" s="381">
        <v>19</v>
      </c>
      <c r="AE764" s="381">
        <v>20</v>
      </c>
      <c r="AF764" s="381">
        <v>22</v>
      </c>
      <c r="AG764" s="381">
        <v>69</v>
      </c>
      <c r="AH764" s="381">
        <v>22</v>
      </c>
      <c r="AI764" s="381">
        <v>45</v>
      </c>
      <c r="AJ764" s="222">
        <f t="shared" si="1771"/>
        <v>7</v>
      </c>
      <c r="AK764" s="381">
        <v>3</v>
      </c>
      <c r="AL764" s="381">
        <v>4</v>
      </c>
      <c r="AM764" s="222">
        <f t="shared" si="1772"/>
        <v>561</v>
      </c>
      <c r="AN764" s="381">
        <v>56</v>
      </c>
      <c r="AO764" s="381">
        <v>57</v>
      </c>
      <c r="AP764" s="381">
        <v>36</v>
      </c>
      <c r="AQ764" s="381">
        <v>1</v>
      </c>
      <c r="AR764" s="381">
        <v>115</v>
      </c>
      <c r="AS764" s="381">
        <v>3</v>
      </c>
      <c r="AT764" s="381">
        <v>66</v>
      </c>
      <c r="AU764" s="381">
        <v>115</v>
      </c>
      <c r="AV764" s="381">
        <v>79</v>
      </c>
      <c r="AW764" s="381">
        <v>33</v>
      </c>
      <c r="AX764" s="222">
        <f t="shared" si="1773"/>
        <v>437</v>
      </c>
      <c r="AY764" s="381">
        <v>53</v>
      </c>
      <c r="AZ764" s="381">
        <v>255</v>
      </c>
      <c r="BA764" s="381">
        <v>20</v>
      </c>
      <c r="BB764" s="381">
        <v>71</v>
      </c>
      <c r="BC764" s="381">
        <v>38</v>
      </c>
      <c r="BD764" s="222">
        <f t="shared" si="1774"/>
        <v>2575</v>
      </c>
      <c r="BE764" s="381">
        <v>895</v>
      </c>
      <c r="BF764" s="381">
        <v>122</v>
      </c>
      <c r="BG764" s="381">
        <v>92</v>
      </c>
      <c r="BH764" s="381">
        <v>230</v>
      </c>
      <c r="BI764" s="381">
        <v>459</v>
      </c>
      <c r="BJ764" s="381">
        <v>403</v>
      </c>
      <c r="BK764" s="381">
        <v>155</v>
      </c>
      <c r="BL764" s="381">
        <v>219</v>
      </c>
      <c r="BM764" s="222">
        <f t="shared" si="1775"/>
        <v>481</v>
      </c>
      <c r="BN764" s="381">
        <v>86</v>
      </c>
      <c r="BO764" s="381">
        <v>100</v>
      </c>
      <c r="BP764" s="381">
        <v>20</v>
      </c>
      <c r="BQ764" s="381">
        <v>46</v>
      </c>
      <c r="BR764" s="381">
        <v>229</v>
      </c>
      <c r="BS764" s="222">
        <f t="shared" si="1776"/>
        <v>1098</v>
      </c>
      <c r="BT764" s="381">
        <v>32</v>
      </c>
      <c r="BU764" s="381">
        <v>144</v>
      </c>
      <c r="BV764" s="381">
        <v>35</v>
      </c>
      <c r="BW764" s="381">
        <v>0</v>
      </c>
      <c r="BX764" s="381">
        <v>41</v>
      </c>
      <c r="BY764" s="381">
        <v>241</v>
      </c>
      <c r="BZ764" s="381">
        <v>131</v>
      </c>
      <c r="CA764" s="381">
        <v>17</v>
      </c>
      <c r="CB764" s="381">
        <v>186</v>
      </c>
      <c r="CC764" s="381">
        <v>82</v>
      </c>
      <c r="CD764" s="381">
        <v>124</v>
      </c>
      <c r="CE764" s="381">
        <v>65</v>
      </c>
      <c r="CF764" s="222">
        <f t="shared" si="1777"/>
        <v>2364</v>
      </c>
      <c r="CG764" s="381">
        <v>45</v>
      </c>
      <c r="CH764" s="381">
        <v>24</v>
      </c>
      <c r="CI764" s="381">
        <v>110</v>
      </c>
      <c r="CJ764" s="381">
        <v>118</v>
      </c>
      <c r="CK764" s="381">
        <v>1282</v>
      </c>
      <c r="CL764" s="381">
        <v>14</v>
      </c>
      <c r="CM764" s="381">
        <v>337</v>
      </c>
      <c r="CN764" s="381">
        <v>8</v>
      </c>
      <c r="CO764" s="381">
        <v>0</v>
      </c>
      <c r="CP764" s="381">
        <v>23</v>
      </c>
      <c r="CQ764" s="381">
        <v>243</v>
      </c>
      <c r="CR764" s="381">
        <v>122</v>
      </c>
      <c r="CS764" s="381">
        <v>38</v>
      </c>
      <c r="CT764" s="222">
        <f t="shared" si="1778"/>
        <v>815</v>
      </c>
      <c r="CU764" s="381">
        <v>380</v>
      </c>
      <c r="CV764" s="381">
        <v>161</v>
      </c>
      <c r="CW764" s="381">
        <v>61</v>
      </c>
      <c r="CX764" s="381">
        <v>75</v>
      </c>
      <c r="CY764" s="381">
        <v>138</v>
      </c>
      <c r="CZ764" s="222">
        <f t="shared" si="1779"/>
        <v>669</v>
      </c>
      <c r="DA764" s="381">
        <v>27</v>
      </c>
      <c r="DB764" s="381">
        <v>4</v>
      </c>
      <c r="DC764" s="381">
        <v>135</v>
      </c>
      <c r="DD764" s="381">
        <v>274</v>
      </c>
      <c r="DE764" s="381">
        <v>117</v>
      </c>
      <c r="DF764" s="381">
        <v>112</v>
      </c>
      <c r="DG764" s="222">
        <f t="shared" si="1780"/>
        <v>11678</v>
      </c>
      <c r="DH764" s="222">
        <f t="shared" si="1781"/>
        <v>109</v>
      </c>
      <c r="DI764" s="381">
        <v>21</v>
      </c>
      <c r="DJ764" s="381">
        <v>60</v>
      </c>
      <c r="DK764" s="381">
        <v>28</v>
      </c>
      <c r="DL764" s="226">
        <f t="shared" si="1782"/>
        <v>3</v>
      </c>
      <c r="DM764" s="381">
        <v>1</v>
      </c>
      <c r="DN764" s="380">
        <v>2</v>
      </c>
      <c r="DO764" s="222">
        <f t="shared" si="1783"/>
        <v>11790</v>
      </c>
      <c r="DP764" s="4"/>
      <c r="DQ764" s="4"/>
      <c r="DR764" s="4"/>
      <c r="DS764" s="4"/>
      <c r="DT764" s="4"/>
      <c r="DU764" s="4"/>
      <c r="DV764" s="4"/>
      <c r="DW764" s="4"/>
      <c r="DX764" s="4"/>
      <c r="DY764" s="4"/>
      <c r="DZ764" s="4"/>
      <c r="EA764" s="4"/>
    </row>
    <row r="765" spans="1:131" s="43" customFormat="1" ht="17.100000000000001" customHeight="1" x14ac:dyDescent="0.15">
      <c r="A765" s="212" t="s">
        <v>438</v>
      </c>
      <c r="B765" s="222"/>
      <c r="C765" s="381"/>
      <c r="D765" s="381"/>
      <c r="E765" s="381"/>
      <c r="F765" s="381"/>
      <c r="G765" s="381"/>
      <c r="H765" s="381"/>
      <c r="I765" s="381"/>
      <c r="J765" s="381"/>
      <c r="K765" s="381"/>
      <c r="L765" s="381"/>
      <c r="M765" s="381"/>
      <c r="N765" s="381"/>
      <c r="O765" s="222"/>
      <c r="P765" s="381"/>
      <c r="Q765" s="381"/>
      <c r="R765" s="381"/>
      <c r="S765" s="381"/>
      <c r="T765" s="381"/>
      <c r="U765" s="381"/>
      <c r="V765" s="381"/>
      <c r="W765" s="381"/>
      <c r="X765" s="222"/>
      <c r="Y765" s="381"/>
      <c r="Z765" s="381"/>
      <c r="AA765" s="381"/>
      <c r="AB765" s="381"/>
      <c r="AC765" s="222"/>
      <c r="AD765" s="381"/>
      <c r="AE765" s="381"/>
      <c r="AF765" s="381"/>
      <c r="AG765" s="381"/>
      <c r="AH765" s="381"/>
      <c r="AI765" s="381"/>
      <c r="AJ765" s="222"/>
      <c r="AK765" s="381"/>
      <c r="AL765" s="381"/>
      <c r="AM765" s="222"/>
      <c r="AN765" s="381"/>
      <c r="AO765" s="381"/>
      <c r="AP765" s="381"/>
      <c r="AQ765" s="381"/>
      <c r="AR765" s="381"/>
      <c r="AS765" s="381"/>
      <c r="AT765" s="381"/>
      <c r="AU765" s="381"/>
      <c r="AV765" s="381"/>
      <c r="AW765" s="381"/>
      <c r="AX765" s="222"/>
      <c r="AY765" s="381"/>
      <c r="AZ765" s="381"/>
      <c r="BA765" s="381"/>
      <c r="BB765" s="381"/>
      <c r="BC765" s="381"/>
      <c r="BD765" s="222"/>
      <c r="BE765" s="381"/>
      <c r="BF765" s="381"/>
      <c r="BG765" s="381"/>
      <c r="BH765" s="381"/>
      <c r="BI765" s="381"/>
      <c r="BJ765" s="381"/>
      <c r="BK765" s="381"/>
      <c r="BL765" s="381"/>
      <c r="BM765" s="222"/>
      <c r="BN765" s="381"/>
      <c r="BO765" s="381"/>
      <c r="BP765" s="381"/>
      <c r="BQ765" s="381"/>
      <c r="BR765" s="381"/>
      <c r="BS765" s="222"/>
      <c r="BT765" s="381"/>
      <c r="BU765" s="381"/>
      <c r="BV765" s="381"/>
      <c r="BW765" s="381"/>
      <c r="BX765" s="381"/>
      <c r="BY765" s="381"/>
      <c r="BZ765" s="381"/>
      <c r="CA765" s="381"/>
      <c r="CB765" s="381"/>
      <c r="CC765" s="381"/>
      <c r="CD765" s="381"/>
      <c r="CE765" s="381"/>
      <c r="CF765" s="222"/>
      <c r="CG765" s="381"/>
      <c r="CH765" s="381"/>
      <c r="CI765" s="381"/>
      <c r="CJ765" s="381"/>
      <c r="CK765" s="381"/>
      <c r="CL765" s="381"/>
      <c r="CM765" s="381"/>
      <c r="CN765" s="381"/>
      <c r="CO765" s="381"/>
      <c r="CP765" s="381"/>
      <c r="CQ765" s="381"/>
      <c r="CR765" s="381"/>
      <c r="CS765" s="381"/>
      <c r="CT765" s="222"/>
      <c r="CU765" s="381"/>
      <c r="CV765" s="381"/>
      <c r="CW765" s="381"/>
      <c r="CX765" s="381"/>
      <c r="CY765" s="381"/>
      <c r="CZ765" s="222"/>
      <c r="DA765" s="381"/>
      <c r="DB765" s="381"/>
      <c r="DC765" s="381"/>
      <c r="DD765" s="381"/>
      <c r="DE765" s="381"/>
      <c r="DF765" s="381"/>
      <c r="DG765" s="222"/>
      <c r="DH765" s="222"/>
      <c r="DI765" s="381"/>
      <c r="DJ765" s="381"/>
      <c r="DK765" s="381"/>
      <c r="DL765" s="226"/>
      <c r="DM765" s="381"/>
      <c r="DN765" s="380"/>
      <c r="DO765" s="222"/>
      <c r="DP765" s="4"/>
      <c r="DQ765" s="4"/>
      <c r="DR765" s="4"/>
      <c r="DS765" s="4"/>
      <c r="DT765" s="4"/>
      <c r="DU765" s="4"/>
      <c r="DV765" s="4"/>
      <c r="DW765" s="4"/>
      <c r="DX765" s="4"/>
      <c r="DY765" s="4"/>
      <c r="DZ765" s="4"/>
      <c r="EA765" s="4"/>
    </row>
    <row r="766" spans="1:131" s="43" customFormat="1" ht="17.100000000000001" customHeight="1" x14ac:dyDescent="0.15">
      <c r="A766" s="50" t="s">
        <v>375</v>
      </c>
      <c r="B766" s="222">
        <f t="shared" ref="B766:B772" si="1784">SUM(C766:N766)</f>
        <v>922</v>
      </c>
      <c r="C766" s="381">
        <v>110</v>
      </c>
      <c r="D766" s="381">
        <v>53</v>
      </c>
      <c r="E766" s="381">
        <v>49</v>
      </c>
      <c r="F766" s="381">
        <v>19</v>
      </c>
      <c r="G766" s="381">
        <v>68</v>
      </c>
      <c r="H766" s="381">
        <v>151</v>
      </c>
      <c r="I766" s="381">
        <v>82</v>
      </c>
      <c r="J766" s="381">
        <v>44</v>
      </c>
      <c r="K766" s="381">
        <v>96</v>
      </c>
      <c r="L766" s="381">
        <v>119</v>
      </c>
      <c r="M766" s="381">
        <v>44</v>
      </c>
      <c r="N766" s="381">
        <v>87</v>
      </c>
      <c r="O766" s="222">
        <f t="shared" ref="O766:O772" si="1785">SUM(P766:W766)</f>
        <v>510</v>
      </c>
      <c r="P766" s="381">
        <v>69</v>
      </c>
      <c r="Q766" s="381">
        <v>114</v>
      </c>
      <c r="R766" s="381">
        <v>64</v>
      </c>
      <c r="S766" s="381">
        <v>31</v>
      </c>
      <c r="T766" s="381">
        <v>75</v>
      </c>
      <c r="U766" s="381">
        <v>65</v>
      </c>
      <c r="V766" s="381">
        <v>65</v>
      </c>
      <c r="W766" s="381">
        <v>27</v>
      </c>
      <c r="X766" s="222">
        <f t="shared" ref="X766:X772" si="1786">SUM(Y766:AB766)</f>
        <v>507</v>
      </c>
      <c r="Y766" s="381">
        <v>87</v>
      </c>
      <c r="Z766" s="381">
        <v>139</v>
      </c>
      <c r="AA766" s="381">
        <v>164</v>
      </c>
      <c r="AB766" s="381">
        <v>117</v>
      </c>
      <c r="AC766" s="222">
        <f t="shared" ref="AC766:AC772" si="1787">SUM(AD766:AI766)</f>
        <v>426</v>
      </c>
      <c r="AD766" s="381">
        <v>34</v>
      </c>
      <c r="AE766" s="381">
        <v>79</v>
      </c>
      <c r="AF766" s="381">
        <v>51</v>
      </c>
      <c r="AG766" s="381">
        <v>91</v>
      </c>
      <c r="AH766" s="381">
        <v>68</v>
      </c>
      <c r="AI766" s="381">
        <v>103</v>
      </c>
      <c r="AJ766" s="222">
        <f t="shared" ref="AJ766:AJ772" si="1788">SUM(AK766:AL766)</f>
        <v>28</v>
      </c>
      <c r="AK766" s="381">
        <v>13</v>
      </c>
      <c r="AL766" s="381">
        <v>15</v>
      </c>
      <c r="AM766" s="222">
        <f t="shared" ref="AM766:AM772" si="1789">SUM(AN766:AW766)</f>
        <v>787</v>
      </c>
      <c r="AN766" s="381">
        <v>35</v>
      </c>
      <c r="AO766" s="381">
        <v>59</v>
      </c>
      <c r="AP766" s="381">
        <v>80</v>
      </c>
      <c r="AQ766" s="381">
        <v>24</v>
      </c>
      <c r="AR766" s="381">
        <v>124</v>
      </c>
      <c r="AS766" s="381">
        <v>22</v>
      </c>
      <c r="AT766" s="381">
        <v>150</v>
      </c>
      <c r="AU766" s="381">
        <v>124</v>
      </c>
      <c r="AV766" s="381">
        <v>108</v>
      </c>
      <c r="AW766" s="381">
        <v>61</v>
      </c>
      <c r="AX766" s="222">
        <f t="shared" ref="AX766:AX772" si="1790">SUM(AY766:BC766)</f>
        <v>630</v>
      </c>
      <c r="AY766" s="381">
        <v>51</v>
      </c>
      <c r="AZ766" s="381">
        <v>217</v>
      </c>
      <c r="BA766" s="381">
        <v>169</v>
      </c>
      <c r="BB766" s="381">
        <v>125</v>
      </c>
      <c r="BC766" s="381">
        <v>68</v>
      </c>
      <c r="BD766" s="222">
        <f t="shared" ref="BD766:BD772" si="1791">SUM(BE766:BL766)</f>
        <v>633</v>
      </c>
      <c r="BE766" s="381">
        <v>1</v>
      </c>
      <c r="BF766" s="381">
        <v>177</v>
      </c>
      <c r="BG766" s="381">
        <v>139</v>
      </c>
      <c r="BH766" s="381">
        <v>105</v>
      </c>
      <c r="BI766" s="381">
        <v>35</v>
      </c>
      <c r="BJ766" s="381">
        <v>40</v>
      </c>
      <c r="BK766" s="381">
        <v>45</v>
      </c>
      <c r="BL766" s="381">
        <v>91</v>
      </c>
      <c r="BM766" s="222">
        <f t="shared" ref="BM766:BM772" si="1792">SUM(BN766:BR766)</f>
        <v>418</v>
      </c>
      <c r="BN766" s="381">
        <v>88</v>
      </c>
      <c r="BO766" s="381">
        <v>111</v>
      </c>
      <c r="BP766" s="381">
        <v>71</v>
      </c>
      <c r="BQ766" s="381">
        <v>40</v>
      </c>
      <c r="BR766" s="381">
        <v>108</v>
      </c>
      <c r="BS766" s="222">
        <f t="shared" ref="BS766:BS772" si="1793">SUM(BT766:CE766)</f>
        <v>930</v>
      </c>
      <c r="BT766" s="381">
        <v>44</v>
      </c>
      <c r="BU766" s="381">
        <v>117</v>
      </c>
      <c r="BV766" s="381">
        <v>38</v>
      </c>
      <c r="BW766" s="381">
        <v>23</v>
      </c>
      <c r="BX766" s="381">
        <v>78</v>
      </c>
      <c r="BY766" s="381">
        <v>176</v>
      </c>
      <c r="BZ766" s="381">
        <v>121</v>
      </c>
      <c r="CA766" s="381">
        <v>62</v>
      </c>
      <c r="CB766" s="381">
        <v>75</v>
      </c>
      <c r="CC766" s="381">
        <v>89</v>
      </c>
      <c r="CD766" s="381">
        <v>62</v>
      </c>
      <c r="CE766" s="381">
        <v>45</v>
      </c>
      <c r="CF766" s="222">
        <f t="shared" ref="CF766:CF772" si="1794">SUM(CG766:CS766)</f>
        <v>975</v>
      </c>
      <c r="CG766" s="381">
        <v>68</v>
      </c>
      <c r="CH766" s="381">
        <v>77</v>
      </c>
      <c r="CI766" s="381">
        <v>46</v>
      </c>
      <c r="CJ766" s="381">
        <v>94</v>
      </c>
      <c r="CK766" s="381">
        <v>220</v>
      </c>
      <c r="CL766" s="381">
        <v>67</v>
      </c>
      <c r="CM766" s="381">
        <v>126</v>
      </c>
      <c r="CN766" s="381">
        <v>40</v>
      </c>
      <c r="CO766" s="381">
        <v>16</v>
      </c>
      <c r="CP766" s="381">
        <v>36</v>
      </c>
      <c r="CQ766" s="381">
        <v>72</v>
      </c>
      <c r="CR766" s="381">
        <v>57</v>
      </c>
      <c r="CS766" s="381">
        <v>56</v>
      </c>
      <c r="CT766" s="222">
        <f t="shared" ref="CT766:CT772" si="1795">SUM(CU766:CY766)</f>
        <v>563</v>
      </c>
      <c r="CU766" s="381">
        <v>158</v>
      </c>
      <c r="CV766" s="381">
        <v>107</v>
      </c>
      <c r="CW766" s="381">
        <v>87</v>
      </c>
      <c r="CX766" s="381">
        <v>78</v>
      </c>
      <c r="CY766" s="381">
        <v>133</v>
      </c>
      <c r="CZ766" s="222">
        <f t="shared" ref="CZ766:CZ772" si="1796">SUM(DA766:DF766)</f>
        <v>367</v>
      </c>
      <c r="DA766" s="381">
        <v>28</v>
      </c>
      <c r="DB766" s="381">
        <v>21</v>
      </c>
      <c r="DC766" s="381">
        <v>68</v>
      </c>
      <c r="DD766" s="381">
        <v>90</v>
      </c>
      <c r="DE766" s="381">
        <v>97</v>
      </c>
      <c r="DF766" s="381">
        <v>63</v>
      </c>
      <c r="DG766" s="222">
        <f t="shared" ref="DG766:DG772" si="1797">AM766+BS766+B766+O766+X766+AC766+AJ766+BD766+CF766+AX766+BM766+CT766+CZ766</f>
        <v>7696</v>
      </c>
      <c r="DH766" s="222">
        <f t="shared" ref="DH766:DH772" si="1798">SUM(DI766:DK766)</f>
        <v>49</v>
      </c>
      <c r="DI766" s="381">
        <v>23</v>
      </c>
      <c r="DJ766" s="381">
        <v>19</v>
      </c>
      <c r="DK766" s="381">
        <v>7</v>
      </c>
      <c r="DL766" s="226">
        <f t="shared" ref="DL766:DL772" si="1799">SUM(DM766:DN766)</f>
        <v>23</v>
      </c>
      <c r="DM766" s="381">
        <v>16</v>
      </c>
      <c r="DN766" s="380">
        <v>7</v>
      </c>
      <c r="DO766" s="222">
        <f t="shared" ref="DO766:DO772" si="1800">DG766+DH766+DL766</f>
        <v>7768</v>
      </c>
      <c r="DP766" s="4"/>
      <c r="DQ766" s="4"/>
      <c r="DR766" s="4"/>
      <c r="DS766" s="4"/>
      <c r="DT766" s="4"/>
      <c r="DU766" s="4"/>
      <c r="DV766" s="4"/>
      <c r="DW766" s="4"/>
      <c r="DX766" s="4"/>
      <c r="DY766" s="4"/>
      <c r="DZ766" s="4"/>
      <c r="EA766" s="4"/>
    </row>
    <row r="767" spans="1:131" s="43" customFormat="1" ht="17.100000000000001" customHeight="1" x14ac:dyDescent="0.15">
      <c r="A767" s="50" t="s">
        <v>235</v>
      </c>
      <c r="B767" s="222">
        <f t="shared" si="1784"/>
        <v>1631</v>
      </c>
      <c r="C767" s="381">
        <v>137</v>
      </c>
      <c r="D767" s="381">
        <v>80</v>
      </c>
      <c r="E767" s="381">
        <v>66</v>
      </c>
      <c r="F767" s="381">
        <v>23</v>
      </c>
      <c r="G767" s="381">
        <v>112</v>
      </c>
      <c r="H767" s="381">
        <v>256</v>
      </c>
      <c r="I767" s="381">
        <v>146</v>
      </c>
      <c r="J767" s="381">
        <v>52</v>
      </c>
      <c r="K767" s="381">
        <v>147</v>
      </c>
      <c r="L767" s="381">
        <v>386</v>
      </c>
      <c r="M767" s="381">
        <v>76</v>
      </c>
      <c r="N767" s="381">
        <v>150</v>
      </c>
      <c r="O767" s="222">
        <f t="shared" si="1785"/>
        <v>681</v>
      </c>
      <c r="P767" s="381">
        <v>105</v>
      </c>
      <c r="Q767" s="381">
        <v>150</v>
      </c>
      <c r="R767" s="381">
        <v>83</v>
      </c>
      <c r="S767" s="381">
        <v>43</v>
      </c>
      <c r="T767" s="381">
        <v>86</v>
      </c>
      <c r="U767" s="381">
        <v>91</v>
      </c>
      <c r="V767" s="381">
        <v>84</v>
      </c>
      <c r="W767" s="381">
        <v>39</v>
      </c>
      <c r="X767" s="222">
        <f t="shared" si="1786"/>
        <v>927</v>
      </c>
      <c r="Y767" s="381">
        <v>132</v>
      </c>
      <c r="Z767" s="381">
        <v>266</v>
      </c>
      <c r="AA767" s="381">
        <v>325</v>
      </c>
      <c r="AB767" s="381">
        <v>204</v>
      </c>
      <c r="AC767" s="222">
        <f t="shared" si="1787"/>
        <v>674</v>
      </c>
      <c r="AD767" s="381">
        <v>48</v>
      </c>
      <c r="AE767" s="381">
        <v>119</v>
      </c>
      <c r="AF767" s="381">
        <v>75</v>
      </c>
      <c r="AG767" s="381">
        <v>147</v>
      </c>
      <c r="AH767" s="381">
        <v>99</v>
      </c>
      <c r="AI767" s="381">
        <v>186</v>
      </c>
      <c r="AJ767" s="222">
        <f t="shared" si="1788"/>
        <v>48</v>
      </c>
      <c r="AK767" s="381">
        <v>27</v>
      </c>
      <c r="AL767" s="381">
        <v>21</v>
      </c>
      <c r="AM767" s="222">
        <f t="shared" si="1789"/>
        <v>1147</v>
      </c>
      <c r="AN767" s="381">
        <v>47</v>
      </c>
      <c r="AO767" s="381">
        <v>83</v>
      </c>
      <c r="AP767" s="381">
        <v>115</v>
      </c>
      <c r="AQ767" s="381">
        <v>30</v>
      </c>
      <c r="AR767" s="381">
        <v>189</v>
      </c>
      <c r="AS767" s="381">
        <v>29</v>
      </c>
      <c r="AT767" s="381">
        <v>198</v>
      </c>
      <c r="AU767" s="381">
        <v>212</v>
      </c>
      <c r="AV767" s="381">
        <v>163</v>
      </c>
      <c r="AW767" s="381">
        <v>81</v>
      </c>
      <c r="AX767" s="222">
        <f t="shared" si="1790"/>
        <v>1257</v>
      </c>
      <c r="AY767" s="381">
        <v>76</v>
      </c>
      <c r="AZ767" s="381">
        <v>608</v>
      </c>
      <c r="BA767" s="381">
        <v>224</v>
      </c>
      <c r="BB767" s="381">
        <v>233</v>
      </c>
      <c r="BC767" s="381">
        <v>116</v>
      </c>
      <c r="BD767" s="222">
        <f t="shared" si="1791"/>
        <v>3661</v>
      </c>
      <c r="BE767" s="381">
        <v>575</v>
      </c>
      <c r="BF767" s="381">
        <v>372</v>
      </c>
      <c r="BG767" s="381">
        <v>485</v>
      </c>
      <c r="BH767" s="381">
        <v>382</v>
      </c>
      <c r="BI767" s="381">
        <v>497</v>
      </c>
      <c r="BJ767" s="381">
        <v>550</v>
      </c>
      <c r="BK767" s="381">
        <v>470</v>
      </c>
      <c r="BL767" s="381">
        <v>330</v>
      </c>
      <c r="BM767" s="222">
        <f t="shared" si="1792"/>
        <v>731</v>
      </c>
      <c r="BN767" s="381">
        <v>151</v>
      </c>
      <c r="BO767" s="381">
        <v>166</v>
      </c>
      <c r="BP767" s="381">
        <v>147</v>
      </c>
      <c r="BQ767" s="381">
        <v>51</v>
      </c>
      <c r="BR767" s="381">
        <v>216</v>
      </c>
      <c r="BS767" s="222">
        <f t="shared" si="1793"/>
        <v>1805</v>
      </c>
      <c r="BT767" s="381">
        <v>75</v>
      </c>
      <c r="BU767" s="381">
        <v>177</v>
      </c>
      <c r="BV767" s="381">
        <v>47</v>
      </c>
      <c r="BW767" s="381">
        <v>27</v>
      </c>
      <c r="BX767" s="381">
        <v>105</v>
      </c>
      <c r="BY767" s="381">
        <v>540</v>
      </c>
      <c r="BZ767" s="381">
        <v>186</v>
      </c>
      <c r="CA767" s="381">
        <v>91</v>
      </c>
      <c r="CB767" s="381">
        <v>137</v>
      </c>
      <c r="CC767" s="381">
        <v>179</v>
      </c>
      <c r="CD767" s="381">
        <v>170</v>
      </c>
      <c r="CE767" s="381">
        <v>71</v>
      </c>
      <c r="CF767" s="222">
        <f t="shared" si="1794"/>
        <v>1926</v>
      </c>
      <c r="CG767" s="381">
        <v>87</v>
      </c>
      <c r="CH767" s="381">
        <v>113</v>
      </c>
      <c r="CI767" s="381">
        <v>63</v>
      </c>
      <c r="CJ767" s="381">
        <v>130</v>
      </c>
      <c r="CK767" s="381">
        <v>743</v>
      </c>
      <c r="CL767" s="381">
        <v>94</v>
      </c>
      <c r="CM767" s="381">
        <v>258</v>
      </c>
      <c r="CN767" s="381">
        <v>55</v>
      </c>
      <c r="CO767" s="381">
        <v>22</v>
      </c>
      <c r="CP767" s="381">
        <v>49</v>
      </c>
      <c r="CQ767" s="381">
        <v>134</v>
      </c>
      <c r="CR767" s="381">
        <v>99</v>
      </c>
      <c r="CS767" s="381">
        <v>79</v>
      </c>
      <c r="CT767" s="222">
        <f t="shared" si="1795"/>
        <v>1120</v>
      </c>
      <c r="CU767" s="381">
        <v>393</v>
      </c>
      <c r="CV767" s="381">
        <v>259</v>
      </c>
      <c r="CW767" s="381">
        <v>129</v>
      </c>
      <c r="CX767" s="381">
        <v>118</v>
      </c>
      <c r="CY767" s="381">
        <v>221</v>
      </c>
      <c r="CZ767" s="222">
        <f t="shared" si="1796"/>
        <v>1024</v>
      </c>
      <c r="DA767" s="381">
        <v>39</v>
      </c>
      <c r="DB767" s="381">
        <v>27</v>
      </c>
      <c r="DC767" s="381">
        <v>224</v>
      </c>
      <c r="DD767" s="381">
        <v>363</v>
      </c>
      <c r="DE767" s="381">
        <v>237</v>
      </c>
      <c r="DF767" s="381">
        <v>134</v>
      </c>
      <c r="DG767" s="222">
        <f t="shared" si="1797"/>
        <v>16632</v>
      </c>
      <c r="DH767" s="222">
        <f t="shared" si="1798"/>
        <v>208</v>
      </c>
      <c r="DI767" s="381">
        <v>90</v>
      </c>
      <c r="DJ767" s="381">
        <v>84</v>
      </c>
      <c r="DK767" s="381">
        <v>34</v>
      </c>
      <c r="DL767" s="226">
        <f t="shared" si="1799"/>
        <v>175</v>
      </c>
      <c r="DM767" s="381">
        <v>162</v>
      </c>
      <c r="DN767" s="380">
        <v>13</v>
      </c>
      <c r="DO767" s="222">
        <f t="shared" si="1800"/>
        <v>17015</v>
      </c>
      <c r="DP767" s="4"/>
      <c r="DQ767" s="4"/>
      <c r="DR767" s="4"/>
      <c r="DS767" s="4"/>
      <c r="DT767" s="4"/>
      <c r="DU767" s="4"/>
      <c r="DV767" s="4"/>
      <c r="DW767" s="4"/>
      <c r="DX767" s="4"/>
      <c r="DY767" s="4"/>
      <c r="DZ767" s="4"/>
      <c r="EA767" s="4"/>
    </row>
    <row r="768" spans="1:131" s="43" customFormat="1" ht="17.100000000000001" customHeight="1" x14ac:dyDescent="0.15">
      <c r="A768" s="50" t="s">
        <v>236</v>
      </c>
      <c r="B768" s="222">
        <f t="shared" si="1784"/>
        <v>137222</v>
      </c>
      <c r="C768" s="381">
        <v>12077</v>
      </c>
      <c r="D768" s="381">
        <v>4888</v>
      </c>
      <c r="E768" s="381">
        <v>3179</v>
      </c>
      <c r="F768" s="381">
        <v>1771</v>
      </c>
      <c r="G768" s="381">
        <v>6210</v>
      </c>
      <c r="H768" s="381">
        <v>22059</v>
      </c>
      <c r="I768" s="381">
        <v>9883</v>
      </c>
      <c r="J768" s="381">
        <v>2378</v>
      </c>
      <c r="K768" s="381">
        <v>13061</v>
      </c>
      <c r="L768" s="381">
        <v>41361</v>
      </c>
      <c r="M768" s="381">
        <v>6097</v>
      </c>
      <c r="N768" s="381">
        <v>14258</v>
      </c>
      <c r="O768" s="222">
        <f t="shared" si="1785"/>
        <v>49128</v>
      </c>
      <c r="P768" s="381">
        <v>9852</v>
      </c>
      <c r="Q768" s="381">
        <v>10504</v>
      </c>
      <c r="R768" s="381">
        <v>6372</v>
      </c>
      <c r="S768" s="381">
        <v>2403</v>
      </c>
      <c r="T768" s="381">
        <v>5287</v>
      </c>
      <c r="U768" s="381">
        <v>5558</v>
      </c>
      <c r="V768" s="381">
        <v>6302</v>
      </c>
      <c r="W768" s="381">
        <v>2850</v>
      </c>
      <c r="X768" s="222">
        <f t="shared" si="1786"/>
        <v>68340</v>
      </c>
      <c r="Y768" s="381">
        <v>6231</v>
      </c>
      <c r="Z768" s="381">
        <v>20851</v>
      </c>
      <c r="AA768" s="381">
        <v>28931</v>
      </c>
      <c r="AB768" s="381">
        <v>12327</v>
      </c>
      <c r="AC768" s="222">
        <f t="shared" si="1787"/>
        <v>40125</v>
      </c>
      <c r="AD768" s="381">
        <v>2464</v>
      </c>
      <c r="AE768" s="381">
        <v>5921</v>
      </c>
      <c r="AF768" s="381">
        <v>3179</v>
      </c>
      <c r="AG768" s="381">
        <v>12572</v>
      </c>
      <c r="AH768" s="381">
        <v>5001</v>
      </c>
      <c r="AI768" s="381">
        <v>10988</v>
      </c>
      <c r="AJ768" s="222">
        <f t="shared" si="1788"/>
        <v>2860</v>
      </c>
      <c r="AK768" s="381">
        <v>1264</v>
      </c>
      <c r="AL768" s="381">
        <v>1596</v>
      </c>
      <c r="AM768" s="222">
        <f t="shared" si="1789"/>
        <v>72917</v>
      </c>
      <c r="AN768" s="381">
        <v>2838</v>
      </c>
      <c r="AO768" s="381">
        <v>5261</v>
      </c>
      <c r="AP768" s="381">
        <v>5713</v>
      </c>
      <c r="AQ768" s="381">
        <v>1744</v>
      </c>
      <c r="AR768" s="381">
        <v>12997</v>
      </c>
      <c r="AS768" s="381">
        <v>1086</v>
      </c>
      <c r="AT768" s="381">
        <v>13019</v>
      </c>
      <c r="AU768" s="381">
        <v>13281</v>
      </c>
      <c r="AV768" s="381">
        <v>13212</v>
      </c>
      <c r="AW768" s="381">
        <v>3766</v>
      </c>
      <c r="AX768" s="222">
        <f t="shared" si="1790"/>
        <v>75750</v>
      </c>
      <c r="AY768" s="381">
        <v>5265</v>
      </c>
      <c r="AZ768" s="381">
        <v>38667</v>
      </c>
      <c r="BA768" s="381">
        <v>13380</v>
      </c>
      <c r="BB768" s="381">
        <v>12568</v>
      </c>
      <c r="BC768" s="381">
        <v>5870</v>
      </c>
      <c r="BD768" s="222">
        <f t="shared" si="1791"/>
        <v>361448</v>
      </c>
      <c r="BE768" s="381">
        <v>88775</v>
      </c>
      <c r="BF768" s="381">
        <v>27736</v>
      </c>
      <c r="BG768" s="381">
        <v>39162</v>
      </c>
      <c r="BH768" s="381">
        <v>30203</v>
      </c>
      <c r="BI768" s="381">
        <v>55198</v>
      </c>
      <c r="BJ768" s="381">
        <v>52362</v>
      </c>
      <c r="BK768" s="381">
        <v>44466</v>
      </c>
      <c r="BL768" s="381">
        <v>23546</v>
      </c>
      <c r="BM768" s="222">
        <f t="shared" si="1792"/>
        <v>46162</v>
      </c>
      <c r="BN768" s="381">
        <v>9531</v>
      </c>
      <c r="BO768" s="381">
        <v>12422</v>
      </c>
      <c r="BP768" s="381">
        <v>8418</v>
      </c>
      <c r="BQ768" s="381">
        <v>2409</v>
      </c>
      <c r="BR768" s="381">
        <v>13382</v>
      </c>
      <c r="BS768" s="222">
        <f t="shared" si="1793"/>
        <v>138737</v>
      </c>
      <c r="BT768" s="381">
        <v>4678</v>
      </c>
      <c r="BU768" s="381">
        <v>11235</v>
      </c>
      <c r="BV768" s="381">
        <v>3548</v>
      </c>
      <c r="BW768" s="381">
        <v>1283</v>
      </c>
      <c r="BX768" s="381">
        <v>6957</v>
      </c>
      <c r="BY768" s="381">
        <v>45096</v>
      </c>
      <c r="BZ768" s="381">
        <v>15253</v>
      </c>
      <c r="CA768" s="381">
        <v>7231</v>
      </c>
      <c r="CB768" s="381">
        <v>10986</v>
      </c>
      <c r="CC768" s="381">
        <v>11085</v>
      </c>
      <c r="CD768" s="381">
        <v>15389</v>
      </c>
      <c r="CE768" s="381">
        <v>5996</v>
      </c>
      <c r="CF768" s="222">
        <f t="shared" si="1794"/>
        <v>187426</v>
      </c>
      <c r="CG768" s="381">
        <v>5065</v>
      </c>
      <c r="CH768" s="381">
        <v>6941</v>
      </c>
      <c r="CI768" s="381">
        <v>3399</v>
      </c>
      <c r="CJ768" s="381">
        <v>9598</v>
      </c>
      <c r="CK768" s="381">
        <v>102959</v>
      </c>
      <c r="CL768" s="381">
        <v>5704</v>
      </c>
      <c r="CM768" s="381">
        <v>22192</v>
      </c>
      <c r="CN768" s="381">
        <v>2373</v>
      </c>
      <c r="CO768" s="381">
        <v>643</v>
      </c>
      <c r="CP768" s="381">
        <v>2470</v>
      </c>
      <c r="CQ768" s="381">
        <v>10213</v>
      </c>
      <c r="CR768" s="381">
        <v>9812</v>
      </c>
      <c r="CS768" s="381">
        <v>6057</v>
      </c>
      <c r="CT768" s="222">
        <f t="shared" si="1795"/>
        <v>89387</v>
      </c>
      <c r="CU768" s="381">
        <v>39334</v>
      </c>
      <c r="CV768" s="381">
        <v>15963</v>
      </c>
      <c r="CW768" s="381">
        <v>8934</v>
      </c>
      <c r="CX768" s="381">
        <v>9117</v>
      </c>
      <c r="CY768" s="381">
        <v>16039</v>
      </c>
      <c r="CZ768" s="222">
        <f t="shared" si="1796"/>
        <v>73945</v>
      </c>
      <c r="DA768" s="381">
        <v>2537</v>
      </c>
      <c r="DB768" s="381">
        <v>1155</v>
      </c>
      <c r="DC768" s="381">
        <v>16707</v>
      </c>
      <c r="DD768" s="381">
        <v>27491</v>
      </c>
      <c r="DE768" s="381">
        <v>16782</v>
      </c>
      <c r="DF768" s="381">
        <v>9273</v>
      </c>
      <c r="DG768" s="222">
        <f t="shared" si="1797"/>
        <v>1343447</v>
      </c>
      <c r="DH768" s="222">
        <f t="shared" si="1798"/>
        <v>19368</v>
      </c>
      <c r="DI768" s="381">
        <v>8005</v>
      </c>
      <c r="DJ768" s="381">
        <v>9686</v>
      </c>
      <c r="DK768" s="381">
        <v>1677</v>
      </c>
      <c r="DL768" s="226">
        <f t="shared" si="1799"/>
        <v>10696</v>
      </c>
      <c r="DM768" s="381">
        <v>9852</v>
      </c>
      <c r="DN768" s="380">
        <v>844</v>
      </c>
      <c r="DO768" s="222">
        <f t="shared" si="1800"/>
        <v>1373511</v>
      </c>
      <c r="DP768" s="4"/>
      <c r="DQ768" s="4"/>
      <c r="DR768" s="4"/>
      <c r="DS768" s="4"/>
      <c r="DT768" s="4"/>
      <c r="DU768" s="4"/>
      <c r="DV768" s="4"/>
      <c r="DW768" s="4"/>
      <c r="DX768" s="4"/>
      <c r="DY768" s="4"/>
      <c r="DZ768" s="4"/>
      <c r="EA768" s="4"/>
    </row>
    <row r="769" spans="1:131" s="43" customFormat="1" ht="17.100000000000001" customHeight="1" x14ac:dyDescent="0.15">
      <c r="A769" s="60" t="s">
        <v>237</v>
      </c>
      <c r="B769" s="222">
        <f t="shared" si="1784"/>
        <v>47354</v>
      </c>
      <c r="C769" s="381">
        <v>4225</v>
      </c>
      <c r="D769" s="381">
        <v>1497</v>
      </c>
      <c r="E769" s="381">
        <v>887</v>
      </c>
      <c r="F769" s="381">
        <v>609</v>
      </c>
      <c r="G769" s="381">
        <v>1972</v>
      </c>
      <c r="H769" s="381">
        <v>7363</v>
      </c>
      <c r="I769" s="381">
        <v>3264</v>
      </c>
      <c r="J769" s="381">
        <v>765</v>
      </c>
      <c r="K769" s="381">
        <v>4791</v>
      </c>
      <c r="L769" s="381">
        <v>14422</v>
      </c>
      <c r="M769" s="381">
        <v>1971</v>
      </c>
      <c r="N769" s="381">
        <v>5588</v>
      </c>
      <c r="O769" s="222">
        <f t="shared" si="1785"/>
        <v>16322</v>
      </c>
      <c r="P769" s="381">
        <v>3505</v>
      </c>
      <c r="Q769" s="381">
        <v>3337</v>
      </c>
      <c r="R769" s="381">
        <v>2122</v>
      </c>
      <c r="S769" s="381">
        <v>672</v>
      </c>
      <c r="T769" s="381">
        <v>1774</v>
      </c>
      <c r="U769" s="381">
        <v>1781</v>
      </c>
      <c r="V769" s="381">
        <v>2184</v>
      </c>
      <c r="W769" s="381">
        <v>947</v>
      </c>
      <c r="X769" s="222">
        <f t="shared" si="1786"/>
        <v>25744</v>
      </c>
      <c r="Y769" s="381">
        <v>2368</v>
      </c>
      <c r="Z769" s="381">
        <v>7858</v>
      </c>
      <c r="AA769" s="381">
        <v>10923</v>
      </c>
      <c r="AB769" s="381">
        <v>4595</v>
      </c>
      <c r="AC769" s="222">
        <f t="shared" si="1787"/>
        <v>15123</v>
      </c>
      <c r="AD769" s="381">
        <v>811</v>
      </c>
      <c r="AE769" s="381">
        <v>2380</v>
      </c>
      <c r="AF769" s="381">
        <v>1142</v>
      </c>
      <c r="AG769" s="381">
        <v>4950</v>
      </c>
      <c r="AH769" s="381">
        <v>1668</v>
      </c>
      <c r="AI769" s="381">
        <v>4172</v>
      </c>
      <c r="AJ769" s="222">
        <f t="shared" si="1788"/>
        <v>907</v>
      </c>
      <c r="AK769" s="381">
        <v>422</v>
      </c>
      <c r="AL769" s="381">
        <v>485</v>
      </c>
      <c r="AM769" s="222">
        <f t="shared" si="1789"/>
        <v>25159</v>
      </c>
      <c r="AN769" s="381">
        <v>910</v>
      </c>
      <c r="AO769" s="381">
        <v>1930</v>
      </c>
      <c r="AP769" s="381">
        <v>2189</v>
      </c>
      <c r="AQ769" s="381">
        <v>585</v>
      </c>
      <c r="AR769" s="381">
        <v>4406</v>
      </c>
      <c r="AS769" s="381">
        <v>410</v>
      </c>
      <c r="AT769" s="381">
        <v>4506</v>
      </c>
      <c r="AU769" s="381">
        <v>4644</v>
      </c>
      <c r="AV769" s="381">
        <v>4262</v>
      </c>
      <c r="AW769" s="381">
        <v>1317</v>
      </c>
      <c r="AX769" s="222">
        <f t="shared" si="1790"/>
        <v>26320</v>
      </c>
      <c r="AY769" s="381">
        <v>1675</v>
      </c>
      <c r="AZ769" s="381">
        <v>13270</v>
      </c>
      <c r="BA769" s="381">
        <v>5148</v>
      </c>
      <c r="BB769" s="381">
        <v>4058</v>
      </c>
      <c r="BC769" s="381">
        <v>2169</v>
      </c>
      <c r="BD769" s="222">
        <f t="shared" si="1791"/>
        <v>151162</v>
      </c>
      <c r="BE769" s="381">
        <v>31437</v>
      </c>
      <c r="BF769" s="381">
        <v>11351</v>
      </c>
      <c r="BG769" s="381">
        <v>16602</v>
      </c>
      <c r="BH769" s="381">
        <v>12109</v>
      </c>
      <c r="BI769" s="381">
        <v>25440</v>
      </c>
      <c r="BJ769" s="381">
        <v>24773</v>
      </c>
      <c r="BK769" s="381">
        <v>19444</v>
      </c>
      <c r="BL769" s="381">
        <v>10006</v>
      </c>
      <c r="BM769" s="222">
        <f t="shared" si="1792"/>
        <v>15860</v>
      </c>
      <c r="BN769" s="381">
        <v>3018</v>
      </c>
      <c r="BO769" s="381">
        <v>4433</v>
      </c>
      <c r="BP769" s="381">
        <v>2755</v>
      </c>
      <c r="BQ769" s="381">
        <v>934</v>
      </c>
      <c r="BR769" s="381">
        <v>4720</v>
      </c>
      <c r="BS769" s="222">
        <f t="shared" si="1793"/>
        <v>50699</v>
      </c>
      <c r="BT769" s="381">
        <v>1818</v>
      </c>
      <c r="BU769" s="381">
        <v>3985</v>
      </c>
      <c r="BV769" s="381">
        <v>1419</v>
      </c>
      <c r="BW769" s="381">
        <v>439</v>
      </c>
      <c r="BX769" s="381">
        <v>2586</v>
      </c>
      <c r="BY769" s="381">
        <v>17034</v>
      </c>
      <c r="BZ769" s="381">
        <v>5650</v>
      </c>
      <c r="CA769" s="381">
        <v>2532</v>
      </c>
      <c r="CB769" s="381">
        <v>3788</v>
      </c>
      <c r="CC769" s="381">
        <v>3946</v>
      </c>
      <c r="CD769" s="381">
        <v>5301</v>
      </c>
      <c r="CE769" s="381">
        <v>2201</v>
      </c>
      <c r="CF769" s="222">
        <f t="shared" si="1794"/>
        <v>66689</v>
      </c>
      <c r="CG769" s="381">
        <v>1801</v>
      </c>
      <c r="CH769" s="381">
        <v>2408</v>
      </c>
      <c r="CI769" s="381">
        <v>1063</v>
      </c>
      <c r="CJ769" s="381">
        <v>3480</v>
      </c>
      <c r="CK769" s="381">
        <v>37234</v>
      </c>
      <c r="CL769" s="381">
        <v>2005</v>
      </c>
      <c r="CM769" s="381">
        <v>8094</v>
      </c>
      <c r="CN769" s="381">
        <v>810</v>
      </c>
      <c r="CO769" s="381">
        <v>233</v>
      </c>
      <c r="CP769" s="381">
        <v>979</v>
      </c>
      <c r="CQ769" s="381">
        <v>3155</v>
      </c>
      <c r="CR769" s="381">
        <v>3441</v>
      </c>
      <c r="CS769" s="381">
        <v>1986</v>
      </c>
      <c r="CT769" s="222">
        <f t="shared" si="1795"/>
        <v>33330</v>
      </c>
      <c r="CU769" s="381">
        <v>15114</v>
      </c>
      <c r="CV769" s="381">
        <v>5809</v>
      </c>
      <c r="CW769" s="381">
        <v>3546</v>
      </c>
      <c r="CX769" s="381">
        <v>2916</v>
      </c>
      <c r="CY769" s="381">
        <v>5945</v>
      </c>
      <c r="CZ769" s="222">
        <f t="shared" si="1796"/>
        <v>27251</v>
      </c>
      <c r="DA769" s="381">
        <v>845</v>
      </c>
      <c r="DB769" s="381">
        <v>438</v>
      </c>
      <c r="DC769" s="381">
        <v>6800</v>
      </c>
      <c r="DD769" s="381">
        <v>9894</v>
      </c>
      <c r="DE769" s="381">
        <v>5976</v>
      </c>
      <c r="DF769" s="381">
        <v>3298</v>
      </c>
      <c r="DG769" s="222">
        <f t="shared" si="1797"/>
        <v>501920</v>
      </c>
      <c r="DH769" s="222">
        <f t="shared" si="1798"/>
        <v>6992</v>
      </c>
      <c r="DI769" s="381">
        <v>2687</v>
      </c>
      <c r="DJ769" s="381">
        <v>3557</v>
      </c>
      <c r="DK769" s="381">
        <v>748</v>
      </c>
      <c r="DL769" s="226">
        <f t="shared" si="1799"/>
        <v>4187</v>
      </c>
      <c r="DM769" s="381">
        <v>4024</v>
      </c>
      <c r="DN769" s="380">
        <v>163</v>
      </c>
      <c r="DO769" s="222">
        <f t="shared" si="1800"/>
        <v>513099</v>
      </c>
      <c r="DP769" s="4"/>
      <c r="DQ769" s="4"/>
      <c r="DR769" s="4"/>
      <c r="DS769" s="4"/>
      <c r="DT769" s="4"/>
      <c r="DU769" s="4"/>
      <c r="DV769" s="4"/>
      <c r="DW769" s="4"/>
      <c r="DX769" s="4"/>
      <c r="DY769" s="4"/>
      <c r="DZ769" s="4"/>
      <c r="EA769" s="4"/>
    </row>
    <row r="770" spans="1:131" s="43" customFormat="1" ht="17.100000000000001" customHeight="1" x14ac:dyDescent="0.15">
      <c r="A770" s="60" t="s">
        <v>298</v>
      </c>
      <c r="B770" s="222">
        <f t="shared" si="1784"/>
        <v>83507</v>
      </c>
      <c r="C770" s="381">
        <v>7510</v>
      </c>
      <c r="D770" s="381">
        <v>3170</v>
      </c>
      <c r="E770" s="381">
        <v>1836</v>
      </c>
      <c r="F770" s="381">
        <v>1118</v>
      </c>
      <c r="G770" s="381">
        <v>3578</v>
      </c>
      <c r="H770" s="381">
        <v>13504</v>
      </c>
      <c r="I770" s="381">
        <v>5767</v>
      </c>
      <c r="J770" s="381">
        <v>1430</v>
      </c>
      <c r="K770" s="381">
        <v>8036</v>
      </c>
      <c r="L770" s="381">
        <v>25579</v>
      </c>
      <c r="M770" s="381">
        <v>3640</v>
      </c>
      <c r="N770" s="381">
        <v>8339</v>
      </c>
      <c r="O770" s="222">
        <f t="shared" si="1785"/>
        <v>30459</v>
      </c>
      <c r="P770" s="381">
        <v>5897</v>
      </c>
      <c r="Q770" s="381">
        <v>6743</v>
      </c>
      <c r="R770" s="381">
        <v>4123</v>
      </c>
      <c r="S770" s="381">
        <v>1482</v>
      </c>
      <c r="T770" s="381">
        <v>3340</v>
      </c>
      <c r="U770" s="381">
        <v>3279</v>
      </c>
      <c r="V770" s="381">
        <v>3843</v>
      </c>
      <c r="W770" s="381">
        <v>1752</v>
      </c>
      <c r="X770" s="222">
        <f t="shared" si="1786"/>
        <v>39031</v>
      </c>
      <c r="Y770" s="381">
        <v>3468</v>
      </c>
      <c r="Z770" s="381">
        <v>12031</v>
      </c>
      <c r="AA770" s="381">
        <v>16620</v>
      </c>
      <c r="AB770" s="381">
        <v>6912</v>
      </c>
      <c r="AC770" s="222">
        <f t="shared" si="1787"/>
        <v>23105</v>
      </c>
      <c r="AD770" s="381">
        <v>1577</v>
      </c>
      <c r="AE770" s="381">
        <v>3348</v>
      </c>
      <c r="AF770" s="381">
        <v>1841</v>
      </c>
      <c r="AG770" s="381">
        <v>7224</v>
      </c>
      <c r="AH770" s="381">
        <v>2921</v>
      </c>
      <c r="AI770" s="381">
        <v>6194</v>
      </c>
      <c r="AJ770" s="222">
        <f t="shared" si="1788"/>
        <v>1812</v>
      </c>
      <c r="AK770" s="381">
        <v>725</v>
      </c>
      <c r="AL770" s="381">
        <v>1087</v>
      </c>
      <c r="AM770" s="222">
        <f t="shared" si="1789"/>
        <v>44722</v>
      </c>
      <c r="AN770" s="381">
        <v>1612</v>
      </c>
      <c r="AO770" s="381">
        <v>3163</v>
      </c>
      <c r="AP770" s="381">
        <v>3377</v>
      </c>
      <c r="AQ770" s="381">
        <v>1086</v>
      </c>
      <c r="AR770" s="381">
        <v>8151</v>
      </c>
      <c r="AS770" s="381">
        <v>568</v>
      </c>
      <c r="AT770" s="381">
        <v>7899</v>
      </c>
      <c r="AU770" s="381">
        <v>8242</v>
      </c>
      <c r="AV770" s="381">
        <v>8457</v>
      </c>
      <c r="AW770" s="381">
        <v>2167</v>
      </c>
      <c r="AX770" s="222">
        <f t="shared" si="1790"/>
        <v>44169</v>
      </c>
      <c r="AY770" s="381">
        <v>3288</v>
      </c>
      <c r="AZ770" s="381">
        <v>22151</v>
      </c>
      <c r="BA770" s="381">
        <v>7854</v>
      </c>
      <c r="BB770" s="381">
        <v>7398</v>
      </c>
      <c r="BC770" s="381">
        <v>3478</v>
      </c>
      <c r="BD770" s="222">
        <f t="shared" si="1791"/>
        <v>200385</v>
      </c>
      <c r="BE770" s="381">
        <v>56524</v>
      </c>
      <c r="BF770" s="381">
        <v>15559</v>
      </c>
      <c r="BG770" s="381">
        <v>21451</v>
      </c>
      <c r="BH770" s="381">
        <v>16866</v>
      </c>
      <c r="BI770" s="381">
        <v>28704</v>
      </c>
      <c r="BJ770" s="381">
        <v>25457</v>
      </c>
      <c r="BK770" s="381">
        <v>23311</v>
      </c>
      <c r="BL770" s="381">
        <v>12513</v>
      </c>
      <c r="BM770" s="222">
        <f t="shared" si="1792"/>
        <v>27083</v>
      </c>
      <c r="BN770" s="381">
        <v>5603</v>
      </c>
      <c r="BO770" s="381">
        <v>7284</v>
      </c>
      <c r="BP770" s="381">
        <v>5013</v>
      </c>
      <c r="BQ770" s="381">
        <v>1379</v>
      </c>
      <c r="BR770" s="381">
        <v>7804</v>
      </c>
      <c r="BS770" s="222">
        <f t="shared" si="1793"/>
        <v>82968</v>
      </c>
      <c r="BT770" s="381">
        <v>2601</v>
      </c>
      <c r="BU770" s="381">
        <v>6636</v>
      </c>
      <c r="BV770" s="381">
        <v>2033</v>
      </c>
      <c r="BW770" s="381">
        <v>764</v>
      </c>
      <c r="BX770" s="381">
        <v>4225</v>
      </c>
      <c r="BY770" s="381">
        <v>26363</v>
      </c>
      <c r="BZ770" s="381">
        <v>9216</v>
      </c>
      <c r="CA770" s="381">
        <v>4514</v>
      </c>
      <c r="CB770" s="381">
        <v>6476</v>
      </c>
      <c r="CC770" s="381">
        <v>6864</v>
      </c>
      <c r="CD770" s="381">
        <v>9745</v>
      </c>
      <c r="CE770" s="381">
        <v>3531</v>
      </c>
      <c r="CF770" s="222">
        <f t="shared" si="1794"/>
        <v>114386</v>
      </c>
      <c r="CG770" s="381">
        <v>3150</v>
      </c>
      <c r="CH770" s="381">
        <v>4035</v>
      </c>
      <c r="CI770" s="381">
        <v>1960</v>
      </c>
      <c r="CJ770" s="381">
        <v>5691</v>
      </c>
      <c r="CK770" s="381">
        <v>63773</v>
      </c>
      <c r="CL770" s="381">
        <v>3552</v>
      </c>
      <c r="CM770" s="381">
        <v>13325</v>
      </c>
      <c r="CN770" s="381">
        <v>1354</v>
      </c>
      <c r="CO770" s="381">
        <v>336</v>
      </c>
      <c r="CP770" s="381">
        <v>1404</v>
      </c>
      <c r="CQ770" s="381">
        <v>6086</v>
      </c>
      <c r="CR770" s="381">
        <v>5943</v>
      </c>
      <c r="CS770" s="381">
        <v>3777</v>
      </c>
      <c r="CT770" s="222">
        <f t="shared" si="1795"/>
        <v>51342</v>
      </c>
      <c r="CU770" s="381">
        <v>22280</v>
      </c>
      <c r="CV770" s="381">
        <v>9029</v>
      </c>
      <c r="CW770" s="381">
        <v>5123</v>
      </c>
      <c r="CX770" s="381">
        <v>5718</v>
      </c>
      <c r="CY770" s="381">
        <v>9192</v>
      </c>
      <c r="CZ770" s="222">
        <f t="shared" si="1796"/>
        <v>41772</v>
      </c>
      <c r="DA770" s="381">
        <v>1534</v>
      </c>
      <c r="DB770" s="381">
        <v>645</v>
      </c>
      <c r="DC770" s="381">
        <v>9443</v>
      </c>
      <c r="DD770" s="381">
        <v>15355</v>
      </c>
      <c r="DE770" s="381">
        <v>9977</v>
      </c>
      <c r="DF770" s="381">
        <v>4818</v>
      </c>
      <c r="DG770" s="222">
        <f t="shared" si="1797"/>
        <v>784741</v>
      </c>
      <c r="DH770" s="222">
        <f t="shared" si="1798"/>
        <v>11865</v>
      </c>
      <c r="DI770" s="381">
        <v>4949</v>
      </c>
      <c r="DJ770" s="381">
        <v>6037</v>
      </c>
      <c r="DK770" s="381">
        <v>879</v>
      </c>
      <c r="DL770" s="226">
        <f t="shared" si="1799"/>
        <v>6248</v>
      </c>
      <c r="DM770" s="381">
        <v>5787</v>
      </c>
      <c r="DN770" s="380">
        <v>461</v>
      </c>
      <c r="DO770" s="222">
        <f t="shared" si="1800"/>
        <v>802854</v>
      </c>
      <c r="DP770" s="4"/>
      <c r="DQ770" s="4"/>
      <c r="DR770" s="4"/>
      <c r="DS770" s="4"/>
      <c r="DT770" s="4"/>
      <c r="DU770" s="4"/>
      <c r="DV770" s="4"/>
      <c r="DW770" s="4"/>
      <c r="DX770" s="4"/>
      <c r="DY770" s="4"/>
      <c r="DZ770" s="4"/>
      <c r="EA770" s="4"/>
    </row>
    <row r="771" spans="1:131" s="43" customFormat="1" ht="17.100000000000001" customHeight="1" x14ac:dyDescent="0.15">
      <c r="A771" s="60" t="s">
        <v>297</v>
      </c>
      <c r="B771" s="222">
        <f t="shared" si="1784"/>
        <v>6361</v>
      </c>
      <c r="C771" s="381">
        <v>342</v>
      </c>
      <c r="D771" s="381">
        <v>221</v>
      </c>
      <c r="E771" s="381">
        <v>456</v>
      </c>
      <c r="F771" s="381">
        <v>44</v>
      </c>
      <c r="G771" s="381">
        <v>660</v>
      </c>
      <c r="H771" s="381">
        <v>1192</v>
      </c>
      <c r="I771" s="381">
        <v>852</v>
      </c>
      <c r="J771" s="381">
        <v>183</v>
      </c>
      <c r="K771" s="381">
        <v>234</v>
      </c>
      <c r="L771" s="381">
        <v>1360</v>
      </c>
      <c r="M771" s="381">
        <v>486</v>
      </c>
      <c r="N771" s="381">
        <v>331</v>
      </c>
      <c r="O771" s="222">
        <f t="shared" si="1785"/>
        <v>2347</v>
      </c>
      <c r="P771" s="381">
        <v>450</v>
      </c>
      <c r="Q771" s="381">
        <v>424</v>
      </c>
      <c r="R771" s="381">
        <v>127</v>
      </c>
      <c r="S771" s="381">
        <v>249</v>
      </c>
      <c r="T771" s="381">
        <v>173</v>
      </c>
      <c r="U771" s="381">
        <v>498</v>
      </c>
      <c r="V771" s="381">
        <v>275</v>
      </c>
      <c r="W771" s="381">
        <v>151</v>
      </c>
      <c r="X771" s="222">
        <f t="shared" si="1786"/>
        <v>3565</v>
      </c>
      <c r="Y771" s="381">
        <v>395</v>
      </c>
      <c r="Z771" s="381">
        <v>962</v>
      </c>
      <c r="AA771" s="381">
        <v>1388</v>
      </c>
      <c r="AB771" s="381">
        <v>820</v>
      </c>
      <c r="AC771" s="222">
        <f t="shared" si="1787"/>
        <v>1897</v>
      </c>
      <c r="AD771" s="381">
        <v>76</v>
      </c>
      <c r="AE771" s="381">
        <v>193</v>
      </c>
      <c r="AF771" s="381">
        <v>196</v>
      </c>
      <c r="AG771" s="381">
        <v>398</v>
      </c>
      <c r="AH771" s="381">
        <v>412</v>
      </c>
      <c r="AI771" s="381">
        <v>622</v>
      </c>
      <c r="AJ771" s="222">
        <f t="shared" si="1788"/>
        <v>141</v>
      </c>
      <c r="AK771" s="381">
        <v>117</v>
      </c>
      <c r="AL771" s="381">
        <v>24</v>
      </c>
      <c r="AM771" s="222">
        <f t="shared" si="1789"/>
        <v>3036</v>
      </c>
      <c r="AN771" s="381">
        <v>316</v>
      </c>
      <c r="AO771" s="381">
        <v>168</v>
      </c>
      <c r="AP771" s="381">
        <v>147</v>
      </c>
      <c r="AQ771" s="381">
        <v>73</v>
      </c>
      <c r="AR771" s="381">
        <v>440</v>
      </c>
      <c r="AS771" s="381">
        <v>108</v>
      </c>
      <c r="AT771" s="381">
        <v>614</v>
      </c>
      <c r="AU771" s="381">
        <v>395</v>
      </c>
      <c r="AV771" s="381">
        <v>493</v>
      </c>
      <c r="AW771" s="381">
        <v>282</v>
      </c>
      <c r="AX771" s="222">
        <f t="shared" si="1790"/>
        <v>5261</v>
      </c>
      <c r="AY771" s="381">
        <v>302</v>
      </c>
      <c r="AZ771" s="381">
        <v>3246</v>
      </c>
      <c r="BA771" s="381">
        <v>378</v>
      </c>
      <c r="BB771" s="381">
        <v>1112</v>
      </c>
      <c r="BC771" s="381">
        <v>223</v>
      </c>
      <c r="BD771" s="222">
        <f t="shared" si="1791"/>
        <v>9901</v>
      </c>
      <c r="BE771" s="381">
        <v>814</v>
      </c>
      <c r="BF771" s="381">
        <v>826</v>
      </c>
      <c r="BG771" s="381">
        <v>1109</v>
      </c>
      <c r="BH771" s="381">
        <v>1228</v>
      </c>
      <c r="BI771" s="381">
        <v>1054</v>
      </c>
      <c r="BJ771" s="381">
        <v>2132</v>
      </c>
      <c r="BK771" s="381">
        <v>1711</v>
      </c>
      <c r="BL771" s="381">
        <v>1027</v>
      </c>
      <c r="BM771" s="222">
        <f t="shared" si="1792"/>
        <v>3219</v>
      </c>
      <c r="BN771" s="381">
        <v>910</v>
      </c>
      <c r="BO771" s="381">
        <v>705</v>
      </c>
      <c r="BP771" s="381">
        <v>650</v>
      </c>
      <c r="BQ771" s="381">
        <v>96</v>
      </c>
      <c r="BR771" s="381">
        <v>858</v>
      </c>
      <c r="BS771" s="222">
        <f t="shared" si="1793"/>
        <v>5070</v>
      </c>
      <c r="BT771" s="381">
        <v>259</v>
      </c>
      <c r="BU771" s="381">
        <v>614</v>
      </c>
      <c r="BV771" s="381">
        <v>96</v>
      </c>
      <c r="BW771" s="381">
        <v>80</v>
      </c>
      <c r="BX771" s="381">
        <v>146</v>
      </c>
      <c r="BY771" s="381">
        <v>1699</v>
      </c>
      <c r="BZ771" s="381">
        <v>387</v>
      </c>
      <c r="CA771" s="381">
        <v>185</v>
      </c>
      <c r="CB771" s="381">
        <v>722</v>
      </c>
      <c r="CC771" s="381">
        <v>275</v>
      </c>
      <c r="CD771" s="381">
        <v>343</v>
      </c>
      <c r="CE771" s="381">
        <v>264</v>
      </c>
      <c r="CF771" s="222">
        <f t="shared" si="1794"/>
        <v>6351</v>
      </c>
      <c r="CG771" s="381">
        <v>114</v>
      </c>
      <c r="CH771" s="381">
        <v>498</v>
      </c>
      <c r="CI771" s="381">
        <v>376</v>
      </c>
      <c r="CJ771" s="381">
        <v>427</v>
      </c>
      <c r="CK771" s="381">
        <v>1952</v>
      </c>
      <c r="CL771" s="381">
        <v>147</v>
      </c>
      <c r="CM771" s="381">
        <v>773</v>
      </c>
      <c r="CN771" s="381">
        <v>209</v>
      </c>
      <c r="CO771" s="381">
        <v>74</v>
      </c>
      <c r="CP771" s="381">
        <v>87</v>
      </c>
      <c r="CQ771" s="381">
        <v>972</v>
      </c>
      <c r="CR771" s="381">
        <v>428</v>
      </c>
      <c r="CS771" s="381">
        <v>294</v>
      </c>
      <c r="CT771" s="222">
        <f t="shared" si="1795"/>
        <v>4715</v>
      </c>
      <c r="CU771" s="381">
        <v>1940</v>
      </c>
      <c r="CV771" s="381">
        <v>1125</v>
      </c>
      <c r="CW771" s="381">
        <v>265</v>
      </c>
      <c r="CX771" s="381">
        <v>483</v>
      </c>
      <c r="CY771" s="381">
        <v>902</v>
      </c>
      <c r="CZ771" s="222">
        <f t="shared" si="1796"/>
        <v>4922</v>
      </c>
      <c r="DA771" s="381">
        <v>158</v>
      </c>
      <c r="DB771" s="381">
        <v>72</v>
      </c>
      <c r="DC771" s="381">
        <v>464</v>
      </c>
      <c r="DD771" s="381">
        <v>2242</v>
      </c>
      <c r="DE771" s="381">
        <v>829</v>
      </c>
      <c r="DF771" s="381">
        <v>1157</v>
      </c>
      <c r="DG771" s="222">
        <f t="shared" si="1797"/>
        <v>56786</v>
      </c>
      <c r="DH771" s="222">
        <f t="shared" si="1798"/>
        <v>511</v>
      </c>
      <c r="DI771" s="381">
        <v>369</v>
      </c>
      <c r="DJ771" s="381">
        <v>92</v>
      </c>
      <c r="DK771" s="381">
        <v>50</v>
      </c>
      <c r="DL771" s="226">
        <f t="shared" si="1799"/>
        <v>261</v>
      </c>
      <c r="DM771" s="381">
        <v>41</v>
      </c>
      <c r="DN771" s="380">
        <v>220</v>
      </c>
      <c r="DO771" s="222">
        <f t="shared" si="1800"/>
        <v>57558</v>
      </c>
      <c r="DP771" s="4"/>
      <c r="DQ771" s="4"/>
      <c r="DR771" s="4"/>
      <c r="DS771" s="4"/>
      <c r="DT771" s="4"/>
      <c r="DU771" s="4"/>
      <c r="DV771" s="4"/>
      <c r="DW771" s="4"/>
      <c r="DX771" s="4"/>
      <c r="DY771" s="4"/>
      <c r="DZ771" s="4"/>
      <c r="EA771" s="4"/>
    </row>
    <row r="772" spans="1:131" s="43" customFormat="1" ht="17.100000000000001" customHeight="1" x14ac:dyDescent="0.15">
      <c r="A772" s="60" t="s">
        <v>376</v>
      </c>
      <c r="B772" s="222">
        <f t="shared" si="1784"/>
        <v>803</v>
      </c>
      <c r="C772" s="381">
        <v>109</v>
      </c>
      <c r="D772" s="381">
        <v>34</v>
      </c>
      <c r="E772" s="381">
        <v>27</v>
      </c>
      <c r="F772" s="381">
        <v>2</v>
      </c>
      <c r="G772" s="381">
        <v>14</v>
      </c>
      <c r="H772" s="381">
        <v>183</v>
      </c>
      <c r="I772" s="381">
        <v>165</v>
      </c>
      <c r="J772" s="381">
        <v>24</v>
      </c>
      <c r="K772" s="381">
        <v>34</v>
      </c>
      <c r="L772" s="381">
        <v>130</v>
      </c>
      <c r="M772" s="381">
        <v>16</v>
      </c>
      <c r="N772" s="381">
        <v>65</v>
      </c>
      <c r="O772" s="222">
        <f t="shared" si="1785"/>
        <v>313</v>
      </c>
      <c r="P772" s="381">
        <v>11</v>
      </c>
      <c r="Q772" s="381">
        <v>40</v>
      </c>
      <c r="R772" s="381">
        <v>116</v>
      </c>
      <c r="S772" s="381">
        <v>10</v>
      </c>
      <c r="T772" s="381">
        <v>41</v>
      </c>
      <c r="U772" s="381">
        <v>34</v>
      </c>
      <c r="V772" s="381">
        <v>46</v>
      </c>
      <c r="W772" s="381">
        <v>15</v>
      </c>
      <c r="X772" s="222">
        <f t="shared" si="1786"/>
        <v>744</v>
      </c>
      <c r="Y772" s="381">
        <v>32</v>
      </c>
      <c r="Z772" s="381">
        <v>522</v>
      </c>
      <c r="AA772" s="381">
        <v>112</v>
      </c>
      <c r="AB772" s="381">
        <v>78</v>
      </c>
      <c r="AC772" s="222">
        <f t="shared" si="1787"/>
        <v>146</v>
      </c>
      <c r="AD772" s="381">
        <v>16</v>
      </c>
      <c r="AE772" s="381">
        <v>17</v>
      </c>
      <c r="AF772" s="381">
        <v>17</v>
      </c>
      <c r="AG772" s="381">
        <v>43</v>
      </c>
      <c r="AH772" s="381">
        <v>22</v>
      </c>
      <c r="AI772" s="381">
        <v>31</v>
      </c>
      <c r="AJ772" s="222">
        <f t="shared" si="1788"/>
        <v>5</v>
      </c>
      <c r="AK772" s="381">
        <v>3</v>
      </c>
      <c r="AL772" s="381">
        <v>2</v>
      </c>
      <c r="AM772" s="222">
        <f t="shared" si="1789"/>
        <v>394</v>
      </c>
      <c r="AN772" s="381">
        <v>49</v>
      </c>
      <c r="AO772" s="381">
        <v>42</v>
      </c>
      <c r="AP772" s="381">
        <v>26</v>
      </c>
      <c r="AQ772" s="381">
        <v>1</v>
      </c>
      <c r="AR772" s="381">
        <v>47</v>
      </c>
      <c r="AS772" s="381">
        <v>0</v>
      </c>
      <c r="AT772" s="381">
        <v>44</v>
      </c>
      <c r="AU772" s="381">
        <v>87</v>
      </c>
      <c r="AV772" s="381">
        <v>76</v>
      </c>
      <c r="AW772" s="381">
        <v>22</v>
      </c>
      <c r="AX772" s="222">
        <f t="shared" si="1790"/>
        <v>304</v>
      </c>
      <c r="AY772" s="381">
        <v>29</v>
      </c>
      <c r="AZ772" s="381">
        <v>193</v>
      </c>
      <c r="BA772" s="381">
        <v>14</v>
      </c>
      <c r="BB772" s="381">
        <v>36</v>
      </c>
      <c r="BC772" s="381">
        <v>32</v>
      </c>
      <c r="BD772" s="222">
        <f t="shared" si="1791"/>
        <v>2203</v>
      </c>
      <c r="BE772" s="381">
        <v>869</v>
      </c>
      <c r="BF772" s="381">
        <v>94</v>
      </c>
      <c r="BG772" s="381">
        <v>72</v>
      </c>
      <c r="BH772" s="381">
        <v>139</v>
      </c>
      <c r="BI772" s="381">
        <v>420</v>
      </c>
      <c r="BJ772" s="381">
        <v>381</v>
      </c>
      <c r="BK772" s="381">
        <v>143</v>
      </c>
      <c r="BL772" s="381">
        <v>85</v>
      </c>
      <c r="BM772" s="222">
        <f t="shared" si="1792"/>
        <v>272</v>
      </c>
      <c r="BN772" s="381">
        <v>69</v>
      </c>
      <c r="BO772" s="381">
        <v>74</v>
      </c>
      <c r="BP772" s="381">
        <v>20</v>
      </c>
      <c r="BQ772" s="381">
        <v>43</v>
      </c>
      <c r="BR772" s="381">
        <v>66</v>
      </c>
      <c r="BS772" s="222">
        <f t="shared" si="1793"/>
        <v>950</v>
      </c>
      <c r="BT772" s="381">
        <v>30</v>
      </c>
      <c r="BU772" s="381">
        <v>111</v>
      </c>
      <c r="BV772" s="381">
        <v>35</v>
      </c>
      <c r="BW772" s="381">
        <v>0</v>
      </c>
      <c r="BX772" s="381">
        <v>36</v>
      </c>
      <c r="BY772" s="381">
        <v>204</v>
      </c>
      <c r="BZ772" s="381">
        <v>107</v>
      </c>
      <c r="CA772" s="381">
        <v>15</v>
      </c>
      <c r="CB772" s="381">
        <v>162</v>
      </c>
      <c r="CC772" s="381">
        <v>69</v>
      </c>
      <c r="CD772" s="381">
        <v>122</v>
      </c>
      <c r="CE772" s="381">
        <v>59</v>
      </c>
      <c r="CF772" s="222">
        <f t="shared" si="1794"/>
        <v>1782</v>
      </c>
      <c r="CG772" s="381">
        <v>45</v>
      </c>
      <c r="CH772" s="381">
        <v>19</v>
      </c>
      <c r="CI772" s="381">
        <v>52</v>
      </c>
      <c r="CJ772" s="381">
        <v>99</v>
      </c>
      <c r="CK772" s="381">
        <v>1160</v>
      </c>
      <c r="CL772" s="381">
        <v>13</v>
      </c>
      <c r="CM772" s="381">
        <v>149</v>
      </c>
      <c r="CN772" s="381">
        <v>6</v>
      </c>
      <c r="CO772" s="381">
        <v>0</v>
      </c>
      <c r="CP772" s="381">
        <v>20</v>
      </c>
      <c r="CQ772" s="381">
        <v>101</v>
      </c>
      <c r="CR772" s="381">
        <v>82</v>
      </c>
      <c r="CS772" s="381">
        <v>36</v>
      </c>
      <c r="CT772" s="222">
        <f t="shared" si="1795"/>
        <v>696</v>
      </c>
      <c r="CU772" s="381">
        <v>323</v>
      </c>
      <c r="CV772" s="381">
        <v>144</v>
      </c>
      <c r="CW772" s="381">
        <v>41</v>
      </c>
      <c r="CX772" s="381">
        <v>62</v>
      </c>
      <c r="CY772" s="381">
        <v>126</v>
      </c>
      <c r="CZ772" s="222">
        <f t="shared" si="1796"/>
        <v>474</v>
      </c>
      <c r="DA772" s="381">
        <v>16</v>
      </c>
      <c r="DB772" s="381">
        <v>4</v>
      </c>
      <c r="DC772" s="381">
        <v>114</v>
      </c>
      <c r="DD772" s="381">
        <v>168</v>
      </c>
      <c r="DE772" s="381">
        <v>89</v>
      </c>
      <c r="DF772" s="381">
        <v>83</v>
      </c>
      <c r="DG772" s="222">
        <f t="shared" si="1797"/>
        <v>9086</v>
      </c>
      <c r="DH772" s="222">
        <f t="shared" si="1798"/>
        <v>97</v>
      </c>
      <c r="DI772" s="381">
        <v>19</v>
      </c>
      <c r="DJ772" s="381">
        <v>56</v>
      </c>
      <c r="DK772" s="381">
        <v>22</v>
      </c>
      <c r="DL772" s="226">
        <f t="shared" si="1799"/>
        <v>1</v>
      </c>
      <c r="DM772" s="381">
        <v>1</v>
      </c>
      <c r="DN772" s="380">
        <v>0</v>
      </c>
      <c r="DO772" s="222">
        <f t="shared" si="1800"/>
        <v>9184</v>
      </c>
      <c r="DP772" s="4"/>
      <c r="DQ772" s="4"/>
      <c r="DR772" s="4"/>
      <c r="DS772" s="4"/>
      <c r="DT772" s="4"/>
      <c r="DU772" s="4"/>
      <c r="DV772" s="4"/>
      <c r="DW772" s="4"/>
      <c r="DX772" s="4"/>
      <c r="DY772" s="4"/>
      <c r="DZ772" s="4"/>
      <c r="EA772" s="4"/>
    </row>
    <row r="773" spans="1:131" s="43" customFormat="1" ht="17.100000000000001" customHeight="1" x14ac:dyDescent="0.15">
      <c r="A773" s="51" t="s">
        <v>439</v>
      </c>
      <c r="B773" s="222"/>
      <c r="C773" s="381"/>
      <c r="D773" s="381"/>
      <c r="E773" s="381"/>
      <c r="F773" s="381"/>
      <c r="G773" s="381"/>
      <c r="H773" s="381"/>
      <c r="I773" s="381"/>
      <c r="J773" s="381"/>
      <c r="K773" s="381"/>
      <c r="L773" s="381"/>
      <c r="M773" s="381"/>
      <c r="N773" s="381"/>
      <c r="O773" s="222"/>
      <c r="P773" s="381"/>
      <c r="Q773" s="381"/>
      <c r="R773" s="381"/>
      <c r="S773" s="381"/>
      <c r="T773" s="381"/>
      <c r="U773" s="381"/>
      <c r="V773" s="381"/>
      <c r="W773" s="381"/>
      <c r="X773" s="222"/>
      <c r="Y773" s="381"/>
      <c r="Z773" s="381"/>
      <c r="AA773" s="381"/>
      <c r="AB773" s="381"/>
      <c r="AC773" s="222"/>
      <c r="AD773" s="381"/>
      <c r="AE773" s="381"/>
      <c r="AF773" s="381"/>
      <c r="AG773" s="381"/>
      <c r="AH773" s="381"/>
      <c r="AI773" s="381"/>
      <c r="AJ773" s="222"/>
      <c r="AK773" s="381"/>
      <c r="AL773" s="381"/>
      <c r="AM773" s="222"/>
      <c r="AN773" s="381"/>
      <c r="AO773" s="381"/>
      <c r="AP773" s="381"/>
      <c r="AQ773" s="381"/>
      <c r="AR773" s="381"/>
      <c r="AS773" s="381"/>
      <c r="AT773" s="381"/>
      <c r="AU773" s="381"/>
      <c r="AV773" s="381"/>
      <c r="AW773" s="381"/>
      <c r="AX773" s="222"/>
      <c r="AY773" s="381"/>
      <c r="AZ773" s="381"/>
      <c r="BA773" s="381"/>
      <c r="BB773" s="381"/>
      <c r="BC773" s="381"/>
      <c r="BD773" s="222"/>
      <c r="BE773" s="381"/>
      <c r="BF773" s="381"/>
      <c r="BG773" s="381"/>
      <c r="BH773" s="381"/>
      <c r="BI773" s="381"/>
      <c r="BJ773" s="381"/>
      <c r="BK773" s="381"/>
      <c r="BL773" s="381"/>
      <c r="BM773" s="222"/>
      <c r="BN773" s="381"/>
      <c r="BO773" s="381"/>
      <c r="BP773" s="381"/>
      <c r="BQ773" s="381"/>
      <c r="BR773" s="381"/>
      <c r="BS773" s="222"/>
      <c r="BT773" s="381"/>
      <c r="BU773" s="381"/>
      <c r="BV773" s="381"/>
      <c r="BW773" s="381"/>
      <c r="BX773" s="381"/>
      <c r="BY773" s="381"/>
      <c r="BZ773" s="381"/>
      <c r="CA773" s="381"/>
      <c r="CB773" s="381"/>
      <c r="CC773" s="381"/>
      <c r="CD773" s="381"/>
      <c r="CE773" s="381"/>
      <c r="CF773" s="222"/>
      <c r="CG773" s="381"/>
      <c r="CH773" s="381"/>
      <c r="CI773" s="381"/>
      <c r="CJ773" s="381"/>
      <c r="CK773" s="381"/>
      <c r="CL773" s="381"/>
      <c r="CM773" s="381"/>
      <c r="CN773" s="381"/>
      <c r="CO773" s="381"/>
      <c r="CP773" s="381"/>
      <c r="CQ773" s="381"/>
      <c r="CR773" s="381"/>
      <c r="CS773" s="381"/>
      <c r="CT773" s="222"/>
      <c r="CU773" s="381"/>
      <c r="CV773" s="381"/>
      <c r="CW773" s="381"/>
      <c r="CX773" s="381"/>
      <c r="CY773" s="381"/>
      <c r="CZ773" s="222"/>
      <c r="DA773" s="381"/>
      <c r="DB773" s="381"/>
      <c r="DC773" s="381"/>
      <c r="DD773" s="381"/>
      <c r="DE773" s="381"/>
      <c r="DF773" s="381"/>
      <c r="DG773" s="222"/>
      <c r="DH773" s="222"/>
      <c r="DI773" s="381"/>
      <c r="DJ773" s="381"/>
      <c r="DK773" s="381"/>
      <c r="DL773" s="226"/>
      <c r="DM773" s="381"/>
      <c r="DN773" s="380"/>
      <c r="DO773" s="222"/>
      <c r="DP773" s="4"/>
      <c r="DQ773" s="4"/>
      <c r="DR773" s="4"/>
      <c r="DS773" s="4"/>
      <c r="DT773" s="4"/>
      <c r="DU773" s="4"/>
      <c r="DV773" s="4"/>
      <c r="DW773" s="4"/>
      <c r="DX773" s="4"/>
      <c r="DY773" s="4"/>
      <c r="DZ773" s="4"/>
      <c r="EA773" s="4"/>
    </row>
    <row r="774" spans="1:131" s="43" customFormat="1" ht="17.100000000000001" customHeight="1" x14ac:dyDescent="0.15">
      <c r="A774" s="50" t="s">
        <v>375</v>
      </c>
      <c r="B774" s="222">
        <f t="shared" ref="B774:B796" si="1801">SUM(C774:N774)</f>
        <v>271</v>
      </c>
      <c r="C774" s="381">
        <v>21</v>
      </c>
      <c r="D774" s="381">
        <v>9</v>
      </c>
      <c r="E774" s="381">
        <v>22</v>
      </c>
      <c r="F774" s="381">
        <v>2</v>
      </c>
      <c r="G774" s="381">
        <v>29</v>
      </c>
      <c r="H774" s="381">
        <v>35</v>
      </c>
      <c r="I774" s="381">
        <v>35</v>
      </c>
      <c r="J774" s="381">
        <v>7</v>
      </c>
      <c r="K774" s="381">
        <v>31</v>
      </c>
      <c r="L774" s="381">
        <v>30</v>
      </c>
      <c r="M774" s="381">
        <v>22</v>
      </c>
      <c r="N774" s="381">
        <v>28</v>
      </c>
      <c r="O774" s="222">
        <f t="shared" ref="O774:O788" si="1802">SUM(P774:W774)</f>
        <v>80</v>
      </c>
      <c r="P774" s="381">
        <v>11</v>
      </c>
      <c r="Q774" s="381">
        <v>16</v>
      </c>
      <c r="R774" s="381">
        <v>9</v>
      </c>
      <c r="S774" s="381">
        <v>12</v>
      </c>
      <c r="T774" s="381">
        <v>5</v>
      </c>
      <c r="U774" s="381">
        <v>13</v>
      </c>
      <c r="V774" s="381">
        <v>9</v>
      </c>
      <c r="W774" s="381">
        <v>5</v>
      </c>
      <c r="X774" s="222">
        <f t="shared" ref="X774:X788" si="1803">SUM(Y774:AB774)</f>
        <v>180</v>
      </c>
      <c r="Y774" s="381">
        <v>21</v>
      </c>
      <c r="Z774" s="381">
        <v>53</v>
      </c>
      <c r="AA774" s="381">
        <v>65</v>
      </c>
      <c r="AB774" s="381">
        <v>41</v>
      </c>
      <c r="AC774" s="222">
        <f t="shared" ref="AC774:AC788" si="1804">SUM(AD774:AI774)</f>
        <v>71</v>
      </c>
      <c r="AD774" s="381">
        <v>5</v>
      </c>
      <c r="AE774" s="381">
        <v>4</v>
      </c>
      <c r="AF774" s="381">
        <v>8</v>
      </c>
      <c r="AG774" s="381">
        <v>21</v>
      </c>
      <c r="AH774" s="381">
        <v>15</v>
      </c>
      <c r="AI774" s="381">
        <v>18</v>
      </c>
      <c r="AJ774" s="222">
        <f t="shared" ref="AJ774:AJ780" si="1805">SUM(AK774:AL774)</f>
        <v>2</v>
      </c>
      <c r="AK774" s="381">
        <v>1</v>
      </c>
      <c r="AL774" s="381">
        <v>1</v>
      </c>
      <c r="AM774" s="222">
        <f t="shared" ref="AM774:AM788" si="1806">SUM(AN774:AW774)</f>
        <v>119</v>
      </c>
      <c r="AN774" s="381">
        <v>6</v>
      </c>
      <c r="AO774" s="381">
        <v>4</v>
      </c>
      <c r="AP774" s="381">
        <v>11</v>
      </c>
      <c r="AQ774" s="381">
        <v>6</v>
      </c>
      <c r="AR774" s="381">
        <v>15</v>
      </c>
      <c r="AS774" s="381">
        <v>4</v>
      </c>
      <c r="AT774" s="381">
        <v>29</v>
      </c>
      <c r="AU774" s="381">
        <v>19</v>
      </c>
      <c r="AV774" s="381">
        <v>14</v>
      </c>
      <c r="AW774" s="381">
        <v>11</v>
      </c>
      <c r="AX774" s="222">
        <f t="shared" ref="AX774:AX788" si="1807">SUM(AY774:BC774)</f>
        <v>198</v>
      </c>
      <c r="AY774" s="381">
        <v>15</v>
      </c>
      <c r="AZ774" s="381">
        <v>100</v>
      </c>
      <c r="BA774" s="381">
        <v>22</v>
      </c>
      <c r="BB774" s="381">
        <v>53</v>
      </c>
      <c r="BC774" s="381">
        <v>8</v>
      </c>
      <c r="BD774" s="222">
        <f t="shared" ref="BD774:BD788" si="1808">SUM(BE774:BL774)</f>
        <v>228</v>
      </c>
      <c r="BE774" s="381">
        <v>1</v>
      </c>
      <c r="BF774" s="381">
        <v>34</v>
      </c>
      <c r="BG774" s="381">
        <v>49</v>
      </c>
      <c r="BH774" s="381">
        <v>47</v>
      </c>
      <c r="BI774" s="381">
        <v>23</v>
      </c>
      <c r="BJ774" s="381">
        <v>24</v>
      </c>
      <c r="BK774" s="381">
        <v>26</v>
      </c>
      <c r="BL774" s="381">
        <v>24</v>
      </c>
      <c r="BM774" s="222">
        <f t="shared" ref="BM774:BM788" si="1809">SUM(BN774:BR774)</f>
        <v>85</v>
      </c>
      <c r="BN774" s="381">
        <v>27</v>
      </c>
      <c r="BO774" s="381">
        <v>21</v>
      </c>
      <c r="BP774" s="381">
        <v>9</v>
      </c>
      <c r="BQ774" s="381">
        <v>5</v>
      </c>
      <c r="BR774" s="381">
        <v>23</v>
      </c>
      <c r="BS774" s="222">
        <f t="shared" ref="BS774:BS788" si="1810">SUM(BT774:CE774)</f>
        <v>226</v>
      </c>
      <c r="BT774" s="381">
        <v>12</v>
      </c>
      <c r="BU774" s="381">
        <v>32</v>
      </c>
      <c r="BV774" s="381">
        <v>5</v>
      </c>
      <c r="BW774" s="381">
        <v>5</v>
      </c>
      <c r="BX774" s="381">
        <v>7</v>
      </c>
      <c r="BY774" s="381">
        <v>68</v>
      </c>
      <c r="BZ774" s="381">
        <v>28</v>
      </c>
      <c r="CA774" s="381">
        <v>12</v>
      </c>
      <c r="CB774" s="381">
        <v>21</v>
      </c>
      <c r="CC774" s="381">
        <v>9</v>
      </c>
      <c r="CD774" s="381">
        <v>20</v>
      </c>
      <c r="CE774" s="381">
        <v>7</v>
      </c>
      <c r="CF774" s="222">
        <f t="shared" ref="CF774:CF788" si="1811">SUM(CG774:CS774)</f>
        <v>254</v>
      </c>
      <c r="CG774" s="381">
        <v>13</v>
      </c>
      <c r="CH774" s="381">
        <v>18</v>
      </c>
      <c r="CI774" s="381">
        <v>9</v>
      </c>
      <c r="CJ774" s="381">
        <v>22</v>
      </c>
      <c r="CK774" s="381">
        <v>69</v>
      </c>
      <c r="CL774" s="381">
        <v>6</v>
      </c>
      <c r="CM774" s="381">
        <v>44</v>
      </c>
      <c r="CN774" s="381">
        <v>4</v>
      </c>
      <c r="CO774" s="381">
        <v>3</v>
      </c>
      <c r="CP774" s="381">
        <v>7</v>
      </c>
      <c r="CQ774" s="381">
        <v>36</v>
      </c>
      <c r="CR774" s="381">
        <v>14</v>
      </c>
      <c r="CS774" s="381">
        <v>9</v>
      </c>
      <c r="CT774" s="222">
        <f t="shared" ref="CT774:CT788" si="1812">SUM(CU774:CY774)</f>
        <v>232</v>
      </c>
      <c r="CU774" s="381">
        <v>88</v>
      </c>
      <c r="CV774" s="381">
        <v>55</v>
      </c>
      <c r="CW774" s="381">
        <v>10</v>
      </c>
      <c r="CX774" s="381">
        <v>26</v>
      </c>
      <c r="CY774" s="381">
        <v>53</v>
      </c>
      <c r="CZ774" s="222">
        <f t="shared" ref="CZ774:CZ788" si="1813">SUM(DA774:DF774)</f>
        <v>153</v>
      </c>
      <c r="DA774" s="381">
        <v>17</v>
      </c>
      <c r="DB774" s="381">
        <v>6</v>
      </c>
      <c r="DC774" s="381">
        <v>30</v>
      </c>
      <c r="DD774" s="381">
        <v>36</v>
      </c>
      <c r="DE774" s="381">
        <v>39</v>
      </c>
      <c r="DF774" s="381">
        <v>25</v>
      </c>
      <c r="DG774" s="222">
        <f t="shared" ref="DG774:DG780" si="1814">AM774+BS774+B774+O774+X774+AC774+AJ774+BD774+CF774+AX774+BM774+CT774+CZ774</f>
        <v>2099</v>
      </c>
      <c r="DH774" s="222">
        <f t="shared" ref="DH774:DH780" si="1815">SUM(DI774:DK774)</f>
        <v>12</v>
      </c>
      <c r="DI774" s="381">
        <v>7</v>
      </c>
      <c r="DJ774" s="381">
        <v>2</v>
      </c>
      <c r="DK774" s="381">
        <v>3</v>
      </c>
      <c r="DL774" s="226">
        <f t="shared" ref="DL774:DL788" si="1816">SUM(DM774:DN774)</f>
        <v>6</v>
      </c>
      <c r="DM774" s="381">
        <v>3</v>
      </c>
      <c r="DN774" s="380">
        <v>3</v>
      </c>
      <c r="DO774" s="222">
        <f t="shared" ref="DO774:DO788" si="1817">DG774+DH774+DL774</f>
        <v>2117</v>
      </c>
      <c r="DP774" s="4"/>
      <c r="DQ774" s="4"/>
      <c r="DR774" s="4"/>
      <c r="DS774" s="4"/>
      <c r="DT774" s="4"/>
      <c r="DU774" s="4"/>
      <c r="DV774" s="4"/>
      <c r="DW774" s="4"/>
      <c r="DX774" s="4"/>
      <c r="DY774" s="4"/>
      <c r="DZ774" s="4"/>
      <c r="EA774" s="4"/>
    </row>
    <row r="775" spans="1:131" s="43" customFormat="1" ht="17.100000000000001" customHeight="1" x14ac:dyDescent="0.15">
      <c r="A775" s="50" t="s">
        <v>235</v>
      </c>
      <c r="B775" s="222">
        <f t="shared" si="1801"/>
        <v>358</v>
      </c>
      <c r="C775" s="381">
        <v>26</v>
      </c>
      <c r="D775" s="381">
        <v>13</v>
      </c>
      <c r="E775" s="381">
        <v>28</v>
      </c>
      <c r="F775" s="381">
        <v>2</v>
      </c>
      <c r="G775" s="381">
        <v>33</v>
      </c>
      <c r="H775" s="381">
        <v>50</v>
      </c>
      <c r="I775" s="381">
        <v>51</v>
      </c>
      <c r="J775" s="381">
        <v>9</v>
      </c>
      <c r="K775" s="381">
        <v>35</v>
      </c>
      <c r="L775" s="381">
        <v>48</v>
      </c>
      <c r="M775" s="381">
        <v>30</v>
      </c>
      <c r="N775" s="381">
        <v>33</v>
      </c>
      <c r="O775" s="222">
        <f t="shared" si="1802"/>
        <v>108</v>
      </c>
      <c r="P775" s="381">
        <v>20</v>
      </c>
      <c r="Q775" s="381">
        <v>23</v>
      </c>
      <c r="R775" s="381">
        <v>9</v>
      </c>
      <c r="S775" s="381">
        <v>14</v>
      </c>
      <c r="T775" s="381">
        <v>5</v>
      </c>
      <c r="U775" s="381">
        <v>20</v>
      </c>
      <c r="V775" s="381">
        <v>11</v>
      </c>
      <c r="W775" s="381">
        <v>6</v>
      </c>
      <c r="X775" s="222">
        <f t="shared" si="1803"/>
        <v>244</v>
      </c>
      <c r="Y775" s="381">
        <v>30</v>
      </c>
      <c r="Z775" s="381">
        <v>73</v>
      </c>
      <c r="AA775" s="381">
        <v>86</v>
      </c>
      <c r="AB775" s="381">
        <v>55</v>
      </c>
      <c r="AC775" s="222">
        <f t="shared" si="1804"/>
        <v>99</v>
      </c>
      <c r="AD775" s="381">
        <v>8</v>
      </c>
      <c r="AE775" s="381">
        <v>4</v>
      </c>
      <c r="AF775" s="381">
        <v>11</v>
      </c>
      <c r="AG775" s="381">
        <v>23</v>
      </c>
      <c r="AH775" s="381">
        <v>25</v>
      </c>
      <c r="AI775" s="381">
        <v>28</v>
      </c>
      <c r="AJ775" s="222">
        <f t="shared" si="1805"/>
        <v>2</v>
      </c>
      <c r="AK775" s="381">
        <v>1</v>
      </c>
      <c r="AL775" s="381">
        <v>1</v>
      </c>
      <c r="AM775" s="222">
        <f t="shared" si="1806"/>
        <v>156</v>
      </c>
      <c r="AN775" s="381">
        <v>7</v>
      </c>
      <c r="AO775" s="381">
        <v>4</v>
      </c>
      <c r="AP775" s="381">
        <v>15</v>
      </c>
      <c r="AQ775" s="381">
        <v>6</v>
      </c>
      <c r="AR775" s="381">
        <v>21</v>
      </c>
      <c r="AS775" s="381">
        <v>7</v>
      </c>
      <c r="AT775" s="381">
        <v>30</v>
      </c>
      <c r="AU775" s="381">
        <v>26</v>
      </c>
      <c r="AV775" s="381">
        <v>24</v>
      </c>
      <c r="AW775" s="381">
        <v>16</v>
      </c>
      <c r="AX775" s="222">
        <f t="shared" si="1807"/>
        <v>348</v>
      </c>
      <c r="AY775" s="381">
        <v>19</v>
      </c>
      <c r="AZ775" s="381">
        <v>204</v>
      </c>
      <c r="BA775" s="381">
        <v>24</v>
      </c>
      <c r="BB775" s="381">
        <v>90</v>
      </c>
      <c r="BC775" s="381">
        <v>11</v>
      </c>
      <c r="BD775" s="222">
        <f t="shared" si="1808"/>
        <v>411</v>
      </c>
      <c r="BE775" s="381">
        <v>34</v>
      </c>
      <c r="BF775" s="381">
        <v>36</v>
      </c>
      <c r="BG775" s="381">
        <v>62</v>
      </c>
      <c r="BH775" s="381">
        <v>63</v>
      </c>
      <c r="BI775" s="381">
        <v>48</v>
      </c>
      <c r="BJ775" s="381">
        <v>76</v>
      </c>
      <c r="BK775" s="381">
        <v>53</v>
      </c>
      <c r="BL775" s="381">
        <v>39</v>
      </c>
      <c r="BM775" s="222">
        <f t="shared" si="1809"/>
        <v>120</v>
      </c>
      <c r="BN775" s="381">
        <v>30</v>
      </c>
      <c r="BO775" s="381">
        <v>31</v>
      </c>
      <c r="BP775" s="381">
        <v>18</v>
      </c>
      <c r="BQ775" s="381">
        <v>6</v>
      </c>
      <c r="BR775" s="381">
        <v>35</v>
      </c>
      <c r="BS775" s="222">
        <f t="shared" si="1810"/>
        <v>327</v>
      </c>
      <c r="BT775" s="381">
        <v>17</v>
      </c>
      <c r="BU775" s="381">
        <v>47</v>
      </c>
      <c r="BV775" s="381">
        <v>5</v>
      </c>
      <c r="BW775" s="381">
        <v>7</v>
      </c>
      <c r="BX775" s="381">
        <v>8</v>
      </c>
      <c r="BY775" s="381">
        <v>117</v>
      </c>
      <c r="BZ775" s="381">
        <v>30</v>
      </c>
      <c r="CA775" s="381">
        <v>16</v>
      </c>
      <c r="CB775" s="381">
        <v>35</v>
      </c>
      <c r="CC775" s="381">
        <v>12</v>
      </c>
      <c r="CD775" s="381">
        <v>26</v>
      </c>
      <c r="CE775" s="381">
        <v>7</v>
      </c>
      <c r="CF775" s="222">
        <f t="shared" si="1811"/>
        <v>340</v>
      </c>
      <c r="CG775" s="381">
        <v>13</v>
      </c>
      <c r="CH775" s="381">
        <v>21</v>
      </c>
      <c r="CI775" s="381">
        <v>12</v>
      </c>
      <c r="CJ775" s="381">
        <v>28</v>
      </c>
      <c r="CK775" s="381">
        <v>111</v>
      </c>
      <c r="CL775" s="381">
        <v>8</v>
      </c>
      <c r="CM775" s="381">
        <v>54</v>
      </c>
      <c r="CN775" s="381">
        <v>4</v>
      </c>
      <c r="CO775" s="381">
        <v>3</v>
      </c>
      <c r="CP775" s="381">
        <v>7</v>
      </c>
      <c r="CQ775" s="381">
        <v>46</v>
      </c>
      <c r="CR775" s="381">
        <v>24</v>
      </c>
      <c r="CS775" s="381">
        <v>9</v>
      </c>
      <c r="CT775" s="222">
        <f t="shared" si="1812"/>
        <v>307</v>
      </c>
      <c r="CU775" s="381">
        <v>121</v>
      </c>
      <c r="CV775" s="381">
        <v>74</v>
      </c>
      <c r="CW775" s="381">
        <v>11</v>
      </c>
      <c r="CX775" s="381">
        <v>30</v>
      </c>
      <c r="CY775" s="381">
        <v>71</v>
      </c>
      <c r="CZ775" s="222">
        <f t="shared" si="1813"/>
        <v>258</v>
      </c>
      <c r="DA775" s="381">
        <v>19</v>
      </c>
      <c r="DB775" s="381">
        <v>6</v>
      </c>
      <c r="DC775" s="381">
        <v>44</v>
      </c>
      <c r="DD775" s="381">
        <v>104</v>
      </c>
      <c r="DE775" s="381">
        <v>53</v>
      </c>
      <c r="DF775" s="381">
        <v>32</v>
      </c>
      <c r="DG775" s="222">
        <f t="shared" si="1814"/>
        <v>3078</v>
      </c>
      <c r="DH775" s="222">
        <f t="shared" si="1815"/>
        <v>23</v>
      </c>
      <c r="DI775" s="381">
        <v>15</v>
      </c>
      <c r="DJ775" s="381">
        <v>3</v>
      </c>
      <c r="DK775" s="381">
        <v>5</v>
      </c>
      <c r="DL775" s="226">
        <f t="shared" si="1816"/>
        <v>11</v>
      </c>
      <c r="DM775" s="381">
        <v>8</v>
      </c>
      <c r="DN775" s="380">
        <v>3</v>
      </c>
      <c r="DO775" s="222">
        <f t="shared" si="1817"/>
        <v>3112</v>
      </c>
      <c r="DP775" s="4"/>
      <c r="DQ775" s="4"/>
      <c r="DR775" s="4"/>
      <c r="DS775" s="4"/>
      <c r="DT775" s="4"/>
      <c r="DU775" s="4"/>
      <c r="DV775" s="4"/>
      <c r="DW775" s="4"/>
      <c r="DX775" s="4"/>
      <c r="DY775" s="4"/>
      <c r="DZ775" s="4"/>
      <c r="EA775" s="4"/>
    </row>
    <row r="776" spans="1:131" s="43" customFormat="1" ht="17.100000000000001" customHeight="1" x14ac:dyDescent="0.15">
      <c r="A776" s="50" t="s">
        <v>236</v>
      </c>
      <c r="B776" s="222">
        <f t="shared" si="1801"/>
        <v>16655</v>
      </c>
      <c r="C776" s="381">
        <v>1443</v>
      </c>
      <c r="D776" s="381">
        <v>490</v>
      </c>
      <c r="E776" s="381">
        <v>1091</v>
      </c>
      <c r="F776" s="381">
        <v>54</v>
      </c>
      <c r="G776" s="381">
        <v>1434</v>
      </c>
      <c r="H776" s="381">
        <v>2507</v>
      </c>
      <c r="I776" s="381">
        <v>2199</v>
      </c>
      <c r="J776" s="381">
        <v>298</v>
      </c>
      <c r="K776" s="381">
        <v>1655</v>
      </c>
      <c r="L776" s="381">
        <v>2365</v>
      </c>
      <c r="M776" s="381">
        <v>1269</v>
      </c>
      <c r="N776" s="381">
        <v>1850</v>
      </c>
      <c r="O776" s="222">
        <f t="shared" si="1802"/>
        <v>5648</v>
      </c>
      <c r="P776" s="381">
        <v>1167</v>
      </c>
      <c r="Q776" s="381">
        <v>1217</v>
      </c>
      <c r="R776" s="381">
        <v>158</v>
      </c>
      <c r="S776" s="381">
        <v>645</v>
      </c>
      <c r="T776" s="381">
        <v>342</v>
      </c>
      <c r="U776" s="381">
        <v>796</v>
      </c>
      <c r="V776" s="381">
        <v>1099</v>
      </c>
      <c r="W776" s="381">
        <v>224</v>
      </c>
      <c r="X776" s="222">
        <f t="shared" si="1803"/>
        <v>9117</v>
      </c>
      <c r="Y776" s="381">
        <v>751</v>
      </c>
      <c r="Z776" s="381">
        <v>2364</v>
      </c>
      <c r="AA776" s="381">
        <v>3854</v>
      </c>
      <c r="AB776" s="381">
        <v>2148</v>
      </c>
      <c r="AC776" s="222">
        <f t="shared" si="1804"/>
        <v>3347</v>
      </c>
      <c r="AD776" s="381">
        <v>318</v>
      </c>
      <c r="AE776" s="381">
        <v>106</v>
      </c>
      <c r="AF776" s="381">
        <v>315</v>
      </c>
      <c r="AG776" s="381">
        <v>656</v>
      </c>
      <c r="AH776" s="381">
        <v>894</v>
      </c>
      <c r="AI776" s="381">
        <v>1058</v>
      </c>
      <c r="AJ776" s="222">
        <f t="shared" si="1805"/>
        <v>95</v>
      </c>
      <c r="AK776" s="381">
        <v>60</v>
      </c>
      <c r="AL776" s="381">
        <v>35</v>
      </c>
      <c r="AM776" s="222">
        <f t="shared" si="1806"/>
        <v>6551</v>
      </c>
      <c r="AN776" s="381">
        <v>453</v>
      </c>
      <c r="AO776" s="381">
        <v>162</v>
      </c>
      <c r="AP776" s="381">
        <v>630</v>
      </c>
      <c r="AQ776" s="381">
        <v>490</v>
      </c>
      <c r="AR776" s="381">
        <v>788</v>
      </c>
      <c r="AS776" s="381">
        <v>201</v>
      </c>
      <c r="AT776" s="381">
        <v>1296</v>
      </c>
      <c r="AU776" s="381">
        <v>795</v>
      </c>
      <c r="AV776" s="381">
        <v>1012</v>
      </c>
      <c r="AW776" s="381">
        <v>724</v>
      </c>
      <c r="AX776" s="222">
        <f t="shared" si="1807"/>
        <v>14515</v>
      </c>
      <c r="AY776" s="381">
        <v>1167</v>
      </c>
      <c r="AZ776" s="381">
        <v>7911</v>
      </c>
      <c r="BA776" s="381">
        <v>1041</v>
      </c>
      <c r="BB776" s="381">
        <v>3728</v>
      </c>
      <c r="BC776" s="381">
        <v>668</v>
      </c>
      <c r="BD776" s="222">
        <f t="shared" si="1808"/>
        <v>18162</v>
      </c>
      <c r="BE776" s="381">
        <v>1620</v>
      </c>
      <c r="BF776" s="381">
        <v>1473</v>
      </c>
      <c r="BG776" s="381">
        <v>2469</v>
      </c>
      <c r="BH776" s="381">
        <v>2448</v>
      </c>
      <c r="BI776" s="381">
        <v>2513</v>
      </c>
      <c r="BJ776" s="381">
        <v>3339</v>
      </c>
      <c r="BK776" s="381">
        <v>2671</v>
      </c>
      <c r="BL776" s="381">
        <v>1629</v>
      </c>
      <c r="BM776" s="222">
        <f t="shared" si="1809"/>
        <v>4252</v>
      </c>
      <c r="BN776" s="381">
        <v>830</v>
      </c>
      <c r="BO776" s="381">
        <v>1193</v>
      </c>
      <c r="BP776" s="381">
        <v>679</v>
      </c>
      <c r="BQ776" s="381">
        <v>156</v>
      </c>
      <c r="BR776" s="381">
        <v>1394</v>
      </c>
      <c r="BS776" s="222">
        <f t="shared" si="1810"/>
        <v>12065</v>
      </c>
      <c r="BT776" s="381">
        <v>769</v>
      </c>
      <c r="BU776" s="381">
        <v>1333</v>
      </c>
      <c r="BV776" s="381">
        <v>108</v>
      </c>
      <c r="BW776" s="381">
        <v>208</v>
      </c>
      <c r="BX776" s="381">
        <v>166</v>
      </c>
      <c r="BY776" s="381">
        <v>5410</v>
      </c>
      <c r="BZ776" s="381">
        <v>904</v>
      </c>
      <c r="CA776" s="381">
        <v>739</v>
      </c>
      <c r="CB776" s="381">
        <v>1389</v>
      </c>
      <c r="CC776" s="381">
        <v>366</v>
      </c>
      <c r="CD776" s="381">
        <v>520</v>
      </c>
      <c r="CE776" s="381">
        <v>153</v>
      </c>
      <c r="CF776" s="222">
        <f t="shared" si="1811"/>
        <v>15292</v>
      </c>
      <c r="CG776" s="381">
        <v>397</v>
      </c>
      <c r="CH776" s="381">
        <v>783</v>
      </c>
      <c r="CI776" s="381">
        <v>507</v>
      </c>
      <c r="CJ776" s="381">
        <v>1480</v>
      </c>
      <c r="CK776" s="381">
        <v>4745</v>
      </c>
      <c r="CL776" s="381">
        <v>148</v>
      </c>
      <c r="CM776" s="381">
        <v>3110</v>
      </c>
      <c r="CN776" s="381">
        <v>111</v>
      </c>
      <c r="CO776" s="381">
        <v>70</v>
      </c>
      <c r="CP776" s="381">
        <v>316</v>
      </c>
      <c r="CQ776" s="381">
        <v>1689</v>
      </c>
      <c r="CR776" s="381">
        <v>1606</v>
      </c>
      <c r="CS776" s="381">
        <v>330</v>
      </c>
      <c r="CT776" s="222">
        <f t="shared" si="1812"/>
        <v>9826</v>
      </c>
      <c r="CU776" s="381">
        <v>4418</v>
      </c>
      <c r="CV776" s="381">
        <v>2271</v>
      </c>
      <c r="CW776" s="381">
        <v>250</v>
      </c>
      <c r="CX776" s="381">
        <v>740</v>
      </c>
      <c r="CY776" s="381">
        <v>2147</v>
      </c>
      <c r="CZ776" s="222">
        <f t="shared" si="1813"/>
        <v>11939</v>
      </c>
      <c r="DA776" s="381">
        <v>731</v>
      </c>
      <c r="DB776" s="381">
        <v>184</v>
      </c>
      <c r="DC776" s="381">
        <v>2006</v>
      </c>
      <c r="DD776" s="381">
        <v>6123</v>
      </c>
      <c r="DE776" s="381">
        <v>1859</v>
      </c>
      <c r="DF776" s="381">
        <v>1036</v>
      </c>
      <c r="DG776" s="222">
        <f t="shared" si="1814"/>
        <v>127464</v>
      </c>
      <c r="DH776" s="222">
        <f t="shared" si="1815"/>
        <v>1601</v>
      </c>
      <c r="DI776" s="381">
        <v>1309</v>
      </c>
      <c r="DJ776" s="381">
        <v>120</v>
      </c>
      <c r="DK776" s="381">
        <v>172</v>
      </c>
      <c r="DL776" s="226">
        <f t="shared" si="1816"/>
        <v>569</v>
      </c>
      <c r="DM776" s="381">
        <v>495</v>
      </c>
      <c r="DN776" s="380">
        <v>74</v>
      </c>
      <c r="DO776" s="222">
        <f t="shared" si="1817"/>
        <v>129634</v>
      </c>
      <c r="DP776" s="4"/>
      <c r="DQ776" s="4"/>
      <c r="DR776" s="4"/>
      <c r="DS776" s="4"/>
      <c r="DT776" s="4"/>
      <c r="DU776" s="4"/>
      <c r="DV776" s="4"/>
      <c r="DW776" s="4"/>
      <c r="DX776" s="4"/>
      <c r="DY776" s="4"/>
      <c r="DZ776" s="4"/>
      <c r="EA776" s="4"/>
    </row>
    <row r="777" spans="1:131" s="43" customFormat="1" ht="17.100000000000001" customHeight="1" x14ac:dyDescent="0.15">
      <c r="A777" s="60" t="s">
        <v>237</v>
      </c>
      <c r="B777" s="222">
        <f t="shared" si="1801"/>
        <v>3302</v>
      </c>
      <c r="C777" s="381">
        <v>412</v>
      </c>
      <c r="D777" s="381">
        <v>104</v>
      </c>
      <c r="E777" s="381">
        <v>119</v>
      </c>
      <c r="F777" s="381">
        <v>11</v>
      </c>
      <c r="G777" s="381">
        <v>277</v>
      </c>
      <c r="H777" s="381">
        <v>448</v>
      </c>
      <c r="I777" s="381">
        <v>380</v>
      </c>
      <c r="J777" s="381">
        <v>24</v>
      </c>
      <c r="K777" s="381">
        <v>276</v>
      </c>
      <c r="L777" s="381">
        <v>360</v>
      </c>
      <c r="M777" s="381">
        <v>282</v>
      </c>
      <c r="N777" s="381">
        <v>609</v>
      </c>
      <c r="O777" s="222">
        <f t="shared" si="1802"/>
        <v>1215</v>
      </c>
      <c r="P777" s="381">
        <v>249</v>
      </c>
      <c r="Q777" s="381">
        <v>271</v>
      </c>
      <c r="R777" s="381">
        <v>0</v>
      </c>
      <c r="S777" s="381">
        <v>80</v>
      </c>
      <c r="T777" s="381">
        <v>70</v>
      </c>
      <c r="U777" s="381">
        <v>141</v>
      </c>
      <c r="V777" s="381">
        <v>339</v>
      </c>
      <c r="W777" s="381">
        <v>65</v>
      </c>
      <c r="X777" s="222">
        <f t="shared" si="1803"/>
        <v>1709</v>
      </c>
      <c r="Y777" s="381">
        <v>81</v>
      </c>
      <c r="Z777" s="381">
        <v>310</v>
      </c>
      <c r="AA777" s="381">
        <v>931</v>
      </c>
      <c r="AB777" s="381">
        <v>387</v>
      </c>
      <c r="AC777" s="222">
        <f t="shared" si="1804"/>
        <v>263</v>
      </c>
      <c r="AD777" s="381">
        <v>30</v>
      </c>
      <c r="AE777" s="381">
        <v>0</v>
      </c>
      <c r="AF777" s="381">
        <v>66</v>
      </c>
      <c r="AG777" s="381">
        <v>0</v>
      </c>
      <c r="AH777" s="381">
        <v>92</v>
      </c>
      <c r="AI777" s="381">
        <v>75</v>
      </c>
      <c r="AJ777" s="222">
        <f t="shared" si="1805"/>
        <v>12</v>
      </c>
      <c r="AK777" s="381">
        <v>0</v>
      </c>
      <c r="AL777" s="381">
        <v>12</v>
      </c>
      <c r="AM777" s="222">
        <f t="shared" si="1806"/>
        <v>1074</v>
      </c>
      <c r="AN777" s="381">
        <v>81</v>
      </c>
      <c r="AO777" s="381">
        <v>20</v>
      </c>
      <c r="AP777" s="381">
        <v>183</v>
      </c>
      <c r="AQ777" s="381">
        <v>95</v>
      </c>
      <c r="AR777" s="381">
        <v>89</v>
      </c>
      <c r="AS777" s="381">
        <v>30</v>
      </c>
      <c r="AT777" s="381">
        <v>229</v>
      </c>
      <c r="AU777" s="381">
        <v>16</v>
      </c>
      <c r="AV777" s="381">
        <v>145</v>
      </c>
      <c r="AW777" s="381">
        <v>186</v>
      </c>
      <c r="AX777" s="222">
        <f t="shared" si="1807"/>
        <v>2680</v>
      </c>
      <c r="AY777" s="381">
        <v>278</v>
      </c>
      <c r="AZ777" s="381">
        <v>1333</v>
      </c>
      <c r="BA777" s="381">
        <v>222</v>
      </c>
      <c r="BB777" s="381">
        <v>622</v>
      </c>
      <c r="BC777" s="381">
        <v>225</v>
      </c>
      <c r="BD777" s="222">
        <f t="shared" si="1808"/>
        <v>2270</v>
      </c>
      <c r="BE777" s="381">
        <v>290</v>
      </c>
      <c r="BF777" s="381">
        <v>322</v>
      </c>
      <c r="BG777" s="381">
        <v>322</v>
      </c>
      <c r="BH777" s="381">
        <v>188</v>
      </c>
      <c r="BI777" s="381">
        <v>419</v>
      </c>
      <c r="BJ777" s="381">
        <v>267</v>
      </c>
      <c r="BK777" s="381">
        <v>266</v>
      </c>
      <c r="BL777" s="381">
        <v>196</v>
      </c>
      <c r="BM777" s="222">
        <f t="shared" si="1809"/>
        <v>461</v>
      </c>
      <c r="BN777" s="381">
        <v>32</v>
      </c>
      <c r="BO777" s="381">
        <v>196</v>
      </c>
      <c r="BP777" s="381">
        <v>42</v>
      </c>
      <c r="BQ777" s="381">
        <v>0</v>
      </c>
      <c r="BR777" s="381">
        <v>191</v>
      </c>
      <c r="BS777" s="222">
        <f t="shared" si="1810"/>
        <v>1699</v>
      </c>
      <c r="BT777" s="381">
        <v>174</v>
      </c>
      <c r="BU777" s="381">
        <v>179</v>
      </c>
      <c r="BV777" s="381">
        <v>0</v>
      </c>
      <c r="BW777" s="381">
        <v>29</v>
      </c>
      <c r="BX777" s="381">
        <v>25</v>
      </c>
      <c r="BY777" s="381">
        <v>848</v>
      </c>
      <c r="BZ777" s="381">
        <v>91</v>
      </c>
      <c r="CA777" s="381">
        <v>86</v>
      </c>
      <c r="CB777" s="381">
        <v>231</v>
      </c>
      <c r="CC777" s="381">
        <v>36</v>
      </c>
      <c r="CD777" s="381">
        <v>0</v>
      </c>
      <c r="CE777" s="381">
        <v>0</v>
      </c>
      <c r="CF777" s="222">
        <f t="shared" si="1811"/>
        <v>2171</v>
      </c>
      <c r="CG777" s="381">
        <v>80</v>
      </c>
      <c r="CH777" s="381">
        <v>155</v>
      </c>
      <c r="CI777" s="381">
        <v>69</v>
      </c>
      <c r="CJ777" s="381">
        <v>198</v>
      </c>
      <c r="CK777" s="381">
        <v>695</v>
      </c>
      <c r="CL777" s="381">
        <v>20</v>
      </c>
      <c r="CM777" s="381">
        <v>568</v>
      </c>
      <c r="CN777" s="381">
        <v>0</v>
      </c>
      <c r="CO777" s="381">
        <v>0</v>
      </c>
      <c r="CP777" s="381">
        <v>5</v>
      </c>
      <c r="CQ777" s="381">
        <v>152</v>
      </c>
      <c r="CR777" s="381">
        <v>194</v>
      </c>
      <c r="CS777" s="381">
        <v>35</v>
      </c>
      <c r="CT777" s="222">
        <f t="shared" si="1812"/>
        <v>845</v>
      </c>
      <c r="CU777" s="381">
        <v>417</v>
      </c>
      <c r="CV777" s="381">
        <v>168</v>
      </c>
      <c r="CW777" s="381">
        <v>5</v>
      </c>
      <c r="CX777" s="381">
        <v>60</v>
      </c>
      <c r="CY777" s="381">
        <v>195</v>
      </c>
      <c r="CZ777" s="222">
        <f t="shared" si="1813"/>
        <v>1742</v>
      </c>
      <c r="DA777" s="381">
        <v>155</v>
      </c>
      <c r="DB777" s="381">
        <v>20</v>
      </c>
      <c r="DC777" s="381">
        <v>373</v>
      </c>
      <c r="DD777" s="381">
        <v>1043</v>
      </c>
      <c r="DE777" s="381">
        <v>87</v>
      </c>
      <c r="DF777" s="381">
        <v>64</v>
      </c>
      <c r="DG777" s="222">
        <f t="shared" si="1814"/>
        <v>19443</v>
      </c>
      <c r="DH777" s="222">
        <f t="shared" si="1815"/>
        <v>517</v>
      </c>
      <c r="DI777" s="381">
        <v>432</v>
      </c>
      <c r="DJ777" s="381">
        <v>30</v>
      </c>
      <c r="DK777" s="381">
        <v>55</v>
      </c>
      <c r="DL777" s="226">
        <f t="shared" si="1816"/>
        <v>189</v>
      </c>
      <c r="DM777" s="381">
        <v>184</v>
      </c>
      <c r="DN777" s="380">
        <v>5</v>
      </c>
      <c r="DO777" s="222">
        <f t="shared" si="1817"/>
        <v>20149</v>
      </c>
      <c r="DP777" s="4"/>
      <c r="DQ777" s="4"/>
      <c r="DR777" s="4"/>
      <c r="DS777" s="4"/>
      <c r="DT777" s="4"/>
      <c r="DU777" s="4"/>
      <c r="DV777" s="4"/>
      <c r="DW777" s="4"/>
      <c r="DX777" s="4"/>
      <c r="DY777" s="4"/>
      <c r="DZ777" s="4"/>
      <c r="EA777" s="4"/>
    </row>
    <row r="778" spans="1:131" s="43" customFormat="1" ht="17.100000000000001" customHeight="1" x14ac:dyDescent="0.15">
      <c r="A778" s="60" t="s">
        <v>298</v>
      </c>
      <c r="B778" s="222">
        <f t="shared" si="1801"/>
        <v>9088</v>
      </c>
      <c r="C778" s="381">
        <v>806</v>
      </c>
      <c r="D778" s="381">
        <v>270</v>
      </c>
      <c r="E778" s="381">
        <v>511</v>
      </c>
      <c r="F778" s="381">
        <v>31</v>
      </c>
      <c r="G778" s="381">
        <v>696</v>
      </c>
      <c r="H778" s="381">
        <v>1371</v>
      </c>
      <c r="I778" s="381">
        <v>1095</v>
      </c>
      <c r="J778" s="381">
        <v>143</v>
      </c>
      <c r="K778" s="381">
        <v>1085</v>
      </c>
      <c r="L778" s="381">
        <v>1448</v>
      </c>
      <c r="M778" s="381">
        <v>667</v>
      </c>
      <c r="N778" s="381">
        <v>965</v>
      </c>
      <c r="O778" s="222">
        <f t="shared" si="1802"/>
        <v>2913</v>
      </c>
      <c r="P778" s="381">
        <v>584</v>
      </c>
      <c r="Q778" s="381">
        <v>662</v>
      </c>
      <c r="R778" s="381">
        <v>63</v>
      </c>
      <c r="S778" s="381">
        <v>294</v>
      </c>
      <c r="T778" s="381">
        <v>190</v>
      </c>
      <c r="U778" s="381">
        <v>354</v>
      </c>
      <c r="V778" s="381">
        <v>665</v>
      </c>
      <c r="W778" s="381">
        <v>101</v>
      </c>
      <c r="X778" s="222">
        <f t="shared" si="1803"/>
        <v>4441</v>
      </c>
      <c r="Y778" s="381">
        <v>410</v>
      </c>
      <c r="Z778" s="381">
        <v>1235</v>
      </c>
      <c r="AA778" s="381">
        <v>1796</v>
      </c>
      <c r="AB778" s="381">
        <v>1000</v>
      </c>
      <c r="AC778" s="222">
        <f t="shared" si="1804"/>
        <v>1771</v>
      </c>
      <c r="AD778" s="381">
        <v>240</v>
      </c>
      <c r="AE778" s="381">
        <v>42</v>
      </c>
      <c r="AF778" s="381">
        <v>102</v>
      </c>
      <c r="AG778" s="381">
        <v>355</v>
      </c>
      <c r="AH778" s="381">
        <v>465</v>
      </c>
      <c r="AI778" s="381">
        <v>567</v>
      </c>
      <c r="AJ778" s="222">
        <f t="shared" si="1805"/>
        <v>53</v>
      </c>
      <c r="AK778" s="381">
        <v>30</v>
      </c>
      <c r="AL778" s="381">
        <v>23</v>
      </c>
      <c r="AM778" s="222">
        <f t="shared" si="1806"/>
        <v>3469</v>
      </c>
      <c r="AN778" s="381">
        <v>208</v>
      </c>
      <c r="AO778" s="381">
        <v>55</v>
      </c>
      <c r="AP778" s="381">
        <v>333</v>
      </c>
      <c r="AQ778" s="381">
        <v>309</v>
      </c>
      <c r="AR778" s="381">
        <v>382</v>
      </c>
      <c r="AS778" s="381">
        <v>61</v>
      </c>
      <c r="AT778" s="381">
        <v>677</v>
      </c>
      <c r="AU778" s="381">
        <v>554</v>
      </c>
      <c r="AV778" s="381">
        <v>542</v>
      </c>
      <c r="AW778" s="381">
        <v>348</v>
      </c>
      <c r="AX778" s="222">
        <f t="shared" si="1807"/>
        <v>7840</v>
      </c>
      <c r="AY778" s="381">
        <v>756</v>
      </c>
      <c r="AZ778" s="381">
        <v>4088</v>
      </c>
      <c r="BA778" s="381">
        <v>546</v>
      </c>
      <c r="BB778" s="381">
        <v>2100</v>
      </c>
      <c r="BC778" s="381">
        <v>350</v>
      </c>
      <c r="BD778" s="222">
        <f t="shared" si="1808"/>
        <v>9526</v>
      </c>
      <c r="BE778" s="381">
        <v>721</v>
      </c>
      <c r="BF778" s="381">
        <v>674</v>
      </c>
      <c r="BG778" s="381">
        <v>1385</v>
      </c>
      <c r="BH778" s="381">
        <v>1223</v>
      </c>
      <c r="BI778" s="381">
        <v>1521</v>
      </c>
      <c r="BJ778" s="381">
        <v>1710</v>
      </c>
      <c r="BK778" s="381">
        <v>1472</v>
      </c>
      <c r="BL778" s="381">
        <v>820</v>
      </c>
      <c r="BM778" s="222">
        <f t="shared" si="1809"/>
        <v>2109</v>
      </c>
      <c r="BN778" s="381">
        <v>420</v>
      </c>
      <c r="BO778" s="381">
        <v>638</v>
      </c>
      <c r="BP778" s="381">
        <v>283</v>
      </c>
      <c r="BQ778" s="381">
        <v>67</v>
      </c>
      <c r="BR778" s="381">
        <v>701</v>
      </c>
      <c r="BS778" s="222">
        <f t="shared" si="1810"/>
        <v>6892</v>
      </c>
      <c r="BT778" s="381">
        <v>416</v>
      </c>
      <c r="BU778" s="381">
        <v>695</v>
      </c>
      <c r="BV778" s="381">
        <v>28</v>
      </c>
      <c r="BW778" s="381">
        <v>111</v>
      </c>
      <c r="BX778" s="381">
        <v>85</v>
      </c>
      <c r="BY778" s="381">
        <v>3218</v>
      </c>
      <c r="BZ778" s="381">
        <v>510</v>
      </c>
      <c r="CA778" s="381">
        <v>550</v>
      </c>
      <c r="CB778" s="381">
        <v>751</v>
      </c>
      <c r="CC778" s="381">
        <v>139</v>
      </c>
      <c r="CD778" s="381">
        <v>305</v>
      </c>
      <c r="CE778" s="381">
        <v>84</v>
      </c>
      <c r="CF778" s="222">
        <f t="shared" si="1811"/>
        <v>8661</v>
      </c>
      <c r="CG778" s="381">
        <v>175</v>
      </c>
      <c r="CH778" s="381">
        <v>384</v>
      </c>
      <c r="CI778" s="381">
        <v>274</v>
      </c>
      <c r="CJ778" s="381">
        <v>906</v>
      </c>
      <c r="CK778" s="381">
        <v>2420</v>
      </c>
      <c r="CL778" s="381">
        <v>29</v>
      </c>
      <c r="CM778" s="381">
        <v>1999</v>
      </c>
      <c r="CN778" s="381">
        <v>28</v>
      </c>
      <c r="CO778" s="381">
        <v>12</v>
      </c>
      <c r="CP778" s="381">
        <v>265</v>
      </c>
      <c r="CQ778" s="381">
        <v>875</v>
      </c>
      <c r="CR778" s="381">
        <v>1125</v>
      </c>
      <c r="CS778" s="381">
        <v>169</v>
      </c>
      <c r="CT778" s="222">
        <f t="shared" si="1812"/>
        <v>4706</v>
      </c>
      <c r="CU778" s="381">
        <v>2180</v>
      </c>
      <c r="CV778" s="381">
        <v>1114</v>
      </c>
      <c r="CW778" s="381">
        <v>129</v>
      </c>
      <c r="CX778" s="381">
        <v>273</v>
      </c>
      <c r="CY778" s="381">
        <v>1010</v>
      </c>
      <c r="CZ778" s="222">
        <f t="shared" si="1813"/>
        <v>6105</v>
      </c>
      <c r="DA778" s="381">
        <v>407</v>
      </c>
      <c r="DB778" s="381">
        <v>104</v>
      </c>
      <c r="DC778" s="381">
        <v>1160</v>
      </c>
      <c r="DD778" s="381">
        <v>3164</v>
      </c>
      <c r="DE778" s="381">
        <v>1091</v>
      </c>
      <c r="DF778" s="381">
        <v>179</v>
      </c>
      <c r="DG778" s="222">
        <f t="shared" si="1814"/>
        <v>67574</v>
      </c>
      <c r="DH778" s="222">
        <f t="shared" si="1815"/>
        <v>961</v>
      </c>
      <c r="DI778" s="381">
        <v>793</v>
      </c>
      <c r="DJ778" s="381">
        <v>75</v>
      </c>
      <c r="DK778" s="381">
        <v>93</v>
      </c>
      <c r="DL778" s="226">
        <f t="shared" si="1816"/>
        <v>312</v>
      </c>
      <c r="DM778" s="381">
        <v>287</v>
      </c>
      <c r="DN778" s="380">
        <v>25</v>
      </c>
      <c r="DO778" s="222">
        <f t="shared" si="1817"/>
        <v>68847</v>
      </c>
      <c r="DP778" s="4"/>
      <c r="DQ778" s="4"/>
      <c r="DR778" s="4"/>
      <c r="DS778" s="4"/>
      <c r="DT778" s="4"/>
      <c r="DU778" s="4"/>
      <c r="DV778" s="4"/>
      <c r="DW778" s="4"/>
      <c r="DX778" s="4"/>
      <c r="DY778" s="4"/>
      <c r="DZ778" s="4"/>
      <c r="EA778" s="4"/>
    </row>
    <row r="779" spans="1:131" s="43" customFormat="1" ht="17.100000000000001" customHeight="1" x14ac:dyDescent="0.15">
      <c r="A779" s="60" t="s">
        <v>297</v>
      </c>
      <c r="B779" s="222">
        <f t="shared" si="1801"/>
        <v>4265</v>
      </c>
      <c r="C779" s="381">
        <v>225</v>
      </c>
      <c r="D779" s="381">
        <v>116</v>
      </c>
      <c r="E779" s="381">
        <v>461</v>
      </c>
      <c r="F779" s="381">
        <v>12</v>
      </c>
      <c r="G779" s="381">
        <v>461</v>
      </c>
      <c r="H779" s="381">
        <v>688</v>
      </c>
      <c r="I779" s="381">
        <v>724</v>
      </c>
      <c r="J779" s="381">
        <v>131</v>
      </c>
      <c r="K779" s="381">
        <v>294</v>
      </c>
      <c r="L779" s="381">
        <v>557</v>
      </c>
      <c r="M779" s="381">
        <v>320</v>
      </c>
      <c r="N779" s="381">
        <v>276</v>
      </c>
      <c r="O779" s="222">
        <f t="shared" si="1802"/>
        <v>1520</v>
      </c>
      <c r="P779" s="381">
        <v>334</v>
      </c>
      <c r="Q779" s="381">
        <v>284</v>
      </c>
      <c r="R779" s="381">
        <v>95</v>
      </c>
      <c r="S779" s="381">
        <v>271</v>
      </c>
      <c r="T779" s="381">
        <v>82</v>
      </c>
      <c r="U779" s="381">
        <v>301</v>
      </c>
      <c r="V779" s="381">
        <v>95</v>
      </c>
      <c r="W779" s="381">
        <v>58</v>
      </c>
      <c r="X779" s="222">
        <f t="shared" si="1803"/>
        <v>2967</v>
      </c>
      <c r="Y779" s="381">
        <v>260</v>
      </c>
      <c r="Z779" s="381">
        <v>819</v>
      </c>
      <c r="AA779" s="381">
        <v>1127</v>
      </c>
      <c r="AB779" s="381">
        <v>761</v>
      </c>
      <c r="AC779" s="222">
        <f t="shared" si="1804"/>
        <v>1313</v>
      </c>
      <c r="AD779" s="381">
        <v>48</v>
      </c>
      <c r="AE779" s="381">
        <v>64</v>
      </c>
      <c r="AF779" s="381">
        <v>147</v>
      </c>
      <c r="AG779" s="381">
        <v>301</v>
      </c>
      <c r="AH779" s="381">
        <v>337</v>
      </c>
      <c r="AI779" s="381">
        <v>416</v>
      </c>
      <c r="AJ779" s="222">
        <f t="shared" si="1805"/>
        <v>30</v>
      </c>
      <c r="AK779" s="381">
        <v>30</v>
      </c>
      <c r="AL779" s="381">
        <v>0</v>
      </c>
      <c r="AM779" s="222">
        <f t="shared" si="1806"/>
        <v>2008</v>
      </c>
      <c r="AN779" s="381">
        <v>164</v>
      </c>
      <c r="AO779" s="381">
        <v>87</v>
      </c>
      <c r="AP779" s="381">
        <v>114</v>
      </c>
      <c r="AQ779" s="381">
        <v>86</v>
      </c>
      <c r="AR779" s="381">
        <v>317</v>
      </c>
      <c r="AS779" s="381">
        <v>110</v>
      </c>
      <c r="AT779" s="381">
        <v>390</v>
      </c>
      <c r="AU779" s="381">
        <v>225</v>
      </c>
      <c r="AV779" s="381">
        <v>325</v>
      </c>
      <c r="AW779" s="381">
        <v>190</v>
      </c>
      <c r="AX779" s="222">
        <f t="shared" si="1807"/>
        <v>3995</v>
      </c>
      <c r="AY779" s="381">
        <v>133</v>
      </c>
      <c r="AZ779" s="381">
        <v>2490</v>
      </c>
      <c r="BA779" s="381">
        <v>273</v>
      </c>
      <c r="BB779" s="381">
        <v>1006</v>
      </c>
      <c r="BC779" s="381">
        <v>93</v>
      </c>
      <c r="BD779" s="222">
        <f t="shared" si="1808"/>
        <v>6366</v>
      </c>
      <c r="BE779" s="381">
        <v>609</v>
      </c>
      <c r="BF779" s="381">
        <v>477</v>
      </c>
      <c r="BG779" s="381">
        <v>762</v>
      </c>
      <c r="BH779" s="381">
        <v>1037</v>
      </c>
      <c r="BI779" s="381">
        <v>573</v>
      </c>
      <c r="BJ779" s="381">
        <v>1362</v>
      </c>
      <c r="BK779" s="381">
        <v>933</v>
      </c>
      <c r="BL779" s="381">
        <v>613</v>
      </c>
      <c r="BM779" s="222">
        <f t="shared" si="1809"/>
        <v>1682</v>
      </c>
      <c r="BN779" s="381">
        <v>378</v>
      </c>
      <c r="BO779" s="381">
        <v>359</v>
      </c>
      <c r="BP779" s="381">
        <v>354</v>
      </c>
      <c r="BQ779" s="381">
        <v>89</v>
      </c>
      <c r="BR779" s="381">
        <v>502</v>
      </c>
      <c r="BS779" s="222">
        <f t="shared" si="1810"/>
        <v>3474</v>
      </c>
      <c r="BT779" s="381">
        <v>179</v>
      </c>
      <c r="BU779" s="381">
        <v>459</v>
      </c>
      <c r="BV779" s="381">
        <v>80</v>
      </c>
      <c r="BW779" s="381">
        <v>68</v>
      </c>
      <c r="BX779" s="381">
        <v>56</v>
      </c>
      <c r="BY779" s="381">
        <v>1344</v>
      </c>
      <c r="BZ779" s="381">
        <v>303</v>
      </c>
      <c r="CA779" s="381">
        <v>103</v>
      </c>
      <c r="CB779" s="381">
        <v>407</v>
      </c>
      <c r="CC779" s="381">
        <v>191</v>
      </c>
      <c r="CD779" s="381">
        <v>215</v>
      </c>
      <c r="CE779" s="381">
        <v>69</v>
      </c>
      <c r="CF779" s="222">
        <f t="shared" si="1811"/>
        <v>4460</v>
      </c>
      <c r="CG779" s="381">
        <v>142</v>
      </c>
      <c r="CH779" s="381">
        <v>244</v>
      </c>
      <c r="CI779" s="381">
        <v>164</v>
      </c>
      <c r="CJ779" s="381">
        <v>376</v>
      </c>
      <c r="CK779" s="381">
        <v>1630</v>
      </c>
      <c r="CL779" s="381">
        <v>99</v>
      </c>
      <c r="CM779" s="381">
        <v>543</v>
      </c>
      <c r="CN779" s="381">
        <v>83</v>
      </c>
      <c r="CO779" s="381">
        <v>58</v>
      </c>
      <c r="CP779" s="381">
        <v>46</v>
      </c>
      <c r="CQ779" s="381">
        <v>662</v>
      </c>
      <c r="CR779" s="381">
        <v>287</v>
      </c>
      <c r="CS779" s="381">
        <v>126</v>
      </c>
      <c r="CT779" s="222">
        <f t="shared" si="1812"/>
        <v>4275</v>
      </c>
      <c r="CU779" s="381">
        <v>1821</v>
      </c>
      <c r="CV779" s="381">
        <v>989</v>
      </c>
      <c r="CW779" s="381">
        <v>116</v>
      </c>
      <c r="CX779" s="381">
        <v>407</v>
      </c>
      <c r="CY779" s="381">
        <v>942</v>
      </c>
      <c r="CZ779" s="222">
        <f t="shared" si="1813"/>
        <v>4092</v>
      </c>
      <c r="DA779" s="381">
        <v>169</v>
      </c>
      <c r="DB779" s="381">
        <v>60</v>
      </c>
      <c r="DC779" s="381">
        <v>473</v>
      </c>
      <c r="DD779" s="381">
        <v>1916</v>
      </c>
      <c r="DE779" s="381">
        <v>681</v>
      </c>
      <c r="DF779" s="381">
        <v>793</v>
      </c>
      <c r="DG779" s="222">
        <f t="shared" si="1814"/>
        <v>40447</v>
      </c>
      <c r="DH779" s="222">
        <f t="shared" si="1815"/>
        <v>123</v>
      </c>
      <c r="DI779" s="381">
        <v>84</v>
      </c>
      <c r="DJ779" s="381">
        <v>15</v>
      </c>
      <c r="DK779" s="381">
        <v>24</v>
      </c>
      <c r="DL779" s="226">
        <f t="shared" si="1816"/>
        <v>68</v>
      </c>
      <c r="DM779" s="381">
        <v>24</v>
      </c>
      <c r="DN779" s="380">
        <v>44</v>
      </c>
      <c r="DO779" s="222">
        <f t="shared" si="1817"/>
        <v>40638</v>
      </c>
      <c r="DP779" s="4"/>
      <c r="DQ779" s="4"/>
      <c r="DR779" s="4"/>
      <c r="DS779" s="4"/>
      <c r="DT779" s="4"/>
      <c r="DU779" s="4"/>
      <c r="DV779" s="4"/>
      <c r="DW779" s="4"/>
      <c r="DX779" s="4"/>
      <c r="DY779" s="4"/>
      <c r="DZ779" s="4"/>
      <c r="EA779" s="4"/>
    </row>
    <row r="780" spans="1:131" s="43" customFormat="1" ht="17.100000000000001" customHeight="1" x14ac:dyDescent="0.15">
      <c r="A780" s="60" t="s">
        <v>376</v>
      </c>
      <c r="B780" s="222">
        <f t="shared" si="1801"/>
        <v>146</v>
      </c>
      <c r="C780" s="381">
        <v>11</v>
      </c>
      <c r="D780" s="381">
        <v>0</v>
      </c>
      <c r="E780" s="381">
        <v>2</v>
      </c>
      <c r="F780" s="381">
        <v>0</v>
      </c>
      <c r="G780" s="381">
        <v>2</v>
      </c>
      <c r="H780" s="381">
        <v>27</v>
      </c>
      <c r="I780" s="381">
        <v>79</v>
      </c>
      <c r="J780" s="381">
        <v>6</v>
      </c>
      <c r="K780" s="381">
        <v>0</v>
      </c>
      <c r="L780" s="381">
        <v>1</v>
      </c>
      <c r="M780" s="381">
        <v>3</v>
      </c>
      <c r="N780" s="381">
        <v>15</v>
      </c>
      <c r="O780" s="222">
        <f t="shared" si="1802"/>
        <v>55</v>
      </c>
      <c r="P780" s="381">
        <v>0</v>
      </c>
      <c r="Q780" s="381">
        <v>31</v>
      </c>
      <c r="R780" s="381">
        <v>0</v>
      </c>
      <c r="S780" s="381">
        <v>0</v>
      </c>
      <c r="T780" s="381">
        <v>0</v>
      </c>
      <c r="U780" s="381">
        <v>6</v>
      </c>
      <c r="V780" s="381">
        <v>18</v>
      </c>
      <c r="W780" s="381">
        <v>0</v>
      </c>
      <c r="X780" s="222">
        <f t="shared" si="1803"/>
        <v>57</v>
      </c>
      <c r="Y780" s="381">
        <v>5</v>
      </c>
      <c r="Z780" s="381">
        <v>22</v>
      </c>
      <c r="AA780" s="381">
        <v>16</v>
      </c>
      <c r="AB780" s="381">
        <v>14</v>
      </c>
      <c r="AC780" s="222">
        <f t="shared" si="1804"/>
        <v>23</v>
      </c>
      <c r="AD780" s="381">
        <v>0</v>
      </c>
      <c r="AE780" s="381">
        <v>0</v>
      </c>
      <c r="AF780" s="381">
        <v>0</v>
      </c>
      <c r="AG780" s="381">
        <v>12</v>
      </c>
      <c r="AH780" s="381">
        <v>10</v>
      </c>
      <c r="AI780" s="381">
        <v>1</v>
      </c>
      <c r="AJ780" s="222">
        <f t="shared" si="1805"/>
        <v>2</v>
      </c>
      <c r="AK780" s="381">
        <v>0</v>
      </c>
      <c r="AL780" s="381">
        <v>2</v>
      </c>
      <c r="AM780" s="222">
        <f t="shared" si="1806"/>
        <v>36</v>
      </c>
      <c r="AN780" s="381">
        <v>14</v>
      </c>
      <c r="AO780" s="381">
        <v>6</v>
      </c>
      <c r="AP780" s="381">
        <v>0</v>
      </c>
      <c r="AQ780" s="381">
        <v>0</v>
      </c>
      <c r="AR780" s="381">
        <v>0</v>
      </c>
      <c r="AS780" s="381">
        <v>3</v>
      </c>
      <c r="AT780" s="381">
        <v>8</v>
      </c>
      <c r="AU780" s="381">
        <v>0</v>
      </c>
      <c r="AV780" s="381">
        <v>0</v>
      </c>
      <c r="AW780" s="381">
        <v>5</v>
      </c>
      <c r="AX780" s="222">
        <f t="shared" si="1807"/>
        <v>92</v>
      </c>
      <c r="AY780" s="381">
        <v>12</v>
      </c>
      <c r="AZ780" s="381">
        <v>63</v>
      </c>
      <c r="BA780" s="381">
        <v>1</v>
      </c>
      <c r="BB780" s="381">
        <v>16</v>
      </c>
      <c r="BC780" s="381">
        <v>0</v>
      </c>
      <c r="BD780" s="222">
        <f t="shared" si="1808"/>
        <v>99</v>
      </c>
      <c r="BE780" s="381">
        <v>29</v>
      </c>
      <c r="BF780" s="381">
        <v>2</v>
      </c>
      <c r="BG780" s="381">
        <v>1</v>
      </c>
      <c r="BH780" s="381">
        <v>5</v>
      </c>
      <c r="BI780" s="381">
        <v>37</v>
      </c>
      <c r="BJ780" s="381">
        <v>15</v>
      </c>
      <c r="BK780" s="381">
        <v>3</v>
      </c>
      <c r="BL780" s="381">
        <v>7</v>
      </c>
      <c r="BM780" s="222">
        <f t="shared" si="1809"/>
        <v>15</v>
      </c>
      <c r="BN780" s="381">
        <v>0</v>
      </c>
      <c r="BO780" s="381">
        <v>6</v>
      </c>
      <c r="BP780" s="381">
        <v>1</v>
      </c>
      <c r="BQ780" s="381">
        <v>8</v>
      </c>
      <c r="BR780" s="381">
        <v>0</v>
      </c>
      <c r="BS780" s="222">
        <f t="shared" si="1810"/>
        <v>46</v>
      </c>
      <c r="BT780" s="381">
        <v>3</v>
      </c>
      <c r="BU780" s="381">
        <v>12</v>
      </c>
      <c r="BV780" s="381">
        <v>0</v>
      </c>
      <c r="BW780" s="381">
        <v>0</v>
      </c>
      <c r="BX780" s="381">
        <v>0</v>
      </c>
      <c r="BY780" s="381">
        <v>9</v>
      </c>
      <c r="BZ780" s="381">
        <v>11</v>
      </c>
      <c r="CA780" s="381">
        <v>2</v>
      </c>
      <c r="CB780" s="381">
        <v>0</v>
      </c>
      <c r="CC780" s="381">
        <v>4</v>
      </c>
      <c r="CD780" s="381">
        <v>2</v>
      </c>
      <c r="CE780" s="381">
        <v>3</v>
      </c>
      <c r="CF780" s="222">
        <f t="shared" si="1811"/>
        <v>88</v>
      </c>
      <c r="CG780" s="381">
        <v>0</v>
      </c>
      <c r="CH780" s="381">
        <v>1</v>
      </c>
      <c r="CI780" s="381">
        <v>1</v>
      </c>
      <c r="CJ780" s="381">
        <v>10</v>
      </c>
      <c r="CK780" s="381">
        <v>33</v>
      </c>
      <c r="CL780" s="381">
        <v>0</v>
      </c>
      <c r="CM780" s="381">
        <v>19</v>
      </c>
      <c r="CN780" s="381">
        <v>0</v>
      </c>
      <c r="CO780" s="381">
        <v>0</v>
      </c>
      <c r="CP780" s="381">
        <v>4</v>
      </c>
      <c r="CQ780" s="381">
        <v>17</v>
      </c>
      <c r="CR780" s="381">
        <v>3</v>
      </c>
      <c r="CS780" s="381">
        <v>0</v>
      </c>
      <c r="CT780" s="222">
        <f t="shared" si="1812"/>
        <v>75</v>
      </c>
      <c r="CU780" s="381">
        <v>35</v>
      </c>
      <c r="CV780" s="381">
        <v>10</v>
      </c>
      <c r="CW780" s="381">
        <v>0</v>
      </c>
      <c r="CX780" s="381">
        <v>22</v>
      </c>
      <c r="CY780" s="381">
        <v>8</v>
      </c>
      <c r="CZ780" s="222">
        <f t="shared" si="1813"/>
        <v>83</v>
      </c>
      <c r="DA780" s="381">
        <v>3</v>
      </c>
      <c r="DB780" s="381">
        <v>0</v>
      </c>
      <c r="DC780" s="381">
        <v>4</v>
      </c>
      <c r="DD780" s="381">
        <v>60</v>
      </c>
      <c r="DE780" s="381">
        <v>6</v>
      </c>
      <c r="DF780" s="381">
        <v>10</v>
      </c>
      <c r="DG780" s="222">
        <f t="shared" si="1814"/>
        <v>817</v>
      </c>
      <c r="DH780" s="222">
        <f t="shared" si="1815"/>
        <v>0</v>
      </c>
      <c r="DI780" s="381">
        <v>0</v>
      </c>
      <c r="DJ780" s="381">
        <v>0</v>
      </c>
      <c r="DK780" s="381">
        <v>0</v>
      </c>
      <c r="DL780" s="226">
        <f t="shared" si="1816"/>
        <v>0</v>
      </c>
      <c r="DM780" s="381">
        <v>0</v>
      </c>
      <c r="DN780" s="380">
        <v>0</v>
      </c>
      <c r="DO780" s="222">
        <f t="shared" si="1817"/>
        <v>817</v>
      </c>
      <c r="DP780" s="4"/>
      <c r="DQ780" s="4"/>
      <c r="DR780" s="4"/>
      <c r="DS780" s="4"/>
      <c r="DT780" s="4"/>
      <c r="DU780" s="4"/>
      <c r="DV780" s="4"/>
      <c r="DW780" s="4"/>
      <c r="DX780" s="4"/>
      <c r="DY780" s="4"/>
      <c r="DZ780" s="4"/>
      <c r="EA780" s="4"/>
    </row>
    <row r="781" spans="1:131" s="43" customFormat="1" ht="33" customHeight="1" x14ac:dyDescent="0.15">
      <c r="A781" s="51" t="s">
        <v>440</v>
      </c>
      <c r="B781" s="222"/>
      <c r="C781" s="381"/>
      <c r="D781" s="381"/>
      <c r="E781" s="381"/>
      <c r="F781" s="381"/>
      <c r="G781" s="381"/>
      <c r="H781" s="381"/>
      <c r="I781" s="381"/>
      <c r="J781" s="381"/>
      <c r="K781" s="381"/>
      <c r="L781" s="381"/>
      <c r="M781" s="381"/>
      <c r="N781" s="381"/>
      <c r="O781" s="222"/>
      <c r="P781" s="381"/>
      <c r="Q781" s="381"/>
      <c r="R781" s="381"/>
      <c r="S781" s="381"/>
      <c r="T781" s="381"/>
      <c r="U781" s="381"/>
      <c r="V781" s="381"/>
      <c r="W781" s="381"/>
      <c r="X781" s="222"/>
      <c r="Y781" s="381"/>
      <c r="Z781" s="381"/>
      <c r="AA781" s="381"/>
      <c r="AB781" s="381"/>
      <c r="AC781" s="222"/>
      <c r="AD781" s="381"/>
      <c r="AE781" s="381"/>
      <c r="AF781" s="381"/>
      <c r="AG781" s="381"/>
      <c r="AH781" s="381"/>
      <c r="AI781" s="381"/>
      <c r="AJ781" s="222"/>
      <c r="AK781" s="381"/>
      <c r="AL781" s="381"/>
      <c r="AM781" s="222"/>
      <c r="AN781" s="381"/>
      <c r="AO781" s="381"/>
      <c r="AP781" s="381"/>
      <c r="AQ781" s="381"/>
      <c r="AR781" s="381"/>
      <c r="AS781" s="381"/>
      <c r="AT781" s="381"/>
      <c r="AU781" s="381"/>
      <c r="AV781" s="381"/>
      <c r="AW781" s="381"/>
      <c r="AX781" s="222"/>
      <c r="AY781" s="381"/>
      <c r="AZ781" s="381"/>
      <c r="BA781" s="381"/>
      <c r="BB781" s="381"/>
      <c r="BC781" s="381"/>
      <c r="BD781" s="222"/>
      <c r="BE781" s="381"/>
      <c r="BF781" s="381"/>
      <c r="BG781" s="381"/>
      <c r="BH781" s="381"/>
      <c r="BI781" s="381"/>
      <c r="BJ781" s="381"/>
      <c r="BK781" s="381"/>
      <c r="BL781" s="381"/>
      <c r="BM781" s="222"/>
      <c r="BN781" s="381"/>
      <c r="BO781" s="381"/>
      <c r="BP781" s="381"/>
      <c r="BQ781" s="381"/>
      <c r="BR781" s="381"/>
      <c r="BS781" s="222"/>
      <c r="BT781" s="381"/>
      <c r="BU781" s="381"/>
      <c r="BV781" s="381"/>
      <c r="BW781" s="381"/>
      <c r="BX781" s="381"/>
      <c r="BY781" s="381"/>
      <c r="BZ781" s="381"/>
      <c r="CA781" s="381"/>
      <c r="CB781" s="381"/>
      <c r="CC781" s="381"/>
      <c r="CD781" s="381"/>
      <c r="CE781" s="381"/>
      <c r="CF781" s="222"/>
      <c r="CG781" s="381"/>
      <c r="CH781" s="381"/>
      <c r="CI781" s="381"/>
      <c r="CJ781" s="381"/>
      <c r="CK781" s="381"/>
      <c r="CL781" s="381"/>
      <c r="CM781" s="381"/>
      <c r="CN781" s="381"/>
      <c r="CO781" s="381"/>
      <c r="CP781" s="381"/>
      <c r="CQ781" s="381"/>
      <c r="CR781" s="381"/>
      <c r="CS781" s="381"/>
      <c r="CT781" s="222"/>
      <c r="CU781" s="381"/>
      <c r="CV781" s="381"/>
      <c r="CW781" s="381"/>
      <c r="CX781" s="381"/>
      <c r="CY781" s="381"/>
      <c r="CZ781" s="222"/>
      <c r="DA781" s="381"/>
      <c r="DB781" s="381"/>
      <c r="DC781" s="381"/>
      <c r="DD781" s="381"/>
      <c r="DE781" s="381"/>
      <c r="DF781" s="381"/>
      <c r="DG781" s="222"/>
      <c r="DH781" s="222"/>
      <c r="DI781" s="381"/>
      <c r="DJ781" s="381"/>
      <c r="DK781" s="381"/>
      <c r="DL781" s="226"/>
      <c r="DM781" s="381"/>
      <c r="DN781" s="380"/>
      <c r="DO781" s="222"/>
      <c r="DP781" s="4"/>
      <c r="DQ781" s="4"/>
      <c r="DR781" s="4"/>
      <c r="DS781" s="4"/>
      <c r="DT781" s="4"/>
      <c r="DU781" s="4"/>
      <c r="DV781" s="4"/>
      <c r="DW781" s="4"/>
      <c r="DX781" s="4"/>
      <c r="DY781" s="4"/>
      <c r="DZ781" s="4"/>
      <c r="EA781" s="4"/>
    </row>
    <row r="782" spans="1:131" s="43" customFormat="1" ht="17.100000000000001" customHeight="1" x14ac:dyDescent="0.15">
      <c r="A782" s="50" t="s">
        <v>375</v>
      </c>
      <c r="B782" s="222">
        <f t="shared" si="1801"/>
        <v>914</v>
      </c>
      <c r="C782" s="381">
        <v>116</v>
      </c>
      <c r="D782" s="381">
        <v>76</v>
      </c>
      <c r="E782" s="381">
        <v>35</v>
      </c>
      <c r="F782" s="381">
        <v>25</v>
      </c>
      <c r="G782" s="381">
        <v>73</v>
      </c>
      <c r="H782" s="381">
        <v>125</v>
      </c>
      <c r="I782" s="381">
        <v>105</v>
      </c>
      <c r="J782" s="381">
        <v>35</v>
      </c>
      <c r="K782" s="381">
        <v>81</v>
      </c>
      <c r="L782" s="381">
        <v>110</v>
      </c>
      <c r="M782" s="381">
        <v>47</v>
      </c>
      <c r="N782" s="381">
        <v>86</v>
      </c>
      <c r="O782" s="222">
        <f t="shared" si="1802"/>
        <v>701</v>
      </c>
      <c r="P782" s="381">
        <v>131</v>
      </c>
      <c r="Q782" s="381">
        <v>164</v>
      </c>
      <c r="R782" s="381">
        <v>98</v>
      </c>
      <c r="S782" s="381">
        <v>40</v>
      </c>
      <c r="T782" s="381">
        <v>106</v>
      </c>
      <c r="U782" s="381">
        <v>52</v>
      </c>
      <c r="V782" s="381">
        <v>73</v>
      </c>
      <c r="W782" s="381">
        <v>37</v>
      </c>
      <c r="X782" s="222">
        <f t="shared" si="1803"/>
        <v>443</v>
      </c>
      <c r="Y782" s="381">
        <v>161</v>
      </c>
      <c r="Z782" s="381">
        <v>107</v>
      </c>
      <c r="AA782" s="381">
        <v>84</v>
      </c>
      <c r="AB782" s="381">
        <v>91</v>
      </c>
      <c r="AC782" s="222">
        <f t="shared" si="1804"/>
        <v>439</v>
      </c>
      <c r="AD782" s="381">
        <v>59</v>
      </c>
      <c r="AE782" s="381">
        <v>89</v>
      </c>
      <c r="AF782" s="381">
        <v>58</v>
      </c>
      <c r="AG782" s="381">
        <v>73</v>
      </c>
      <c r="AH782" s="381">
        <v>54</v>
      </c>
      <c r="AI782" s="381">
        <v>106</v>
      </c>
      <c r="AJ782" s="222">
        <f t="shared" ref="AJ782:AJ788" si="1818">SUM(AK782:AL782)</f>
        <v>21</v>
      </c>
      <c r="AK782" s="381">
        <v>2</v>
      </c>
      <c r="AL782" s="381">
        <v>19</v>
      </c>
      <c r="AM782" s="222">
        <f t="shared" si="1806"/>
        <v>1120</v>
      </c>
      <c r="AN782" s="381">
        <v>63</v>
      </c>
      <c r="AO782" s="381">
        <v>49</v>
      </c>
      <c r="AP782" s="381">
        <v>76</v>
      </c>
      <c r="AQ782" s="381">
        <v>34</v>
      </c>
      <c r="AR782" s="381">
        <v>159</v>
      </c>
      <c r="AS782" s="381">
        <v>42</v>
      </c>
      <c r="AT782" s="381">
        <v>247</v>
      </c>
      <c r="AU782" s="381">
        <v>176</v>
      </c>
      <c r="AV782" s="381">
        <v>151</v>
      </c>
      <c r="AW782" s="381">
        <v>123</v>
      </c>
      <c r="AX782" s="222">
        <f t="shared" si="1807"/>
        <v>785</v>
      </c>
      <c r="AY782" s="381">
        <v>58</v>
      </c>
      <c r="AZ782" s="381">
        <v>281</v>
      </c>
      <c r="BA782" s="381">
        <v>238</v>
      </c>
      <c r="BB782" s="381">
        <v>127</v>
      </c>
      <c r="BC782" s="381">
        <v>81</v>
      </c>
      <c r="BD782" s="222">
        <f t="shared" si="1808"/>
        <v>602</v>
      </c>
      <c r="BE782" s="381">
        <v>1</v>
      </c>
      <c r="BF782" s="381">
        <v>153</v>
      </c>
      <c r="BG782" s="381">
        <v>138</v>
      </c>
      <c r="BH782" s="381">
        <v>103</v>
      </c>
      <c r="BI782" s="381">
        <v>34</v>
      </c>
      <c r="BJ782" s="381">
        <v>38</v>
      </c>
      <c r="BK782" s="381">
        <v>43</v>
      </c>
      <c r="BL782" s="381">
        <v>92</v>
      </c>
      <c r="BM782" s="222">
        <f t="shared" si="1809"/>
        <v>417</v>
      </c>
      <c r="BN782" s="381">
        <v>68</v>
      </c>
      <c r="BO782" s="381">
        <v>139</v>
      </c>
      <c r="BP782" s="381">
        <v>71</v>
      </c>
      <c r="BQ782" s="381">
        <v>11</v>
      </c>
      <c r="BR782" s="381">
        <v>128</v>
      </c>
      <c r="BS782" s="222">
        <f t="shared" si="1810"/>
        <v>1013</v>
      </c>
      <c r="BT782" s="381">
        <v>29</v>
      </c>
      <c r="BU782" s="381">
        <v>141</v>
      </c>
      <c r="BV782" s="381">
        <v>23</v>
      </c>
      <c r="BW782" s="381">
        <v>14</v>
      </c>
      <c r="BX782" s="381">
        <v>92</v>
      </c>
      <c r="BY782" s="381">
        <v>216</v>
      </c>
      <c r="BZ782" s="381">
        <v>172</v>
      </c>
      <c r="CA782" s="381">
        <v>71</v>
      </c>
      <c r="CB782" s="381">
        <v>55</v>
      </c>
      <c r="CC782" s="381">
        <v>100</v>
      </c>
      <c r="CD782" s="381">
        <v>64</v>
      </c>
      <c r="CE782" s="381">
        <v>36</v>
      </c>
      <c r="CF782" s="222">
        <f t="shared" si="1811"/>
        <v>1045</v>
      </c>
      <c r="CG782" s="381">
        <v>82</v>
      </c>
      <c r="CH782" s="381">
        <v>106</v>
      </c>
      <c r="CI782" s="381">
        <v>32</v>
      </c>
      <c r="CJ782" s="381">
        <v>82</v>
      </c>
      <c r="CK782" s="381">
        <v>240</v>
      </c>
      <c r="CL782" s="381">
        <v>93</v>
      </c>
      <c r="CM782" s="381">
        <v>132</v>
      </c>
      <c r="CN782" s="381">
        <v>32</v>
      </c>
      <c r="CO782" s="381">
        <v>7</v>
      </c>
      <c r="CP782" s="381">
        <v>51</v>
      </c>
      <c r="CQ782" s="381">
        <v>81</v>
      </c>
      <c r="CR782" s="381">
        <v>61</v>
      </c>
      <c r="CS782" s="381">
        <v>46</v>
      </c>
      <c r="CT782" s="222">
        <f t="shared" si="1812"/>
        <v>615</v>
      </c>
      <c r="CU782" s="381">
        <v>171</v>
      </c>
      <c r="CV782" s="381">
        <v>131</v>
      </c>
      <c r="CW782" s="381">
        <v>87</v>
      </c>
      <c r="CX782" s="381">
        <v>90</v>
      </c>
      <c r="CY782" s="381">
        <v>136</v>
      </c>
      <c r="CZ782" s="222">
        <f t="shared" si="1813"/>
        <v>320</v>
      </c>
      <c r="DA782" s="381">
        <v>29</v>
      </c>
      <c r="DB782" s="381">
        <v>15</v>
      </c>
      <c r="DC782" s="381">
        <v>66</v>
      </c>
      <c r="DD782" s="381">
        <v>67</v>
      </c>
      <c r="DE782" s="381">
        <v>81</v>
      </c>
      <c r="DF782" s="381">
        <v>62</v>
      </c>
      <c r="DG782" s="222">
        <f t="shared" ref="DG782:DG788" si="1819">AM782+BS782+B782+O782+X782+AC782+AJ782+BD782+CF782+AX782+BM782+CT782+CZ782</f>
        <v>8435</v>
      </c>
      <c r="DH782" s="222">
        <f t="shared" ref="DH782:DH788" si="1820">SUM(DI782:DK782)</f>
        <v>42</v>
      </c>
      <c r="DI782" s="381">
        <v>20</v>
      </c>
      <c r="DJ782" s="381">
        <v>17</v>
      </c>
      <c r="DK782" s="381">
        <v>5</v>
      </c>
      <c r="DL782" s="226">
        <f t="shared" si="1816"/>
        <v>24</v>
      </c>
      <c r="DM782" s="381">
        <v>14</v>
      </c>
      <c r="DN782" s="380">
        <v>10</v>
      </c>
      <c r="DO782" s="222">
        <f t="shared" si="1817"/>
        <v>8501</v>
      </c>
      <c r="DP782" s="4"/>
      <c r="DQ782" s="4"/>
      <c r="DR782" s="4"/>
      <c r="DS782" s="4"/>
      <c r="DT782" s="4"/>
      <c r="DU782" s="4"/>
      <c r="DV782" s="4"/>
      <c r="DW782" s="4"/>
      <c r="DX782" s="4"/>
      <c r="DY782" s="4"/>
      <c r="DZ782" s="4"/>
      <c r="EA782" s="4"/>
    </row>
    <row r="783" spans="1:131" s="43" customFormat="1" ht="17.100000000000001" customHeight="1" x14ac:dyDescent="0.15">
      <c r="A783" s="50" t="s">
        <v>235</v>
      </c>
      <c r="B783" s="222">
        <f t="shared" si="1801"/>
        <v>1789</v>
      </c>
      <c r="C783" s="381">
        <v>146</v>
      </c>
      <c r="D783" s="381">
        <v>132</v>
      </c>
      <c r="E783" s="381">
        <v>58</v>
      </c>
      <c r="F783" s="381">
        <v>35</v>
      </c>
      <c r="G783" s="381">
        <v>128</v>
      </c>
      <c r="H783" s="381">
        <v>268</v>
      </c>
      <c r="I783" s="381">
        <v>170</v>
      </c>
      <c r="J783" s="381">
        <v>42</v>
      </c>
      <c r="K783" s="381">
        <v>145</v>
      </c>
      <c r="L783" s="381">
        <v>419</v>
      </c>
      <c r="M783" s="381">
        <v>90</v>
      </c>
      <c r="N783" s="381">
        <v>156</v>
      </c>
      <c r="O783" s="222">
        <f t="shared" si="1802"/>
        <v>902</v>
      </c>
      <c r="P783" s="381">
        <v>165</v>
      </c>
      <c r="Q783" s="381">
        <v>204</v>
      </c>
      <c r="R783" s="381">
        <v>128</v>
      </c>
      <c r="S783" s="381">
        <v>48</v>
      </c>
      <c r="T783" s="381">
        <v>118</v>
      </c>
      <c r="U783" s="381">
        <v>84</v>
      </c>
      <c r="V783" s="381">
        <v>99</v>
      </c>
      <c r="W783" s="381">
        <v>56</v>
      </c>
      <c r="X783" s="222">
        <f t="shared" si="1803"/>
        <v>846</v>
      </c>
      <c r="Y783" s="381">
        <v>270</v>
      </c>
      <c r="Z783" s="381">
        <v>202</v>
      </c>
      <c r="AA783" s="381">
        <v>192</v>
      </c>
      <c r="AB783" s="381">
        <v>182</v>
      </c>
      <c r="AC783" s="222">
        <f t="shared" si="1804"/>
        <v>821</v>
      </c>
      <c r="AD783" s="381">
        <v>93</v>
      </c>
      <c r="AE783" s="381">
        <v>134</v>
      </c>
      <c r="AF783" s="381">
        <v>84</v>
      </c>
      <c r="AG783" s="381">
        <v>166</v>
      </c>
      <c r="AH783" s="381">
        <v>96</v>
      </c>
      <c r="AI783" s="381">
        <v>248</v>
      </c>
      <c r="AJ783" s="222">
        <f t="shared" si="1818"/>
        <v>40</v>
      </c>
      <c r="AK783" s="381">
        <v>7</v>
      </c>
      <c r="AL783" s="381">
        <v>33</v>
      </c>
      <c r="AM783" s="222">
        <f t="shared" si="1806"/>
        <v>1666</v>
      </c>
      <c r="AN783" s="381">
        <v>84</v>
      </c>
      <c r="AO783" s="381">
        <v>64</v>
      </c>
      <c r="AP783" s="381">
        <v>110</v>
      </c>
      <c r="AQ783" s="381">
        <v>46</v>
      </c>
      <c r="AR783" s="381">
        <v>272</v>
      </c>
      <c r="AS783" s="381">
        <v>49</v>
      </c>
      <c r="AT783" s="381">
        <v>337</v>
      </c>
      <c r="AU783" s="381">
        <v>307</v>
      </c>
      <c r="AV783" s="381">
        <v>219</v>
      </c>
      <c r="AW783" s="381">
        <v>178</v>
      </c>
      <c r="AX783" s="222">
        <f t="shared" si="1807"/>
        <v>1671</v>
      </c>
      <c r="AY783" s="381">
        <v>89</v>
      </c>
      <c r="AZ783" s="381">
        <v>825</v>
      </c>
      <c r="BA783" s="381">
        <v>343</v>
      </c>
      <c r="BB783" s="381">
        <v>273</v>
      </c>
      <c r="BC783" s="381">
        <v>141</v>
      </c>
      <c r="BD783" s="222">
        <f t="shared" si="1808"/>
        <v>3917</v>
      </c>
      <c r="BE783" s="381">
        <v>512</v>
      </c>
      <c r="BF783" s="381">
        <v>415</v>
      </c>
      <c r="BG783" s="381">
        <v>595</v>
      </c>
      <c r="BH783" s="381">
        <v>465</v>
      </c>
      <c r="BI783" s="381">
        <v>446</v>
      </c>
      <c r="BJ783" s="381">
        <v>576</v>
      </c>
      <c r="BK783" s="381">
        <v>458</v>
      </c>
      <c r="BL783" s="381">
        <v>450</v>
      </c>
      <c r="BM783" s="222">
        <f t="shared" si="1809"/>
        <v>831</v>
      </c>
      <c r="BN783" s="381">
        <v>144</v>
      </c>
      <c r="BO783" s="381">
        <v>222</v>
      </c>
      <c r="BP783" s="381">
        <v>153</v>
      </c>
      <c r="BQ783" s="381">
        <v>15</v>
      </c>
      <c r="BR783" s="381">
        <v>297</v>
      </c>
      <c r="BS783" s="222">
        <f t="shared" si="1810"/>
        <v>1970</v>
      </c>
      <c r="BT783" s="381">
        <v>58</v>
      </c>
      <c r="BU783" s="381">
        <v>221</v>
      </c>
      <c r="BV783" s="381">
        <v>28</v>
      </c>
      <c r="BW783" s="381">
        <v>19</v>
      </c>
      <c r="BX783" s="381">
        <v>137</v>
      </c>
      <c r="BY783" s="381">
        <v>628</v>
      </c>
      <c r="BZ783" s="381">
        <v>261</v>
      </c>
      <c r="CA783" s="381">
        <v>117</v>
      </c>
      <c r="CB783" s="381">
        <v>126</v>
      </c>
      <c r="CC783" s="381">
        <v>174</v>
      </c>
      <c r="CD783" s="381">
        <v>155</v>
      </c>
      <c r="CE783" s="381">
        <v>46</v>
      </c>
      <c r="CF783" s="222">
        <f t="shared" si="1811"/>
        <v>2106</v>
      </c>
      <c r="CG783" s="381">
        <v>98</v>
      </c>
      <c r="CH783" s="381">
        <v>173</v>
      </c>
      <c r="CI783" s="381">
        <v>43</v>
      </c>
      <c r="CJ783" s="381">
        <v>179</v>
      </c>
      <c r="CK783" s="381">
        <v>695</v>
      </c>
      <c r="CL783" s="381">
        <v>124</v>
      </c>
      <c r="CM783" s="381">
        <v>323</v>
      </c>
      <c r="CN783" s="381">
        <v>44</v>
      </c>
      <c r="CO783" s="381">
        <v>7</v>
      </c>
      <c r="CP783" s="381">
        <v>77</v>
      </c>
      <c r="CQ783" s="381">
        <v>178</v>
      </c>
      <c r="CR783" s="381">
        <v>108</v>
      </c>
      <c r="CS783" s="381">
        <v>57</v>
      </c>
      <c r="CT783" s="222">
        <f t="shared" si="1812"/>
        <v>1183</v>
      </c>
      <c r="CU783" s="381">
        <v>346</v>
      </c>
      <c r="CV783" s="381">
        <v>372</v>
      </c>
      <c r="CW783" s="381">
        <v>132</v>
      </c>
      <c r="CX783" s="381">
        <v>124</v>
      </c>
      <c r="CY783" s="381">
        <v>209</v>
      </c>
      <c r="CZ783" s="222">
        <f t="shared" si="1813"/>
        <v>1043</v>
      </c>
      <c r="DA783" s="381">
        <v>34</v>
      </c>
      <c r="DB783" s="381">
        <v>16</v>
      </c>
      <c r="DC783" s="381">
        <v>251</v>
      </c>
      <c r="DD783" s="381">
        <v>305</v>
      </c>
      <c r="DE783" s="381">
        <v>294</v>
      </c>
      <c r="DF783" s="381">
        <v>143</v>
      </c>
      <c r="DG783" s="222">
        <f t="shared" si="1819"/>
        <v>18785</v>
      </c>
      <c r="DH783" s="222">
        <f t="shared" si="1820"/>
        <v>283</v>
      </c>
      <c r="DI783" s="381">
        <v>123</v>
      </c>
      <c r="DJ783" s="381">
        <v>133</v>
      </c>
      <c r="DK783" s="381">
        <v>27</v>
      </c>
      <c r="DL783" s="226">
        <f t="shared" si="1816"/>
        <v>196</v>
      </c>
      <c r="DM783" s="381">
        <v>174</v>
      </c>
      <c r="DN783" s="380">
        <v>22</v>
      </c>
      <c r="DO783" s="222">
        <f t="shared" si="1817"/>
        <v>19264</v>
      </c>
      <c r="DP783" s="4"/>
      <c r="DQ783" s="4"/>
      <c r="DR783" s="4"/>
      <c r="DS783" s="4"/>
      <c r="DT783" s="4"/>
      <c r="DU783" s="4"/>
      <c r="DV783" s="4"/>
      <c r="DW783" s="4"/>
      <c r="DX783" s="4"/>
      <c r="DY783" s="4"/>
      <c r="DZ783" s="4"/>
      <c r="EA783" s="4"/>
    </row>
    <row r="784" spans="1:131" s="43" customFormat="1" ht="17.100000000000001" customHeight="1" x14ac:dyDescent="0.15">
      <c r="A784" s="50" t="s">
        <v>236</v>
      </c>
      <c r="B784" s="222">
        <f t="shared" si="1801"/>
        <v>208504</v>
      </c>
      <c r="C784" s="381">
        <v>14159</v>
      </c>
      <c r="D784" s="381">
        <v>6807</v>
      </c>
      <c r="E784" s="381">
        <v>3259</v>
      </c>
      <c r="F784" s="381">
        <v>3304</v>
      </c>
      <c r="G784" s="381">
        <v>9304</v>
      </c>
      <c r="H784" s="381">
        <v>31225</v>
      </c>
      <c r="I784" s="381">
        <v>15903</v>
      </c>
      <c r="J784" s="381">
        <v>2975</v>
      </c>
      <c r="K784" s="381">
        <v>20055</v>
      </c>
      <c r="L784" s="381">
        <v>74677</v>
      </c>
      <c r="M784" s="381">
        <v>9794</v>
      </c>
      <c r="N784" s="381">
        <v>17042</v>
      </c>
      <c r="O784" s="222">
        <f t="shared" si="1802"/>
        <v>71980</v>
      </c>
      <c r="P784" s="381">
        <v>15585</v>
      </c>
      <c r="Q784" s="381">
        <v>17529</v>
      </c>
      <c r="R784" s="381">
        <v>9308</v>
      </c>
      <c r="S784" s="381">
        <v>4063</v>
      </c>
      <c r="T784" s="381">
        <v>7120</v>
      </c>
      <c r="U784" s="381">
        <v>6223</v>
      </c>
      <c r="V784" s="381">
        <v>7811</v>
      </c>
      <c r="W784" s="381">
        <v>4341</v>
      </c>
      <c r="X784" s="222">
        <f t="shared" si="1803"/>
        <v>72536</v>
      </c>
      <c r="Y784" s="381">
        <v>14398</v>
      </c>
      <c r="Z784" s="381">
        <v>19115</v>
      </c>
      <c r="AA784" s="381">
        <v>26093</v>
      </c>
      <c r="AB784" s="381">
        <v>12930</v>
      </c>
      <c r="AC784" s="222">
        <f t="shared" si="1804"/>
        <v>50205</v>
      </c>
      <c r="AD784" s="381">
        <v>4358</v>
      </c>
      <c r="AE784" s="381">
        <v>6511</v>
      </c>
      <c r="AF784" s="381">
        <v>4065</v>
      </c>
      <c r="AG784" s="381">
        <v>14040</v>
      </c>
      <c r="AH784" s="381">
        <v>5200</v>
      </c>
      <c r="AI784" s="381">
        <v>16031</v>
      </c>
      <c r="AJ784" s="222">
        <f t="shared" si="1818"/>
        <v>3411</v>
      </c>
      <c r="AK784" s="381">
        <v>538</v>
      </c>
      <c r="AL784" s="381">
        <v>2873</v>
      </c>
      <c r="AM784" s="222">
        <f t="shared" si="1806"/>
        <v>121449</v>
      </c>
      <c r="AN784" s="381">
        <v>5426</v>
      </c>
      <c r="AO784" s="381">
        <v>5226</v>
      </c>
      <c r="AP784" s="381">
        <v>9403</v>
      </c>
      <c r="AQ784" s="381">
        <v>2764</v>
      </c>
      <c r="AR784" s="381">
        <v>21273</v>
      </c>
      <c r="AS784" s="381">
        <v>3391</v>
      </c>
      <c r="AT784" s="381">
        <v>23612</v>
      </c>
      <c r="AU784" s="381">
        <v>20162</v>
      </c>
      <c r="AV784" s="381">
        <v>17707</v>
      </c>
      <c r="AW784" s="381">
        <v>12485</v>
      </c>
      <c r="AX784" s="222">
        <f t="shared" si="1807"/>
        <v>106616</v>
      </c>
      <c r="AY784" s="381">
        <v>7042</v>
      </c>
      <c r="AZ784" s="381">
        <v>52426</v>
      </c>
      <c r="BA784" s="381">
        <v>20401</v>
      </c>
      <c r="BB784" s="381">
        <v>19482</v>
      </c>
      <c r="BC784" s="381">
        <v>7265</v>
      </c>
      <c r="BD784" s="222">
        <f t="shared" si="1808"/>
        <v>383889</v>
      </c>
      <c r="BE784" s="381">
        <v>85865</v>
      </c>
      <c r="BF784" s="381">
        <v>32690</v>
      </c>
      <c r="BG784" s="381">
        <v>44383</v>
      </c>
      <c r="BH784" s="381">
        <v>36748</v>
      </c>
      <c r="BI784" s="381">
        <v>50633</v>
      </c>
      <c r="BJ784" s="381">
        <v>54555</v>
      </c>
      <c r="BK784" s="381">
        <v>43512</v>
      </c>
      <c r="BL784" s="381">
        <v>35503</v>
      </c>
      <c r="BM784" s="222">
        <f t="shared" si="1809"/>
        <v>67126</v>
      </c>
      <c r="BN784" s="381">
        <v>11995</v>
      </c>
      <c r="BO784" s="381">
        <v>15037</v>
      </c>
      <c r="BP784" s="381">
        <v>12939</v>
      </c>
      <c r="BQ784" s="381">
        <v>929</v>
      </c>
      <c r="BR784" s="381">
        <v>26226</v>
      </c>
      <c r="BS784" s="222">
        <f t="shared" si="1810"/>
        <v>158016</v>
      </c>
      <c r="BT784" s="381">
        <v>4784</v>
      </c>
      <c r="BU784" s="381">
        <v>13660</v>
      </c>
      <c r="BV784" s="381">
        <v>3242</v>
      </c>
      <c r="BW784" s="381">
        <v>1119</v>
      </c>
      <c r="BX784" s="381">
        <v>9409</v>
      </c>
      <c r="BY784" s="381">
        <v>52448</v>
      </c>
      <c r="BZ784" s="381">
        <v>20966</v>
      </c>
      <c r="CA784" s="381">
        <v>8894</v>
      </c>
      <c r="CB784" s="381">
        <v>11890</v>
      </c>
      <c r="CC784" s="381">
        <v>11710</v>
      </c>
      <c r="CD784" s="381">
        <v>15058</v>
      </c>
      <c r="CE784" s="381">
        <v>4836</v>
      </c>
      <c r="CF784" s="222">
        <f t="shared" si="1811"/>
        <v>252186</v>
      </c>
      <c r="CG784" s="381">
        <v>6237</v>
      </c>
      <c r="CH784" s="381">
        <v>15224</v>
      </c>
      <c r="CI784" s="381">
        <v>3356</v>
      </c>
      <c r="CJ784" s="381">
        <v>24461</v>
      </c>
      <c r="CK784" s="381">
        <v>105659</v>
      </c>
      <c r="CL784" s="381">
        <v>7801</v>
      </c>
      <c r="CM784" s="381">
        <v>44167</v>
      </c>
      <c r="CN784" s="381">
        <v>3999</v>
      </c>
      <c r="CO784" s="381">
        <v>445</v>
      </c>
      <c r="CP784" s="381">
        <v>5293</v>
      </c>
      <c r="CQ784" s="381">
        <v>17086</v>
      </c>
      <c r="CR784" s="381">
        <v>12398</v>
      </c>
      <c r="CS784" s="381">
        <v>6060</v>
      </c>
      <c r="CT784" s="222">
        <f t="shared" si="1812"/>
        <v>104587</v>
      </c>
      <c r="CU784" s="381">
        <v>40675</v>
      </c>
      <c r="CV784" s="381">
        <v>26833</v>
      </c>
      <c r="CW784" s="381">
        <v>10316</v>
      </c>
      <c r="CX784" s="381">
        <v>10459</v>
      </c>
      <c r="CY784" s="381">
        <v>16304</v>
      </c>
      <c r="CZ784" s="222">
        <f t="shared" si="1813"/>
        <v>94832</v>
      </c>
      <c r="DA784" s="381">
        <v>2800</v>
      </c>
      <c r="DB784" s="381">
        <v>860</v>
      </c>
      <c r="DC784" s="381">
        <v>24194</v>
      </c>
      <c r="DD784" s="381">
        <v>28997</v>
      </c>
      <c r="DE784" s="381">
        <v>21495</v>
      </c>
      <c r="DF784" s="381">
        <v>16486</v>
      </c>
      <c r="DG784" s="222">
        <f t="shared" si="1819"/>
        <v>1695337</v>
      </c>
      <c r="DH784" s="222">
        <f t="shared" si="1820"/>
        <v>33194</v>
      </c>
      <c r="DI784" s="381">
        <v>11392</v>
      </c>
      <c r="DJ784" s="381">
        <v>20572</v>
      </c>
      <c r="DK784" s="381">
        <v>1230</v>
      </c>
      <c r="DL784" s="226">
        <f t="shared" si="1816"/>
        <v>14067</v>
      </c>
      <c r="DM784" s="381">
        <v>11804</v>
      </c>
      <c r="DN784" s="380">
        <v>2263</v>
      </c>
      <c r="DO784" s="222">
        <f t="shared" si="1817"/>
        <v>1742598</v>
      </c>
      <c r="DP784" s="4"/>
      <c r="DQ784" s="4"/>
      <c r="DR784" s="4"/>
      <c r="DS784" s="4"/>
      <c r="DT784" s="4"/>
      <c r="DU784" s="4"/>
      <c r="DV784" s="4"/>
      <c r="DW784" s="4"/>
      <c r="DX784" s="4"/>
      <c r="DY784" s="4"/>
      <c r="DZ784" s="4"/>
      <c r="EA784" s="4"/>
    </row>
    <row r="785" spans="1:131" s="43" customFormat="1" ht="17.100000000000001" customHeight="1" x14ac:dyDescent="0.15">
      <c r="A785" s="60" t="s">
        <v>237</v>
      </c>
      <c r="B785" s="222">
        <f t="shared" si="1801"/>
        <v>73791</v>
      </c>
      <c r="C785" s="381">
        <v>5109</v>
      </c>
      <c r="D785" s="381">
        <v>2069</v>
      </c>
      <c r="E785" s="381">
        <v>941</v>
      </c>
      <c r="F785" s="381">
        <v>1466</v>
      </c>
      <c r="G785" s="381">
        <v>3147</v>
      </c>
      <c r="H785" s="381">
        <v>9908</v>
      </c>
      <c r="I785" s="381">
        <v>5325</v>
      </c>
      <c r="J785" s="381">
        <v>968</v>
      </c>
      <c r="K785" s="381">
        <v>7358</v>
      </c>
      <c r="L785" s="381">
        <v>27576</v>
      </c>
      <c r="M785" s="381">
        <v>3297</v>
      </c>
      <c r="N785" s="381">
        <v>6627</v>
      </c>
      <c r="O785" s="222">
        <f t="shared" si="1802"/>
        <v>24288</v>
      </c>
      <c r="P785" s="381">
        <v>5642</v>
      </c>
      <c r="Q785" s="381">
        <v>5775</v>
      </c>
      <c r="R785" s="381">
        <v>3167</v>
      </c>
      <c r="S785" s="381">
        <v>1086</v>
      </c>
      <c r="T785" s="381">
        <v>2411</v>
      </c>
      <c r="U785" s="381">
        <v>2017</v>
      </c>
      <c r="V785" s="381">
        <v>2681</v>
      </c>
      <c r="W785" s="381">
        <v>1509</v>
      </c>
      <c r="X785" s="222">
        <f t="shared" si="1803"/>
        <v>26756</v>
      </c>
      <c r="Y785" s="381">
        <v>5034</v>
      </c>
      <c r="Z785" s="381">
        <v>6990</v>
      </c>
      <c r="AA785" s="381">
        <v>9715</v>
      </c>
      <c r="AB785" s="381">
        <v>5017</v>
      </c>
      <c r="AC785" s="222">
        <f t="shared" si="1804"/>
        <v>19144</v>
      </c>
      <c r="AD785" s="381">
        <v>1442</v>
      </c>
      <c r="AE785" s="381">
        <v>2579</v>
      </c>
      <c r="AF785" s="381">
        <v>1504</v>
      </c>
      <c r="AG785" s="381">
        <v>5664</v>
      </c>
      <c r="AH785" s="381">
        <v>1734</v>
      </c>
      <c r="AI785" s="381">
        <v>6221</v>
      </c>
      <c r="AJ785" s="222">
        <f t="shared" si="1818"/>
        <v>1195</v>
      </c>
      <c r="AK785" s="381">
        <v>300</v>
      </c>
      <c r="AL785" s="381">
        <v>895</v>
      </c>
      <c r="AM785" s="222">
        <f t="shared" si="1806"/>
        <v>43203</v>
      </c>
      <c r="AN785" s="381">
        <v>1837</v>
      </c>
      <c r="AO785" s="381">
        <v>1693</v>
      </c>
      <c r="AP785" s="381">
        <v>3467</v>
      </c>
      <c r="AQ785" s="381">
        <v>992</v>
      </c>
      <c r="AR785" s="381">
        <v>7082</v>
      </c>
      <c r="AS785" s="381">
        <v>1221</v>
      </c>
      <c r="AT785" s="381">
        <v>8041</v>
      </c>
      <c r="AU785" s="381">
        <v>8178</v>
      </c>
      <c r="AV785" s="381">
        <v>6311</v>
      </c>
      <c r="AW785" s="381">
        <v>4381</v>
      </c>
      <c r="AX785" s="222">
        <f t="shared" si="1807"/>
        <v>38427</v>
      </c>
      <c r="AY785" s="381">
        <v>2298</v>
      </c>
      <c r="AZ785" s="381">
        <v>18619</v>
      </c>
      <c r="BA785" s="381">
        <v>7693</v>
      </c>
      <c r="BB785" s="381">
        <v>6856</v>
      </c>
      <c r="BC785" s="381">
        <v>2961</v>
      </c>
      <c r="BD785" s="222">
        <f t="shared" si="1808"/>
        <v>169543</v>
      </c>
      <c r="BE785" s="381">
        <v>30997</v>
      </c>
      <c r="BF785" s="381">
        <v>13418</v>
      </c>
      <c r="BG785" s="381">
        <v>20497</v>
      </c>
      <c r="BH785" s="381">
        <v>16323</v>
      </c>
      <c r="BI785" s="381">
        <v>24228</v>
      </c>
      <c r="BJ785" s="381">
        <v>25897</v>
      </c>
      <c r="BK785" s="381">
        <v>21193</v>
      </c>
      <c r="BL785" s="381">
        <v>16990</v>
      </c>
      <c r="BM785" s="222">
        <f t="shared" si="1809"/>
        <v>23575</v>
      </c>
      <c r="BN785" s="381">
        <v>4078</v>
      </c>
      <c r="BO785" s="381">
        <v>5158</v>
      </c>
      <c r="BP785" s="381">
        <v>4293</v>
      </c>
      <c r="BQ785" s="381">
        <v>349</v>
      </c>
      <c r="BR785" s="381">
        <v>9697</v>
      </c>
      <c r="BS785" s="222">
        <f t="shared" si="1810"/>
        <v>56138</v>
      </c>
      <c r="BT785" s="381">
        <v>1777</v>
      </c>
      <c r="BU785" s="381">
        <v>4859</v>
      </c>
      <c r="BV785" s="381">
        <v>1037</v>
      </c>
      <c r="BW785" s="381">
        <v>399</v>
      </c>
      <c r="BX785" s="381">
        <v>3390</v>
      </c>
      <c r="BY785" s="381">
        <v>19556</v>
      </c>
      <c r="BZ785" s="381">
        <v>7661</v>
      </c>
      <c r="CA785" s="381">
        <v>3191</v>
      </c>
      <c r="CB785" s="381">
        <v>3623</v>
      </c>
      <c r="CC785" s="381">
        <v>4207</v>
      </c>
      <c r="CD785" s="381">
        <v>4772</v>
      </c>
      <c r="CE785" s="381">
        <v>1666</v>
      </c>
      <c r="CF785" s="222">
        <f t="shared" si="1811"/>
        <v>86750</v>
      </c>
      <c r="CG785" s="381">
        <v>2179</v>
      </c>
      <c r="CH785" s="381">
        <v>5419</v>
      </c>
      <c r="CI785" s="381">
        <v>1078</v>
      </c>
      <c r="CJ785" s="381">
        <v>8319</v>
      </c>
      <c r="CK785" s="381">
        <v>37185</v>
      </c>
      <c r="CL785" s="381">
        <v>2884</v>
      </c>
      <c r="CM785" s="381">
        <v>15169</v>
      </c>
      <c r="CN785" s="381">
        <v>1242</v>
      </c>
      <c r="CO785" s="381">
        <v>155</v>
      </c>
      <c r="CP785" s="381">
        <v>2204</v>
      </c>
      <c r="CQ785" s="381">
        <v>4744</v>
      </c>
      <c r="CR785" s="381">
        <v>4082</v>
      </c>
      <c r="CS785" s="381">
        <v>2090</v>
      </c>
      <c r="CT785" s="222">
        <f t="shared" si="1812"/>
        <v>39593</v>
      </c>
      <c r="CU785" s="381">
        <v>15513</v>
      </c>
      <c r="CV785" s="381">
        <v>10290</v>
      </c>
      <c r="CW785" s="381">
        <v>4066</v>
      </c>
      <c r="CX785" s="381">
        <v>3415</v>
      </c>
      <c r="CY785" s="381">
        <v>6309</v>
      </c>
      <c r="CZ785" s="222">
        <f t="shared" si="1813"/>
        <v>33523</v>
      </c>
      <c r="DA785" s="381">
        <v>824</v>
      </c>
      <c r="DB785" s="381">
        <v>318</v>
      </c>
      <c r="DC785" s="381">
        <v>9239</v>
      </c>
      <c r="DD785" s="381">
        <v>9894</v>
      </c>
      <c r="DE785" s="381">
        <v>7315</v>
      </c>
      <c r="DF785" s="381">
        <v>5933</v>
      </c>
      <c r="DG785" s="222">
        <f t="shared" si="1819"/>
        <v>635926</v>
      </c>
      <c r="DH785" s="222">
        <f t="shared" si="1820"/>
        <v>11507</v>
      </c>
      <c r="DI785" s="381">
        <v>3441</v>
      </c>
      <c r="DJ785" s="381">
        <v>7462</v>
      </c>
      <c r="DK785" s="381">
        <v>604</v>
      </c>
      <c r="DL785" s="226">
        <f t="shared" si="1816"/>
        <v>4410</v>
      </c>
      <c r="DM785" s="381">
        <v>3905</v>
      </c>
      <c r="DN785" s="380">
        <v>505</v>
      </c>
      <c r="DO785" s="222">
        <f t="shared" si="1817"/>
        <v>651843</v>
      </c>
      <c r="DP785" s="4"/>
      <c r="DQ785" s="4"/>
      <c r="DR785" s="4"/>
      <c r="DS785" s="4"/>
      <c r="DT785" s="4"/>
      <c r="DU785" s="4"/>
      <c r="DV785" s="4"/>
      <c r="DW785" s="4"/>
      <c r="DX785" s="4"/>
      <c r="DY785" s="4"/>
      <c r="DZ785" s="4"/>
      <c r="EA785" s="4"/>
    </row>
    <row r="786" spans="1:131" s="43" customFormat="1" ht="17.100000000000001" customHeight="1" x14ac:dyDescent="0.15">
      <c r="A786" s="60" t="s">
        <v>298</v>
      </c>
      <c r="B786" s="222">
        <f t="shared" si="1801"/>
        <v>130929</v>
      </c>
      <c r="C786" s="381">
        <v>8770</v>
      </c>
      <c r="D786" s="381">
        <v>4609</v>
      </c>
      <c r="E786" s="381">
        <v>1976</v>
      </c>
      <c r="F786" s="381">
        <v>1790</v>
      </c>
      <c r="G786" s="381">
        <v>6079</v>
      </c>
      <c r="H786" s="381">
        <v>20491</v>
      </c>
      <c r="I786" s="381">
        <v>10123</v>
      </c>
      <c r="J786" s="381">
        <v>1934</v>
      </c>
      <c r="K786" s="381">
        <v>12574</v>
      </c>
      <c r="L786" s="381">
        <v>46192</v>
      </c>
      <c r="M786" s="381">
        <v>6166</v>
      </c>
      <c r="N786" s="381">
        <v>10225</v>
      </c>
      <c r="O786" s="222">
        <f t="shared" si="1802"/>
        <v>46282</v>
      </c>
      <c r="P786" s="381">
        <v>9755</v>
      </c>
      <c r="Q786" s="381">
        <v>11504</v>
      </c>
      <c r="R786" s="381">
        <v>6005</v>
      </c>
      <c r="S786" s="381">
        <v>2887</v>
      </c>
      <c r="T786" s="381">
        <v>4574</v>
      </c>
      <c r="U786" s="381">
        <v>3976</v>
      </c>
      <c r="V786" s="381">
        <v>4893</v>
      </c>
      <c r="W786" s="381">
        <v>2688</v>
      </c>
      <c r="X786" s="222">
        <f t="shared" si="1803"/>
        <v>43724</v>
      </c>
      <c r="Y786" s="381">
        <v>8985</v>
      </c>
      <c r="Z786" s="381">
        <v>11504</v>
      </c>
      <c r="AA786" s="381">
        <v>15645</v>
      </c>
      <c r="AB786" s="381">
        <v>7590</v>
      </c>
      <c r="AC786" s="222">
        <f t="shared" si="1804"/>
        <v>29785</v>
      </c>
      <c r="AD786" s="381">
        <v>2872</v>
      </c>
      <c r="AE786" s="381">
        <v>3806</v>
      </c>
      <c r="AF786" s="381">
        <v>2519</v>
      </c>
      <c r="AG786" s="381">
        <v>8102</v>
      </c>
      <c r="AH786" s="381">
        <v>3118</v>
      </c>
      <c r="AI786" s="381">
        <v>9368</v>
      </c>
      <c r="AJ786" s="222">
        <f t="shared" si="1818"/>
        <v>2186</v>
      </c>
      <c r="AK786" s="381">
        <v>208</v>
      </c>
      <c r="AL786" s="381">
        <v>1978</v>
      </c>
      <c r="AM786" s="222">
        <f t="shared" si="1806"/>
        <v>75995</v>
      </c>
      <c r="AN786" s="381">
        <v>3441</v>
      </c>
      <c r="AO786" s="381">
        <v>3488</v>
      </c>
      <c r="AP786" s="381">
        <v>5880</v>
      </c>
      <c r="AQ786" s="381">
        <v>1682</v>
      </c>
      <c r="AR786" s="381">
        <v>14046</v>
      </c>
      <c r="AS786" s="381">
        <v>2146</v>
      </c>
      <c r="AT786" s="381">
        <v>14853</v>
      </c>
      <c r="AU786" s="381">
        <v>11685</v>
      </c>
      <c r="AV786" s="381">
        <v>10997</v>
      </c>
      <c r="AW786" s="381">
        <v>7777</v>
      </c>
      <c r="AX786" s="222">
        <f t="shared" si="1807"/>
        <v>64710</v>
      </c>
      <c r="AY786" s="381">
        <v>4581</v>
      </c>
      <c r="AZ786" s="381">
        <v>31698</v>
      </c>
      <c r="BA786" s="381">
        <v>12351</v>
      </c>
      <c r="BB786" s="381">
        <v>11781</v>
      </c>
      <c r="BC786" s="381">
        <v>4299</v>
      </c>
      <c r="BD786" s="222">
        <f t="shared" si="1808"/>
        <v>207194</v>
      </c>
      <c r="BE786" s="381">
        <v>54578</v>
      </c>
      <c r="BF786" s="381">
        <v>18581</v>
      </c>
      <c r="BG786" s="381">
        <v>23035</v>
      </c>
      <c r="BH786" s="381">
        <v>19673</v>
      </c>
      <c r="BI786" s="381">
        <v>25484</v>
      </c>
      <c r="BJ786" s="381">
        <v>26772</v>
      </c>
      <c r="BK786" s="381">
        <v>21212</v>
      </c>
      <c r="BL786" s="381">
        <v>17859</v>
      </c>
      <c r="BM786" s="222">
        <f t="shared" si="1809"/>
        <v>41242</v>
      </c>
      <c r="BN786" s="381">
        <v>7130</v>
      </c>
      <c r="BO786" s="381">
        <v>9191</v>
      </c>
      <c r="BP786" s="381">
        <v>8242</v>
      </c>
      <c r="BQ786" s="381">
        <v>517</v>
      </c>
      <c r="BR786" s="381">
        <v>16162</v>
      </c>
      <c r="BS786" s="222">
        <f t="shared" si="1810"/>
        <v>98187</v>
      </c>
      <c r="BT786" s="381">
        <v>2887</v>
      </c>
      <c r="BU786" s="381">
        <v>8251</v>
      </c>
      <c r="BV786" s="381">
        <v>2184</v>
      </c>
      <c r="BW786" s="381">
        <v>677</v>
      </c>
      <c r="BX786" s="381">
        <v>5914</v>
      </c>
      <c r="BY786" s="381">
        <v>31566</v>
      </c>
      <c r="BZ786" s="381">
        <v>13040</v>
      </c>
      <c r="CA786" s="381">
        <v>5609</v>
      </c>
      <c r="CB786" s="381">
        <v>7653</v>
      </c>
      <c r="CC786" s="381">
        <v>7411</v>
      </c>
      <c r="CD786" s="381">
        <v>9976</v>
      </c>
      <c r="CE786" s="381">
        <v>3019</v>
      </c>
      <c r="CF786" s="222">
        <f t="shared" si="1811"/>
        <v>161042</v>
      </c>
      <c r="CG786" s="381">
        <v>4007</v>
      </c>
      <c r="CH786" s="381">
        <v>9580</v>
      </c>
      <c r="CI786" s="381">
        <v>2258</v>
      </c>
      <c r="CJ786" s="381">
        <v>15889</v>
      </c>
      <c r="CK786" s="381">
        <v>66767</v>
      </c>
      <c r="CL786" s="381">
        <v>4859</v>
      </c>
      <c r="CM786" s="381">
        <v>28363</v>
      </c>
      <c r="CN786" s="381">
        <v>2573</v>
      </c>
      <c r="CO786" s="381">
        <v>274</v>
      </c>
      <c r="CP786" s="381">
        <v>2972</v>
      </c>
      <c r="CQ786" s="381">
        <v>11578</v>
      </c>
      <c r="CR786" s="381">
        <v>7994</v>
      </c>
      <c r="CS786" s="381">
        <v>3928</v>
      </c>
      <c r="CT786" s="222">
        <f t="shared" si="1812"/>
        <v>63166</v>
      </c>
      <c r="CU786" s="381">
        <v>24507</v>
      </c>
      <c r="CV786" s="381">
        <v>16118</v>
      </c>
      <c r="CW786" s="381">
        <v>6126</v>
      </c>
      <c r="CX786" s="381">
        <v>6779</v>
      </c>
      <c r="CY786" s="381">
        <v>9636</v>
      </c>
      <c r="CZ786" s="222">
        <f t="shared" si="1813"/>
        <v>58640</v>
      </c>
      <c r="DA786" s="381">
        <v>1884</v>
      </c>
      <c r="DB786" s="381">
        <v>502</v>
      </c>
      <c r="DC786" s="381">
        <v>14531</v>
      </c>
      <c r="DD786" s="381">
        <v>17814</v>
      </c>
      <c r="DE786" s="381">
        <v>13517</v>
      </c>
      <c r="DF786" s="381">
        <v>10392</v>
      </c>
      <c r="DG786" s="222">
        <f t="shared" si="1819"/>
        <v>1023082</v>
      </c>
      <c r="DH786" s="222">
        <f t="shared" si="1820"/>
        <v>21340</v>
      </c>
      <c r="DI786" s="381">
        <v>7637</v>
      </c>
      <c r="DJ786" s="381">
        <v>13098</v>
      </c>
      <c r="DK786" s="381">
        <v>605</v>
      </c>
      <c r="DL786" s="226">
        <f t="shared" si="1816"/>
        <v>9364</v>
      </c>
      <c r="DM786" s="381">
        <v>7875</v>
      </c>
      <c r="DN786" s="380">
        <v>1489</v>
      </c>
      <c r="DO786" s="222">
        <f t="shared" si="1817"/>
        <v>1053786</v>
      </c>
      <c r="DP786" s="4"/>
      <c r="DQ786" s="4"/>
      <c r="DR786" s="4"/>
      <c r="DS786" s="4"/>
      <c r="DT786" s="4"/>
      <c r="DU786" s="4"/>
      <c r="DV786" s="4"/>
      <c r="DW786" s="4"/>
      <c r="DX786" s="4"/>
      <c r="DY786" s="4"/>
      <c r="DZ786" s="4"/>
      <c r="EA786" s="4"/>
    </row>
    <row r="787" spans="1:131" s="43" customFormat="1" ht="17.100000000000001" customHeight="1" x14ac:dyDescent="0.15">
      <c r="A787" s="60" t="s">
        <v>297</v>
      </c>
      <c r="B787" s="222">
        <f t="shared" si="1801"/>
        <v>3784</v>
      </c>
      <c r="C787" s="381">
        <v>280</v>
      </c>
      <c r="D787" s="381">
        <v>129</v>
      </c>
      <c r="E787" s="381">
        <v>342</v>
      </c>
      <c r="F787" s="381">
        <v>48</v>
      </c>
      <c r="G787" s="381">
        <v>78</v>
      </c>
      <c r="H787" s="381">
        <v>826</v>
      </c>
      <c r="I787" s="381">
        <v>455</v>
      </c>
      <c r="J787" s="381">
        <v>73</v>
      </c>
      <c r="K787" s="381">
        <v>123</v>
      </c>
      <c r="L787" s="381">
        <v>909</v>
      </c>
      <c r="M787" s="381">
        <v>331</v>
      </c>
      <c r="N787" s="381">
        <v>190</v>
      </c>
      <c r="O787" s="222">
        <f t="shared" si="1802"/>
        <v>1410</v>
      </c>
      <c r="P787" s="381">
        <v>188</v>
      </c>
      <c r="Q787" s="381">
        <v>250</v>
      </c>
      <c r="R787" s="381">
        <v>136</v>
      </c>
      <c r="S787" s="381">
        <v>90</v>
      </c>
      <c r="T787" s="381">
        <v>135</v>
      </c>
      <c r="U787" s="381">
        <v>230</v>
      </c>
      <c r="V787" s="381">
        <v>237</v>
      </c>
      <c r="W787" s="381">
        <v>144</v>
      </c>
      <c r="X787" s="222">
        <f t="shared" si="1803"/>
        <v>2056</v>
      </c>
      <c r="Y787" s="381">
        <v>379</v>
      </c>
      <c r="Z787" s="381">
        <v>621</v>
      </c>
      <c r="AA787" s="381">
        <v>733</v>
      </c>
      <c r="AB787" s="381">
        <v>323</v>
      </c>
      <c r="AC787" s="222">
        <f t="shared" si="1804"/>
        <v>1276</v>
      </c>
      <c r="AD787" s="381">
        <v>44</v>
      </c>
      <c r="AE787" s="381">
        <v>126</v>
      </c>
      <c r="AF787" s="381">
        <v>42</v>
      </c>
      <c r="AG787" s="381">
        <v>274</v>
      </c>
      <c r="AH787" s="381">
        <v>348</v>
      </c>
      <c r="AI787" s="381">
        <v>442</v>
      </c>
      <c r="AJ787" s="222">
        <f t="shared" si="1818"/>
        <v>30</v>
      </c>
      <c r="AK787" s="381">
        <v>30</v>
      </c>
      <c r="AL787" s="381">
        <v>0</v>
      </c>
      <c r="AM787" s="222">
        <f t="shared" si="1806"/>
        <v>2251</v>
      </c>
      <c r="AN787" s="381">
        <v>148</v>
      </c>
      <c r="AO787" s="381">
        <v>45</v>
      </c>
      <c r="AP787" s="381">
        <v>56</v>
      </c>
      <c r="AQ787" s="381">
        <v>90</v>
      </c>
      <c r="AR787" s="381">
        <v>145</v>
      </c>
      <c r="AS787" s="381">
        <v>24</v>
      </c>
      <c r="AT787" s="381">
        <v>718</v>
      </c>
      <c r="AU787" s="381">
        <v>299</v>
      </c>
      <c r="AV787" s="381">
        <v>399</v>
      </c>
      <c r="AW787" s="381">
        <v>327</v>
      </c>
      <c r="AX787" s="222">
        <f t="shared" si="1807"/>
        <v>3479</v>
      </c>
      <c r="AY787" s="381">
        <v>163</v>
      </c>
      <c r="AZ787" s="381">
        <v>2109</v>
      </c>
      <c r="BA787" s="381">
        <v>357</v>
      </c>
      <c r="BB787" s="381">
        <v>845</v>
      </c>
      <c r="BC787" s="381">
        <v>5</v>
      </c>
      <c r="BD787" s="222">
        <f t="shared" si="1808"/>
        <v>7152</v>
      </c>
      <c r="BE787" s="381">
        <v>290</v>
      </c>
      <c r="BF787" s="381">
        <v>691</v>
      </c>
      <c r="BG787" s="381">
        <v>851</v>
      </c>
      <c r="BH787" s="381">
        <v>752</v>
      </c>
      <c r="BI787" s="381">
        <v>921</v>
      </c>
      <c r="BJ787" s="381">
        <v>1886</v>
      </c>
      <c r="BK787" s="381">
        <v>1107</v>
      </c>
      <c r="BL787" s="381">
        <v>654</v>
      </c>
      <c r="BM787" s="222">
        <f t="shared" si="1809"/>
        <v>2309</v>
      </c>
      <c r="BN787" s="381">
        <v>787</v>
      </c>
      <c r="BO787" s="381">
        <v>688</v>
      </c>
      <c r="BP787" s="381">
        <v>404</v>
      </c>
      <c r="BQ787" s="381">
        <v>63</v>
      </c>
      <c r="BR787" s="381">
        <v>367</v>
      </c>
      <c r="BS787" s="222">
        <f t="shared" si="1810"/>
        <v>3691</v>
      </c>
      <c r="BT787" s="381">
        <v>120</v>
      </c>
      <c r="BU787" s="381">
        <v>550</v>
      </c>
      <c r="BV787" s="381">
        <v>21</v>
      </c>
      <c r="BW787" s="381">
        <v>43</v>
      </c>
      <c r="BX787" s="381">
        <v>105</v>
      </c>
      <c r="BY787" s="381">
        <v>1326</v>
      </c>
      <c r="BZ787" s="381">
        <v>265</v>
      </c>
      <c r="CA787" s="381">
        <v>94</v>
      </c>
      <c r="CB787" s="381">
        <v>614</v>
      </c>
      <c r="CC787" s="381">
        <v>92</v>
      </c>
      <c r="CD787" s="381">
        <v>310</v>
      </c>
      <c r="CE787" s="381">
        <v>151</v>
      </c>
      <c r="CF787" s="222">
        <f t="shared" si="1811"/>
        <v>4394</v>
      </c>
      <c r="CG787" s="381">
        <v>51</v>
      </c>
      <c r="CH787" s="381">
        <v>225</v>
      </c>
      <c r="CI787" s="381">
        <v>20</v>
      </c>
      <c r="CJ787" s="381">
        <v>253</v>
      </c>
      <c r="CK787" s="381">
        <v>1707</v>
      </c>
      <c r="CL787" s="381">
        <v>58</v>
      </c>
      <c r="CM787" s="381">
        <v>635</v>
      </c>
      <c r="CN787" s="381">
        <v>184</v>
      </c>
      <c r="CO787" s="381">
        <v>16</v>
      </c>
      <c r="CP787" s="381">
        <v>117</v>
      </c>
      <c r="CQ787" s="381">
        <v>764</v>
      </c>
      <c r="CR787" s="381">
        <v>322</v>
      </c>
      <c r="CS787" s="381">
        <v>42</v>
      </c>
      <c r="CT787" s="222">
        <f t="shared" si="1812"/>
        <v>1828</v>
      </c>
      <c r="CU787" s="381">
        <v>655</v>
      </c>
      <c r="CV787" s="381">
        <v>425</v>
      </c>
      <c r="CW787" s="381">
        <v>124</v>
      </c>
      <c r="CX787" s="381">
        <v>265</v>
      </c>
      <c r="CY787" s="381">
        <v>359</v>
      </c>
      <c r="CZ787" s="222">
        <f t="shared" si="1813"/>
        <v>2669</v>
      </c>
      <c r="DA787" s="381">
        <v>92</v>
      </c>
      <c r="DB787" s="381">
        <v>40</v>
      </c>
      <c r="DC787" s="381">
        <v>424</v>
      </c>
      <c r="DD787" s="381">
        <v>1289</v>
      </c>
      <c r="DE787" s="381">
        <v>663</v>
      </c>
      <c r="DF787" s="381">
        <v>161</v>
      </c>
      <c r="DG787" s="222">
        <f t="shared" si="1819"/>
        <v>36329</v>
      </c>
      <c r="DH787" s="222">
        <f t="shared" si="1820"/>
        <v>347</v>
      </c>
      <c r="DI787" s="381">
        <v>314</v>
      </c>
      <c r="DJ787" s="381">
        <v>12</v>
      </c>
      <c r="DK787" s="381">
        <v>21</v>
      </c>
      <c r="DL787" s="226">
        <f t="shared" si="1816"/>
        <v>293</v>
      </c>
      <c r="DM787" s="381">
        <v>24</v>
      </c>
      <c r="DN787" s="380">
        <v>269</v>
      </c>
      <c r="DO787" s="222">
        <f t="shared" si="1817"/>
        <v>36969</v>
      </c>
      <c r="DP787" s="4"/>
      <c r="DQ787" s="4"/>
      <c r="DR787" s="4"/>
      <c r="DS787" s="4"/>
      <c r="DT787" s="4"/>
      <c r="DU787" s="4"/>
      <c r="DV787" s="4"/>
      <c r="DW787" s="4"/>
      <c r="DX787" s="4"/>
      <c r="DY787" s="4"/>
      <c r="DZ787" s="4"/>
      <c r="EA787" s="4"/>
    </row>
    <row r="788" spans="1:131" s="43" customFormat="1" ht="17.100000000000001" customHeight="1" x14ac:dyDescent="0.15">
      <c r="A788" s="60" t="s">
        <v>376</v>
      </c>
      <c r="B788" s="222">
        <f t="shared" si="1801"/>
        <v>777</v>
      </c>
      <c r="C788" s="381">
        <v>109</v>
      </c>
      <c r="D788" s="381">
        <v>36</v>
      </c>
      <c r="E788" s="381">
        <v>11</v>
      </c>
      <c r="F788" s="381">
        <v>2</v>
      </c>
      <c r="G788" s="381">
        <v>11</v>
      </c>
      <c r="H788" s="381">
        <v>179</v>
      </c>
      <c r="I788" s="381">
        <v>199</v>
      </c>
      <c r="J788" s="381">
        <v>29</v>
      </c>
      <c r="K788" s="381">
        <v>18</v>
      </c>
      <c r="L788" s="381">
        <v>97</v>
      </c>
      <c r="M788" s="381">
        <v>5</v>
      </c>
      <c r="N788" s="381">
        <v>81</v>
      </c>
      <c r="O788" s="222">
        <f t="shared" si="1802"/>
        <v>326</v>
      </c>
      <c r="P788" s="381">
        <v>12</v>
      </c>
      <c r="Q788" s="381">
        <v>25</v>
      </c>
      <c r="R788" s="381">
        <v>152</v>
      </c>
      <c r="S788" s="381">
        <v>26</v>
      </c>
      <c r="T788" s="381">
        <v>41</v>
      </c>
      <c r="U788" s="381">
        <v>27</v>
      </c>
      <c r="V788" s="381">
        <v>43</v>
      </c>
      <c r="W788" s="381">
        <v>0</v>
      </c>
      <c r="X788" s="222">
        <f t="shared" si="1803"/>
        <v>529</v>
      </c>
      <c r="Y788" s="381">
        <v>69</v>
      </c>
      <c r="Z788" s="381">
        <v>369</v>
      </c>
      <c r="AA788" s="381">
        <v>55</v>
      </c>
      <c r="AB788" s="381">
        <v>36</v>
      </c>
      <c r="AC788" s="222">
        <f t="shared" si="1804"/>
        <v>130</v>
      </c>
      <c r="AD788" s="381">
        <v>9</v>
      </c>
      <c r="AE788" s="381">
        <v>7</v>
      </c>
      <c r="AF788" s="381">
        <v>16</v>
      </c>
      <c r="AG788" s="381">
        <v>40</v>
      </c>
      <c r="AH788" s="381">
        <v>18</v>
      </c>
      <c r="AI788" s="381">
        <v>40</v>
      </c>
      <c r="AJ788" s="222">
        <f t="shared" si="1818"/>
        <v>2</v>
      </c>
      <c r="AK788" s="381">
        <v>0</v>
      </c>
      <c r="AL788" s="381">
        <v>2</v>
      </c>
      <c r="AM788" s="222">
        <f t="shared" si="1806"/>
        <v>453</v>
      </c>
      <c r="AN788" s="381">
        <v>46</v>
      </c>
      <c r="AO788" s="381">
        <v>30</v>
      </c>
      <c r="AP788" s="381">
        <v>19</v>
      </c>
      <c r="AQ788" s="381">
        <v>0</v>
      </c>
      <c r="AR788" s="381">
        <v>92</v>
      </c>
      <c r="AS788" s="381">
        <v>0</v>
      </c>
      <c r="AT788" s="381">
        <v>64</v>
      </c>
      <c r="AU788" s="381">
        <v>103</v>
      </c>
      <c r="AV788" s="381">
        <v>73</v>
      </c>
      <c r="AW788" s="381">
        <v>26</v>
      </c>
      <c r="AX788" s="222">
        <f t="shared" si="1807"/>
        <v>274</v>
      </c>
      <c r="AY788" s="381">
        <v>45</v>
      </c>
      <c r="AZ788" s="381">
        <v>146</v>
      </c>
      <c r="BA788" s="381">
        <v>16</v>
      </c>
      <c r="BB788" s="381">
        <v>51</v>
      </c>
      <c r="BC788" s="381">
        <v>16</v>
      </c>
      <c r="BD788" s="222">
        <f t="shared" si="1808"/>
        <v>2168</v>
      </c>
      <c r="BE788" s="381">
        <v>745</v>
      </c>
      <c r="BF788" s="381">
        <v>105</v>
      </c>
      <c r="BG788" s="381">
        <v>83</v>
      </c>
      <c r="BH788" s="381">
        <v>183</v>
      </c>
      <c r="BI788" s="381">
        <v>358</v>
      </c>
      <c r="BJ788" s="381">
        <v>379</v>
      </c>
      <c r="BK788" s="381">
        <v>131</v>
      </c>
      <c r="BL788" s="381">
        <v>184</v>
      </c>
      <c r="BM788" s="222">
        <f t="shared" si="1809"/>
        <v>357</v>
      </c>
      <c r="BN788" s="381">
        <v>66</v>
      </c>
      <c r="BO788" s="381">
        <v>87</v>
      </c>
      <c r="BP788" s="381">
        <v>4</v>
      </c>
      <c r="BQ788" s="381">
        <v>11</v>
      </c>
      <c r="BR788" s="381">
        <v>189</v>
      </c>
      <c r="BS788" s="222">
        <f t="shared" si="1810"/>
        <v>755</v>
      </c>
      <c r="BT788" s="381">
        <v>26</v>
      </c>
      <c r="BU788" s="381">
        <v>124</v>
      </c>
      <c r="BV788" s="381">
        <v>7</v>
      </c>
      <c r="BW788" s="381">
        <v>0</v>
      </c>
      <c r="BX788" s="381">
        <v>20</v>
      </c>
      <c r="BY788" s="381">
        <v>132</v>
      </c>
      <c r="BZ788" s="381">
        <v>103</v>
      </c>
      <c r="CA788" s="381">
        <v>13</v>
      </c>
      <c r="CB788" s="381">
        <v>132</v>
      </c>
      <c r="CC788" s="381">
        <v>53</v>
      </c>
      <c r="CD788" s="381">
        <v>90</v>
      </c>
      <c r="CE788" s="381">
        <v>55</v>
      </c>
      <c r="CF788" s="222">
        <f t="shared" si="1811"/>
        <v>2011</v>
      </c>
      <c r="CG788" s="381">
        <v>45</v>
      </c>
      <c r="CH788" s="381">
        <v>11</v>
      </c>
      <c r="CI788" s="381">
        <v>95</v>
      </c>
      <c r="CJ788" s="381">
        <v>75</v>
      </c>
      <c r="CK788" s="381">
        <v>1156</v>
      </c>
      <c r="CL788" s="381">
        <v>14</v>
      </c>
      <c r="CM788" s="381">
        <v>251</v>
      </c>
      <c r="CN788" s="381">
        <v>5</v>
      </c>
      <c r="CO788" s="381">
        <v>0</v>
      </c>
      <c r="CP788" s="381">
        <v>18</v>
      </c>
      <c r="CQ788" s="381">
        <v>214</v>
      </c>
      <c r="CR788" s="381">
        <v>108</v>
      </c>
      <c r="CS788" s="381">
        <v>19</v>
      </c>
      <c r="CT788" s="222">
        <f t="shared" si="1812"/>
        <v>538</v>
      </c>
      <c r="CU788" s="381">
        <v>267</v>
      </c>
      <c r="CV788" s="381">
        <v>67</v>
      </c>
      <c r="CW788" s="381">
        <v>51</v>
      </c>
      <c r="CX788" s="381">
        <v>35</v>
      </c>
      <c r="CY788" s="381">
        <v>118</v>
      </c>
      <c r="CZ788" s="222">
        <f t="shared" si="1813"/>
        <v>361</v>
      </c>
      <c r="DA788" s="381">
        <v>17</v>
      </c>
      <c r="DB788" s="381">
        <v>0</v>
      </c>
      <c r="DC788" s="381">
        <v>43</v>
      </c>
      <c r="DD788" s="381">
        <v>165</v>
      </c>
      <c r="DE788" s="381">
        <v>76</v>
      </c>
      <c r="DF788" s="381">
        <v>60</v>
      </c>
      <c r="DG788" s="222">
        <f t="shared" si="1819"/>
        <v>8681</v>
      </c>
      <c r="DH788" s="222">
        <f t="shared" si="1820"/>
        <v>67</v>
      </c>
      <c r="DI788" s="381">
        <v>20</v>
      </c>
      <c r="DJ788" s="381">
        <v>41</v>
      </c>
      <c r="DK788" s="381">
        <v>6</v>
      </c>
      <c r="DL788" s="226">
        <f t="shared" si="1816"/>
        <v>3</v>
      </c>
      <c r="DM788" s="381">
        <v>1</v>
      </c>
      <c r="DN788" s="380">
        <v>2</v>
      </c>
      <c r="DO788" s="222">
        <f t="shared" si="1817"/>
        <v>8751</v>
      </c>
      <c r="DP788" s="4"/>
      <c r="DQ788" s="4"/>
      <c r="DR788" s="4"/>
      <c r="DS788" s="4"/>
      <c r="DT788" s="4"/>
      <c r="DU788" s="4"/>
      <c r="DV788" s="4"/>
      <c r="DW788" s="4"/>
      <c r="DX788" s="4"/>
      <c r="DY788" s="4"/>
      <c r="DZ788" s="4"/>
      <c r="EA788" s="4"/>
    </row>
    <row r="789" spans="1:131" s="43" customFormat="1" ht="27" customHeight="1" x14ac:dyDescent="0.15">
      <c r="A789" s="51" t="s">
        <v>799</v>
      </c>
      <c r="B789" s="222"/>
      <c r="C789" s="381"/>
      <c r="D789" s="381"/>
      <c r="E789" s="381"/>
      <c r="F789" s="381"/>
      <c r="G789" s="381"/>
      <c r="H789" s="381"/>
      <c r="I789" s="381"/>
      <c r="J789" s="381"/>
      <c r="K789" s="381"/>
      <c r="L789" s="381"/>
      <c r="M789" s="381"/>
      <c r="N789" s="381"/>
      <c r="O789" s="222"/>
      <c r="P789" s="381"/>
      <c r="Q789" s="381"/>
      <c r="R789" s="381"/>
      <c r="S789" s="381"/>
      <c r="T789" s="381"/>
      <c r="U789" s="381"/>
      <c r="V789" s="381"/>
      <c r="W789" s="381"/>
      <c r="X789" s="222"/>
      <c r="Y789" s="381"/>
      <c r="Z789" s="381"/>
      <c r="AA789" s="381"/>
      <c r="AB789" s="381"/>
      <c r="AC789" s="222"/>
      <c r="AD789" s="381"/>
      <c r="AE789" s="381"/>
      <c r="AF789" s="381"/>
      <c r="AG789" s="381"/>
      <c r="AH789" s="381"/>
      <c r="AI789" s="381"/>
      <c r="AJ789" s="222"/>
      <c r="AK789" s="381"/>
      <c r="AL789" s="381"/>
      <c r="AM789" s="222"/>
      <c r="AN789" s="381"/>
      <c r="AO789" s="381"/>
      <c r="AP789" s="381"/>
      <c r="AQ789" s="381"/>
      <c r="AR789" s="381"/>
      <c r="AS789" s="381"/>
      <c r="AT789" s="381"/>
      <c r="AU789" s="381"/>
      <c r="AV789" s="381"/>
      <c r="AW789" s="381"/>
      <c r="AX789" s="222"/>
      <c r="AY789" s="381"/>
      <c r="AZ789" s="381"/>
      <c r="BA789" s="381"/>
      <c r="BB789" s="381"/>
      <c r="BC789" s="381"/>
      <c r="BD789" s="222"/>
      <c r="BE789" s="381"/>
      <c r="BF789" s="381"/>
      <c r="BG789" s="381"/>
      <c r="BH789" s="381"/>
      <c r="BI789" s="381"/>
      <c r="BJ789" s="381"/>
      <c r="BK789" s="381"/>
      <c r="BL789" s="381"/>
      <c r="BM789" s="222"/>
      <c r="BN789" s="381"/>
      <c r="BO789" s="381"/>
      <c r="BP789" s="381"/>
      <c r="BQ789" s="381"/>
      <c r="BR789" s="381"/>
      <c r="BS789" s="222"/>
      <c r="BT789" s="381"/>
      <c r="BU789" s="381"/>
      <c r="BV789" s="381"/>
      <c r="BW789" s="381"/>
      <c r="BX789" s="381"/>
      <c r="BY789" s="381"/>
      <c r="BZ789" s="381"/>
      <c r="CA789" s="381"/>
      <c r="CB789" s="381"/>
      <c r="CC789" s="381"/>
      <c r="CD789" s="381"/>
      <c r="CE789" s="381"/>
      <c r="CF789" s="222"/>
      <c r="CG789" s="381"/>
      <c r="CH789" s="381"/>
      <c r="CI789" s="381"/>
      <c r="CJ789" s="381"/>
      <c r="CK789" s="381"/>
      <c r="CL789" s="381"/>
      <c r="CM789" s="381"/>
      <c r="CN789" s="381"/>
      <c r="CO789" s="381"/>
      <c r="CP789" s="381"/>
      <c r="CQ789" s="381"/>
      <c r="CR789" s="381"/>
      <c r="CS789" s="381"/>
      <c r="CT789" s="222"/>
      <c r="CU789" s="381"/>
      <c r="CV789" s="381"/>
      <c r="CW789" s="381"/>
      <c r="CX789" s="381"/>
      <c r="CY789" s="381"/>
      <c r="CZ789" s="222"/>
      <c r="DA789" s="381"/>
      <c r="DB789" s="381"/>
      <c r="DC789" s="381"/>
      <c r="DD789" s="381"/>
      <c r="DE789" s="381"/>
      <c r="DF789" s="381"/>
      <c r="DG789" s="222"/>
      <c r="DH789" s="222"/>
      <c r="DI789" s="381"/>
      <c r="DJ789" s="381"/>
      <c r="DK789" s="381"/>
      <c r="DL789" s="226"/>
      <c r="DM789" s="381"/>
      <c r="DN789" s="380"/>
      <c r="DO789" s="222"/>
      <c r="DP789" s="4"/>
      <c r="DQ789" s="4"/>
      <c r="DR789" s="4"/>
      <c r="DS789" s="4"/>
      <c r="DT789" s="4"/>
      <c r="DU789" s="4"/>
      <c r="DV789" s="4"/>
      <c r="DW789" s="4"/>
      <c r="DX789" s="4"/>
      <c r="DY789" s="4"/>
      <c r="DZ789" s="4"/>
      <c r="EA789" s="4"/>
    </row>
    <row r="790" spans="1:131" s="43" customFormat="1" ht="17.100000000000001" customHeight="1" x14ac:dyDescent="0.15">
      <c r="A790" s="50" t="s">
        <v>375</v>
      </c>
      <c r="B790" s="222">
        <f t="shared" si="1801"/>
        <v>1117</v>
      </c>
      <c r="C790" s="381">
        <v>116</v>
      </c>
      <c r="D790" s="381">
        <v>64</v>
      </c>
      <c r="E790" s="381">
        <v>72</v>
      </c>
      <c r="F790" s="381">
        <v>23</v>
      </c>
      <c r="G790" s="381">
        <v>78</v>
      </c>
      <c r="H790" s="381">
        <v>195</v>
      </c>
      <c r="I790" s="381">
        <v>109</v>
      </c>
      <c r="J790" s="381">
        <v>56</v>
      </c>
      <c r="K790" s="381">
        <v>95</v>
      </c>
      <c r="L790" s="381">
        <v>137</v>
      </c>
      <c r="M790" s="381">
        <v>69</v>
      </c>
      <c r="N790" s="381">
        <v>103</v>
      </c>
      <c r="O790" s="222">
        <f t="shared" ref="O790:O792" si="1821">SUM(P790:W790)</f>
        <v>580</v>
      </c>
      <c r="P790" s="381">
        <v>79</v>
      </c>
      <c r="Q790" s="381">
        <v>136</v>
      </c>
      <c r="R790" s="381">
        <v>68</v>
      </c>
      <c r="S790" s="381">
        <v>42</v>
      </c>
      <c r="T790" s="381">
        <v>77</v>
      </c>
      <c r="U790" s="381">
        <v>82</v>
      </c>
      <c r="V790" s="381">
        <v>65</v>
      </c>
      <c r="W790" s="381">
        <v>31</v>
      </c>
      <c r="X790" s="222">
        <f t="shared" ref="X790:X792" si="1822">SUM(Y790:AB790)</f>
        <v>589</v>
      </c>
      <c r="Y790" s="381">
        <v>109</v>
      </c>
      <c r="Z790" s="381">
        <v>160</v>
      </c>
      <c r="AA790" s="381">
        <v>184</v>
      </c>
      <c r="AB790" s="381">
        <v>136</v>
      </c>
      <c r="AC790" s="222">
        <f t="shared" ref="AC790:AC792" si="1823">SUM(AD790:AI790)</f>
        <v>469</v>
      </c>
      <c r="AD790" s="381">
        <v>54</v>
      </c>
      <c r="AE790" s="381">
        <v>85</v>
      </c>
      <c r="AF790" s="381">
        <v>47</v>
      </c>
      <c r="AG790" s="381">
        <v>93</v>
      </c>
      <c r="AH790" s="381">
        <v>83</v>
      </c>
      <c r="AI790" s="381">
        <v>107</v>
      </c>
      <c r="AJ790" s="222">
        <f t="shared" ref="AJ790:AJ796" si="1824">SUM(AK790:AL790)</f>
        <v>39</v>
      </c>
      <c r="AK790" s="381">
        <v>16</v>
      </c>
      <c r="AL790" s="381">
        <v>23</v>
      </c>
      <c r="AM790" s="222">
        <f t="shared" ref="AM790:AM792" si="1825">SUM(AN790:AW790)</f>
        <v>1111</v>
      </c>
      <c r="AN790" s="381">
        <v>79</v>
      </c>
      <c r="AO790" s="381">
        <v>65</v>
      </c>
      <c r="AP790" s="381">
        <v>107</v>
      </c>
      <c r="AQ790" s="381">
        <v>47</v>
      </c>
      <c r="AR790" s="381">
        <v>159</v>
      </c>
      <c r="AS790" s="381">
        <v>56</v>
      </c>
      <c r="AT790" s="381">
        <v>206</v>
      </c>
      <c r="AU790" s="381">
        <v>158</v>
      </c>
      <c r="AV790" s="381">
        <v>133</v>
      </c>
      <c r="AW790" s="381">
        <v>101</v>
      </c>
      <c r="AX790" s="222">
        <f t="shared" ref="AX790:AX792" si="1826">SUM(AY790:BC790)</f>
        <v>1126</v>
      </c>
      <c r="AY790" s="381">
        <v>116</v>
      </c>
      <c r="AZ790" s="381">
        <v>411</v>
      </c>
      <c r="BA790" s="381">
        <v>198</v>
      </c>
      <c r="BB790" s="381">
        <v>264</v>
      </c>
      <c r="BC790" s="381">
        <v>137</v>
      </c>
      <c r="BD790" s="222">
        <f t="shared" ref="BD790:BD792" si="1827">SUM(BE790:BL790)</f>
        <v>666</v>
      </c>
      <c r="BE790" s="381">
        <v>1</v>
      </c>
      <c r="BF790" s="381">
        <v>196</v>
      </c>
      <c r="BG790" s="381">
        <v>141</v>
      </c>
      <c r="BH790" s="381">
        <v>108</v>
      </c>
      <c r="BI790" s="381">
        <v>36</v>
      </c>
      <c r="BJ790" s="381">
        <v>40</v>
      </c>
      <c r="BK790" s="381">
        <v>47</v>
      </c>
      <c r="BL790" s="381">
        <v>97</v>
      </c>
      <c r="BM790" s="222">
        <f t="shared" ref="BM790:BM792" si="1828">SUM(BN790:BR790)</f>
        <v>515</v>
      </c>
      <c r="BN790" s="381">
        <v>102</v>
      </c>
      <c r="BO790" s="381">
        <v>111</v>
      </c>
      <c r="BP790" s="381">
        <v>80</v>
      </c>
      <c r="BQ790" s="381">
        <v>58</v>
      </c>
      <c r="BR790" s="381">
        <v>164</v>
      </c>
      <c r="BS790" s="222">
        <f t="shared" ref="BS790:BS792" si="1829">SUM(BT790:CE790)</f>
        <v>914</v>
      </c>
      <c r="BT790" s="381">
        <v>46</v>
      </c>
      <c r="BU790" s="381">
        <v>121</v>
      </c>
      <c r="BV790" s="381">
        <v>44</v>
      </c>
      <c r="BW790" s="381">
        <v>26</v>
      </c>
      <c r="BX790" s="381">
        <v>76</v>
      </c>
      <c r="BY790" s="381">
        <v>179</v>
      </c>
      <c r="BZ790" s="381">
        <v>77</v>
      </c>
      <c r="CA790" s="381">
        <v>59</v>
      </c>
      <c r="CB790" s="381">
        <v>100</v>
      </c>
      <c r="CC790" s="381">
        <v>69</v>
      </c>
      <c r="CD790" s="381">
        <v>67</v>
      </c>
      <c r="CE790" s="381">
        <v>50</v>
      </c>
      <c r="CF790" s="222">
        <f t="shared" ref="CF790:CF792" si="1830">SUM(CG790:CS790)</f>
        <v>953</v>
      </c>
      <c r="CG790" s="381">
        <v>34</v>
      </c>
      <c r="CH790" s="381">
        <v>81</v>
      </c>
      <c r="CI790" s="381">
        <v>67</v>
      </c>
      <c r="CJ790" s="381">
        <v>115</v>
      </c>
      <c r="CK790" s="381">
        <v>161</v>
      </c>
      <c r="CL790" s="381">
        <v>51</v>
      </c>
      <c r="CM790" s="381">
        <v>137</v>
      </c>
      <c r="CN790" s="381">
        <v>41</v>
      </c>
      <c r="CO790" s="381">
        <v>19</v>
      </c>
      <c r="CP790" s="381">
        <v>45</v>
      </c>
      <c r="CQ790" s="381">
        <v>83</v>
      </c>
      <c r="CR790" s="381">
        <v>65</v>
      </c>
      <c r="CS790" s="381">
        <v>54</v>
      </c>
      <c r="CT790" s="222">
        <f t="shared" ref="CT790:CT792" si="1831">SUM(CU790:CY790)</f>
        <v>606</v>
      </c>
      <c r="CU790" s="381">
        <v>173</v>
      </c>
      <c r="CV790" s="381">
        <v>113</v>
      </c>
      <c r="CW790" s="381">
        <v>86</v>
      </c>
      <c r="CX790" s="381">
        <v>95</v>
      </c>
      <c r="CY790" s="381">
        <v>139</v>
      </c>
      <c r="CZ790" s="222">
        <f t="shared" ref="CZ790:CZ792" si="1832">SUM(DA790:DF790)</f>
        <v>460</v>
      </c>
      <c r="DA790" s="381">
        <v>44</v>
      </c>
      <c r="DB790" s="381">
        <v>33</v>
      </c>
      <c r="DC790" s="381">
        <v>85</v>
      </c>
      <c r="DD790" s="381">
        <v>102</v>
      </c>
      <c r="DE790" s="381">
        <v>119</v>
      </c>
      <c r="DF790" s="381">
        <v>77</v>
      </c>
      <c r="DG790" s="222">
        <f t="shared" ref="DG790:DG792" si="1833">AM790+BS790+B790+O790+X790+AC790+AJ790+BD790+CF790+AX790+BM790+CT790+CZ790</f>
        <v>9145</v>
      </c>
      <c r="DH790" s="222">
        <f t="shared" ref="DH790:DH792" si="1834">SUM(DI790:DK790)</f>
        <v>60</v>
      </c>
      <c r="DI790" s="381">
        <v>26</v>
      </c>
      <c r="DJ790" s="381">
        <v>25</v>
      </c>
      <c r="DK790" s="381">
        <v>9</v>
      </c>
      <c r="DL790" s="226">
        <f t="shared" ref="DL790:DL792" si="1835">SUM(DM790:DN790)</f>
        <v>38</v>
      </c>
      <c r="DM790" s="381">
        <v>23</v>
      </c>
      <c r="DN790" s="380">
        <v>15</v>
      </c>
      <c r="DO790" s="222">
        <f t="shared" ref="DO790:DO792" si="1836">DG790+DH790+DL790</f>
        <v>9243</v>
      </c>
      <c r="DP790" s="4"/>
      <c r="DQ790" s="4"/>
      <c r="DR790" s="4"/>
      <c r="DS790" s="4"/>
      <c r="DT790" s="4"/>
      <c r="DU790" s="4"/>
      <c r="DV790" s="4"/>
      <c r="DW790" s="4"/>
      <c r="DX790" s="4"/>
      <c r="DY790" s="4"/>
      <c r="DZ790" s="4"/>
      <c r="EA790" s="4"/>
    </row>
    <row r="791" spans="1:131" s="43" customFormat="1" ht="17.100000000000001" customHeight="1" x14ac:dyDescent="0.15">
      <c r="A791" s="50" t="s">
        <v>235</v>
      </c>
      <c r="B791" s="222">
        <f t="shared" si="1801"/>
        <v>2094</v>
      </c>
      <c r="C791" s="381">
        <v>154</v>
      </c>
      <c r="D791" s="381">
        <v>91</v>
      </c>
      <c r="E791" s="381">
        <v>105</v>
      </c>
      <c r="F791" s="381">
        <v>27</v>
      </c>
      <c r="G791" s="381">
        <v>149</v>
      </c>
      <c r="H791" s="381">
        <v>354</v>
      </c>
      <c r="I791" s="381">
        <v>206</v>
      </c>
      <c r="J791" s="381">
        <v>75</v>
      </c>
      <c r="K791" s="381">
        <v>167</v>
      </c>
      <c r="L791" s="381">
        <v>446</v>
      </c>
      <c r="M791" s="381">
        <v>130</v>
      </c>
      <c r="N791" s="381">
        <v>190</v>
      </c>
      <c r="O791" s="222">
        <f t="shared" si="1821"/>
        <v>827</v>
      </c>
      <c r="P791" s="381">
        <v>135</v>
      </c>
      <c r="Q791" s="381">
        <v>190</v>
      </c>
      <c r="R791" s="381">
        <v>90</v>
      </c>
      <c r="S791" s="381">
        <v>63</v>
      </c>
      <c r="T791" s="381">
        <v>97</v>
      </c>
      <c r="U791" s="381">
        <v>116</v>
      </c>
      <c r="V791" s="381">
        <v>87</v>
      </c>
      <c r="W791" s="381">
        <v>49</v>
      </c>
      <c r="X791" s="222">
        <f t="shared" si="1822"/>
        <v>1140</v>
      </c>
      <c r="Y791" s="381">
        <v>197</v>
      </c>
      <c r="Z791" s="381">
        <v>319</v>
      </c>
      <c r="AA791" s="381">
        <v>376</v>
      </c>
      <c r="AB791" s="381">
        <v>248</v>
      </c>
      <c r="AC791" s="222">
        <f t="shared" si="1823"/>
        <v>785</v>
      </c>
      <c r="AD791" s="381">
        <v>74</v>
      </c>
      <c r="AE791" s="381">
        <v>134</v>
      </c>
      <c r="AF791" s="381">
        <v>69</v>
      </c>
      <c r="AG791" s="381">
        <v>154</v>
      </c>
      <c r="AH791" s="381">
        <v>130</v>
      </c>
      <c r="AI791" s="381">
        <v>224</v>
      </c>
      <c r="AJ791" s="222">
        <f t="shared" si="1824"/>
        <v>62</v>
      </c>
      <c r="AK791" s="381">
        <v>33</v>
      </c>
      <c r="AL791" s="381">
        <v>29</v>
      </c>
      <c r="AM791" s="222">
        <f t="shared" si="1825"/>
        <v>1698</v>
      </c>
      <c r="AN791" s="381">
        <v>105</v>
      </c>
      <c r="AO791" s="381">
        <v>91</v>
      </c>
      <c r="AP791" s="381">
        <v>162</v>
      </c>
      <c r="AQ791" s="381">
        <v>59</v>
      </c>
      <c r="AR791" s="381">
        <v>260</v>
      </c>
      <c r="AS791" s="381">
        <v>88</v>
      </c>
      <c r="AT791" s="381">
        <v>282</v>
      </c>
      <c r="AU791" s="381">
        <v>292</v>
      </c>
      <c r="AV791" s="381">
        <v>220</v>
      </c>
      <c r="AW791" s="381">
        <v>139</v>
      </c>
      <c r="AX791" s="222">
        <f t="shared" si="1826"/>
        <v>2376</v>
      </c>
      <c r="AY791" s="381">
        <v>161</v>
      </c>
      <c r="AZ791" s="381">
        <v>1140</v>
      </c>
      <c r="BA791" s="381">
        <v>290</v>
      </c>
      <c r="BB791" s="381">
        <v>564</v>
      </c>
      <c r="BC791" s="381">
        <v>221</v>
      </c>
      <c r="BD791" s="222">
        <f t="shared" si="1827"/>
        <v>4052</v>
      </c>
      <c r="BE791" s="381">
        <v>716</v>
      </c>
      <c r="BF791" s="381">
        <v>410</v>
      </c>
      <c r="BG791" s="381">
        <v>504</v>
      </c>
      <c r="BH791" s="381">
        <v>406</v>
      </c>
      <c r="BI791" s="381">
        <v>579</v>
      </c>
      <c r="BJ791" s="381">
        <v>587</v>
      </c>
      <c r="BK791" s="381">
        <v>495</v>
      </c>
      <c r="BL791" s="381">
        <v>355</v>
      </c>
      <c r="BM791" s="222">
        <f t="shared" si="1828"/>
        <v>905</v>
      </c>
      <c r="BN791" s="381">
        <v>175</v>
      </c>
      <c r="BO791" s="381">
        <v>187</v>
      </c>
      <c r="BP791" s="381">
        <v>132</v>
      </c>
      <c r="BQ791" s="381">
        <v>79</v>
      </c>
      <c r="BR791" s="381">
        <v>332</v>
      </c>
      <c r="BS791" s="222">
        <f t="shared" si="1829"/>
        <v>1709</v>
      </c>
      <c r="BT791" s="381">
        <v>78</v>
      </c>
      <c r="BU791" s="381">
        <v>201</v>
      </c>
      <c r="BV791" s="381">
        <v>58</v>
      </c>
      <c r="BW791" s="381">
        <v>33</v>
      </c>
      <c r="BX791" s="381">
        <v>101</v>
      </c>
      <c r="BY791" s="381">
        <v>514</v>
      </c>
      <c r="BZ791" s="381">
        <v>126</v>
      </c>
      <c r="CA791" s="381">
        <v>87</v>
      </c>
      <c r="CB791" s="381">
        <v>174</v>
      </c>
      <c r="CC791" s="381">
        <v>124</v>
      </c>
      <c r="CD791" s="381">
        <v>132</v>
      </c>
      <c r="CE791" s="381">
        <v>81</v>
      </c>
      <c r="CF791" s="222">
        <f t="shared" si="1830"/>
        <v>1851</v>
      </c>
      <c r="CG791" s="381">
        <v>45</v>
      </c>
      <c r="CH791" s="381">
        <v>130</v>
      </c>
      <c r="CI791" s="381">
        <v>96</v>
      </c>
      <c r="CJ791" s="381">
        <v>172</v>
      </c>
      <c r="CK791" s="381">
        <v>463</v>
      </c>
      <c r="CL791" s="381">
        <v>83</v>
      </c>
      <c r="CM791" s="381">
        <v>324</v>
      </c>
      <c r="CN791" s="381">
        <v>60</v>
      </c>
      <c r="CO791" s="381">
        <v>24</v>
      </c>
      <c r="CP791" s="381">
        <v>68</v>
      </c>
      <c r="CQ791" s="381">
        <v>200</v>
      </c>
      <c r="CR791" s="381">
        <v>106</v>
      </c>
      <c r="CS791" s="381">
        <v>80</v>
      </c>
      <c r="CT791" s="222">
        <f t="shared" si="1831"/>
        <v>1200</v>
      </c>
      <c r="CU791" s="381">
        <v>395</v>
      </c>
      <c r="CV791" s="381">
        <v>286</v>
      </c>
      <c r="CW791" s="381">
        <v>129</v>
      </c>
      <c r="CX791" s="381">
        <v>153</v>
      </c>
      <c r="CY791" s="381">
        <v>237</v>
      </c>
      <c r="CZ791" s="222">
        <f t="shared" si="1832"/>
        <v>1408</v>
      </c>
      <c r="DA791" s="381">
        <v>62</v>
      </c>
      <c r="DB791" s="381">
        <v>49</v>
      </c>
      <c r="DC791" s="381">
        <v>311</v>
      </c>
      <c r="DD791" s="381">
        <v>483</v>
      </c>
      <c r="DE791" s="381">
        <v>335</v>
      </c>
      <c r="DF791" s="381">
        <v>168</v>
      </c>
      <c r="DG791" s="222">
        <f t="shared" si="1833"/>
        <v>20107</v>
      </c>
      <c r="DH791" s="222">
        <f t="shared" si="1834"/>
        <v>233</v>
      </c>
      <c r="DI791" s="381">
        <v>80</v>
      </c>
      <c r="DJ791" s="381">
        <v>102</v>
      </c>
      <c r="DK791" s="381">
        <v>51</v>
      </c>
      <c r="DL791" s="226">
        <f t="shared" si="1835"/>
        <v>368</v>
      </c>
      <c r="DM791" s="381">
        <v>282</v>
      </c>
      <c r="DN791" s="380">
        <v>86</v>
      </c>
      <c r="DO791" s="222">
        <f t="shared" si="1836"/>
        <v>20708</v>
      </c>
      <c r="DP791" s="4"/>
      <c r="DQ791" s="4"/>
      <c r="DR791" s="4"/>
      <c r="DS791" s="4"/>
      <c r="DT791" s="4"/>
      <c r="DU791" s="4"/>
      <c r="DV791" s="4"/>
      <c r="DW791" s="4"/>
      <c r="DX791" s="4"/>
      <c r="DY791" s="4"/>
      <c r="DZ791" s="4"/>
      <c r="EA791" s="4"/>
    </row>
    <row r="792" spans="1:131" s="43" customFormat="1" ht="17.100000000000001" customHeight="1" x14ac:dyDescent="0.15">
      <c r="A792" s="50" t="s">
        <v>236</v>
      </c>
      <c r="B792" s="222">
        <f t="shared" si="1801"/>
        <v>133255</v>
      </c>
      <c r="C792" s="381">
        <v>8952</v>
      </c>
      <c r="D792" s="381">
        <v>4738</v>
      </c>
      <c r="E792" s="381">
        <v>5002</v>
      </c>
      <c r="F792" s="381">
        <v>2129</v>
      </c>
      <c r="G792" s="381">
        <v>8092</v>
      </c>
      <c r="H792" s="381">
        <v>22724</v>
      </c>
      <c r="I792" s="381">
        <v>14876</v>
      </c>
      <c r="J792" s="381">
        <v>3954</v>
      </c>
      <c r="K792" s="381">
        <v>10988</v>
      </c>
      <c r="L792" s="381">
        <v>31781</v>
      </c>
      <c r="M792" s="381">
        <v>8101</v>
      </c>
      <c r="N792" s="381">
        <v>11918</v>
      </c>
      <c r="O792" s="222">
        <f t="shared" si="1821"/>
        <v>42065</v>
      </c>
      <c r="P792" s="381">
        <v>8408</v>
      </c>
      <c r="Q792" s="381">
        <v>8495</v>
      </c>
      <c r="R792" s="381">
        <v>4070</v>
      </c>
      <c r="S792" s="381">
        <v>3071</v>
      </c>
      <c r="T792" s="381">
        <v>3883</v>
      </c>
      <c r="U792" s="381">
        <v>7044</v>
      </c>
      <c r="V792" s="381">
        <v>4640</v>
      </c>
      <c r="W792" s="381">
        <v>2454</v>
      </c>
      <c r="X792" s="222">
        <f t="shared" si="1822"/>
        <v>65736</v>
      </c>
      <c r="Y792" s="381">
        <v>10932</v>
      </c>
      <c r="Z792" s="381">
        <v>16660</v>
      </c>
      <c r="AA792" s="381">
        <v>23190</v>
      </c>
      <c r="AB792" s="381">
        <v>14954</v>
      </c>
      <c r="AC792" s="222">
        <f t="shared" si="1823"/>
        <v>44493</v>
      </c>
      <c r="AD792" s="381">
        <v>4516</v>
      </c>
      <c r="AE792" s="381">
        <v>6675</v>
      </c>
      <c r="AF792" s="381">
        <v>3073</v>
      </c>
      <c r="AG792" s="381">
        <v>10610</v>
      </c>
      <c r="AH792" s="381">
        <v>6761</v>
      </c>
      <c r="AI792" s="381">
        <v>12858</v>
      </c>
      <c r="AJ792" s="222">
        <f t="shared" si="1824"/>
        <v>3244</v>
      </c>
      <c r="AK792" s="381">
        <v>1683</v>
      </c>
      <c r="AL792" s="381">
        <v>1561</v>
      </c>
      <c r="AM792" s="222">
        <f t="shared" si="1825"/>
        <v>81783</v>
      </c>
      <c r="AN792" s="381">
        <v>5525</v>
      </c>
      <c r="AO792" s="381">
        <v>4638</v>
      </c>
      <c r="AP792" s="381">
        <v>8849</v>
      </c>
      <c r="AQ792" s="381">
        <v>2586</v>
      </c>
      <c r="AR792" s="381">
        <v>12528</v>
      </c>
      <c r="AS792" s="381">
        <v>3767</v>
      </c>
      <c r="AT792" s="381">
        <v>12635</v>
      </c>
      <c r="AU792" s="381">
        <v>13610</v>
      </c>
      <c r="AV792" s="381">
        <v>10895</v>
      </c>
      <c r="AW792" s="381">
        <v>6750</v>
      </c>
      <c r="AX792" s="222">
        <f t="shared" si="1826"/>
        <v>162105</v>
      </c>
      <c r="AY792" s="381">
        <v>8855</v>
      </c>
      <c r="AZ792" s="381">
        <v>85447</v>
      </c>
      <c r="BA792" s="381">
        <v>15743</v>
      </c>
      <c r="BB792" s="381">
        <v>39970</v>
      </c>
      <c r="BC792" s="381">
        <v>12090</v>
      </c>
      <c r="BD792" s="222">
        <f t="shared" si="1827"/>
        <v>299827</v>
      </c>
      <c r="BE792" s="381">
        <v>49647</v>
      </c>
      <c r="BF792" s="381">
        <v>26893</v>
      </c>
      <c r="BG792" s="381">
        <v>34306</v>
      </c>
      <c r="BH792" s="381">
        <v>28559</v>
      </c>
      <c r="BI792" s="381">
        <v>51400</v>
      </c>
      <c r="BJ792" s="381">
        <v>44334</v>
      </c>
      <c r="BK792" s="381">
        <v>38249</v>
      </c>
      <c r="BL792" s="381">
        <v>26439</v>
      </c>
      <c r="BM792" s="222">
        <f t="shared" si="1828"/>
        <v>56279</v>
      </c>
      <c r="BN792" s="381">
        <v>11091</v>
      </c>
      <c r="BO792" s="381">
        <v>11175</v>
      </c>
      <c r="BP792" s="381">
        <v>7894</v>
      </c>
      <c r="BQ792" s="381">
        <v>3956</v>
      </c>
      <c r="BR792" s="381">
        <v>22163</v>
      </c>
      <c r="BS792" s="222">
        <f t="shared" si="1829"/>
        <v>102069</v>
      </c>
      <c r="BT792" s="381">
        <v>4709</v>
      </c>
      <c r="BU792" s="381">
        <v>10833</v>
      </c>
      <c r="BV792" s="381">
        <v>3235</v>
      </c>
      <c r="BW792" s="381">
        <v>1228</v>
      </c>
      <c r="BX792" s="381">
        <v>4771</v>
      </c>
      <c r="BY792" s="381">
        <v>33042</v>
      </c>
      <c r="BZ792" s="381">
        <v>7667</v>
      </c>
      <c r="CA792" s="381">
        <v>5432</v>
      </c>
      <c r="CB792" s="381">
        <v>12629</v>
      </c>
      <c r="CC792" s="381">
        <v>6372</v>
      </c>
      <c r="CD792" s="381">
        <v>6934</v>
      </c>
      <c r="CE792" s="381">
        <v>5217</v>
      </c>
      <c r="CF792" s="222">
        <f t="shared" si="1830"/>
        <v>103199</v>
      </c>
      <c r="CG792" s="381">
        <v>2210</v>
      </c>
      <c r="CH792" s="381">
        <v>5837</v>
      </c>
      <c r="CI792" s="381">
        <v>4696</v>
      </c>
      <c r="CJ792" s="381">
        <v>10210</v>
      </c>
      <c r="CK792" s="381">
        <v>30910</v>
      </c>
      <c r="CL792" s="381">
        <v>3323</v>
      </c>
      <c r="CM792" s="381">
        <v>17651</v>
      </c>
      <c r="CN792" s="381">
        <v>2472</v>
      </c>
      <c r="CO792" s="381">
        <v>810</v>
      </c>
      <c r="CP792" s="381">
        <v>3259</v>
      </c>
      <c r="CQ792" s="381">
        <v>10690</v>
      </c>
      <c r="CR792" s="381">
        <v>6858</v>
      </c>
      <c r="CS792" s="381">
        <v>4273</v>
      </c>
      <c r="CT792" s="222">
        <f t="shared" si="1831"/>
        <v>75020</v>
      </c>
      <c r="CU792" s="381">
        <v>26930</v>
      </c>
      <c r="CV792" s="381">
        <v>16823</v>
      </c>
      <c r="CW792" s="381">
        <v>7663</v>
      </c>
      <c r="CX792" s="381">
        <v>9145</v>
      </c>
      <c r="CY792" s="381">
        <v>14459</v>
      </c>
      <c r="CZ792" s="222">
        <f t="shared" si="1832"/>
        <v>99948</v>
      </c>
      <c r="DA792" s="381">
        <v>3093</v>
      </c>
      <c r="DB792" s="381">
        <v>2517</v>
      </c>
      <c r="DC792" s="381">
        <v>25854</v>
      </c>
      <c r="DD792" s="381">
        <v>35606</v>
      </c>
      <c r="DE792" s="381">
        <v>22416</v>
      </c>
      <c r="DF792" s="381">
        <v>10462</v>
      </c>
      <c r="DG792" s="222">
        <f t="shared" si="1833"/>
        <v>1269023</v>
      </c>
      <c r="DH792" s="222">
        <f t="shared" si="1834"/>
        <v>16868</v>
      </c>
      <c r="DI792" s="381">
        <v>5606</v>
      </c>
      <c r="DJ792" s="381">
        <v>7817</v>
      </c>
      <c r="DK792" s="381">
        <v>3445</v>
      </c>
      <c r="DL792" s="226">
        <f t="shared" si="1835"/>
        <v>25336</v>
      </c>
      <c r="DM792" s="381">
        <v>19074</v>
      </c>
      <c r="DN792" s="380">
        <v>6262</v>
      </c>
      <c r="DO792" s="222">
        <f t="shared" si="1836"/>
        <v>1311227</v>
      </c>
      <c r="DP792" s="4"/>
      <c r="DQ792" s="4"/>
      <c r="DR792" s="4"/>
      <c r="DS792" s="4"/>
      <c r="DT792" s="4"/>
      <c r="DU792" s="4"/>
      <c r="DV792" s="4"/>
      <c r="DW792" s="4"/>
      <c r="DX792" s="4"/>
      <c r="DY792" s="4"/>
      <c r="DZ792" s="4"/>
      <c r="EA792" s="4"/>
    </row>
    <row r="793" spans="1:131" s="43" customFormat="1" ht="17.100000000000001" customHeight="1" x14ac:dyDescent="0.15">
      <c r="A793" s="60" t="s">
        <v>237</v>
      </c>
      <c r="B793" s="222">
        <f t="shared" si="1801"/>
        <v>40509</v>
      </c>
      <c r="C793" s="381">
        <v>2903</v>
      </c>
      <c r="D793" s="381">
        <v>1297</v>
      </c>
      <c r="E793" s="381">
        <v>1432</v>
      </c>
      <c r="F793" s="381">
        <v>742</v>
      </c>
      <c r="G793" s="381">
        <v>2202</v>
      </c>
      <c r="H793" s="381">
        <v>6835</v>
      </c>
      <c r="I793" s="381">
        <v>4015</v>
      </c>
      <c r="J793" s="381">
        <v>1109</v>
      </c>
      <c r="K793" s="381">
        <v>3549</v>
      </c>
      <c r="L793" s="381">
        <v>9326</v>
      </c>
      <c r="M793" s="381">
        <v>2448</v>
      </c>
      <c r="N793" s="381">
        <v>4651</v>
      </c>
      <c r="O793" s="222">
        <f t="shared" ref="O793:O796" si="1837">SUM(P793:W793)</f>
        <v>13106</v>
      </c>
      <c r="P793" s="381">
        <v>2777</v>
      </c>
      <c r="Q793" s="381">
        <v>2587</v>
      </c>
      <c r="R793" s="381">
        <v>1383</v>
      </c>
      <c r="S793" s="381">
        <v>823</v>
      </c>
      <c r="T793" s="381">
        <v>1319</v>
      </c>
      <c r="U793" s="381">
        <v>1912</v>
      </c>
      <c r="V793" s="381">
        <v>1528</v>
      </c>
      <c r="W793" s="381">
        <v>777</v>
      </c>
      <c r="X793" s="222">
        <f t="shared" ref="X793:X796" si="1838">SUM(Y793:AB793)</f>
        <v>22035</v>
      </c>
      <c r="Y793" s="381">
        <v>3706</v>
      </c>
      <c r="Z793" s="381">
        <v>5606</v>
      </c>
      <c r="AA793" s="381">
        <v>7971</v>
      </c>
      <c r="AB793" s="381">
        <v>4752</v>
      </c>
      <c r="AC793" s="222">
        <f t="shared" ref="AC793:AC796" si="1839">SUM(AD793:AI793)</f>
        <v>14647</v>
      </c>
      <c r="AD793" s="381">
        <v>1312</v>
      </c>
      <c r="AE793" s="381">
        <v>2419</v>
      </c>
      <c r="AF793" s="381">
        <v>741</v>
      </c>
      <c r="AG793" s="381">
        <v>3915</v>
      </c>
      <c r="AH793" s="381">
        <v>1926</v>
      </c>
      <c r="AI793" s="381">
        <v>4334</v>
      </c>
      <c r="AJ793" s="222">
        <f t="shared" si="1824"/>
        <v>1097</v>
      </c>
      <c r="AK793" s="381">
        <v>535</v>
      </c>
      <c r="AL793" s="381">
        <v>562</v>
      </c>
      <c r="AM793" s="222">
        <f t="shared" ref="AM793:AM796" si="1840">SUM(AN793:AW793)</f>
        <v>26292</v>
      </c>
      <c r="AN793" s="381">
        <v>1675</v>
      </c>
      <c r="AO793" s="381">
        <v>1530</v>
      </c>
      <c r="AP793" s="381">
        <v>2939</v>
      </c>
      <c r="AQ793" s="381">
        <v>780</v>
      </c>
      <c r="AR793" s="381">
        <v>4032</v>
      </c>
      <c r="AS793" s="381">
        <v>1041</v>
      </c>
      <c r="AT793" s="381">
        <v>4332</v>
      </c>
      <c r="AU793" s="381">
        <v>4575</v>
      </c>
      <c r="AV793" s="381">
        <v>3526</v>
      </c>
      <c r="AW793" s="381">
        <v>1862</v>
      </c>
      <c r="AX793" s="222">
        <f t="shared" ref="AX793:AX796" si="1841">SUM(AY793:BC793)</f>
        <v>50328</v>
      </c>
      <c r="AY793" s="381">
        <v>2483</v>
      </c>
      <c r="AZ793" s="381">
        <v>27143</v>
      </c>
      <c r="BA793" s="381">
        <v>5690</v>
      </c>
      <c r="BB793" s="381">
        <v>11496</v>
      </c>
      <c r="BC793" s="381">
        <v>3516</v>
      </c>
      <c r="BD793" s="222">
        <f t="shared" ref="BD793:BD796" si="1842">SUM(BE793:BL793)</f>
        <v>125327</v>
      </c>
      <c r="BE793" s="381">
        <v>22352</v>
      </c>
      <c r="BF793" s="381">
        <v>10386</v>
      </c>
      <c r="BG793" s="381">
        <v>13426</v>
      </c>
      <c r="BH793" s="381">
        <v>10888</v>
      </c>
      <c r="BI793" s="381">
        <v>23162</v>
      </c>
      <c r="BJ793" s="381">
        <v>18341</v>
      </c>
      <c r="BK793" s="381">
        <v>16158</v>
      </c>
      <c r="BL793" s="381">
        <v>10614</v>
      </c>
      <c r="BM793" s="222">
        <f t="shared" ref="BM793:BM796" si="1843">SUM(BN793:BR793)</f>
        <v>16708</v>
      </c>
      <c r="BN793" s="381">
        <v>3130</v>
      </c>
      <c r="BO793" s="381">
        <v>3675</v>
      </c>
      <c r="BP793" s="381">
        <v>2249</v>
      </c>
      <c r="BQ793" s="381">
        <v>1198</v>
      </c>
      <c r="BR793" s="381">
        <v>6456</v>
      </c>
      <c r="BS793" s="222">
        <f t="shared" ref="BS793:BS796" si="1844">SUM(BT793:CE793)</f>
        <v>33587</v>
      </c>
      <c r="BT793" s="381">
        <v>1550</v>
      </c>
      <c r="BU793" s="381">
        <v>3367</v>
      </c>
      <c r="BV793" s="381">
        <v>1159</v>
      </c>
      <c r="BW793" s="381">
        <v>339</v>
      </c>
      <c r="BX793" s="381">
        <v>1646</v>
      </c>
      <c r="BY793" s="381">
        <v>11402</v>
      </c>
      <c r="BZ793" s="381">
        <v>2482</v>
      </c>
      <c r="CA793" s="381">
        <v>1849</v>
      </c>
      <c r="CB793" s="381">
        <v>3893</v>
      </c>
      <c r="CC793" s="381">
        <v>2113</v>
      </c>
      <c r="CD793" s="381">
        <v>2139</v>
      </c>
      <c r="CE793" s="381">
        <v>1648</v>
      </c>
      <c r="CF793" s="222">
        <f t="shared" ref="CF793:CF796" si="1845">SUM(CG793:CS793)</f>
        <v>34108</v>
      </c>
      <c r="CG793" s="381">
        <v>734</v>
      </c>
      <c r="CH793" s="381">
        <v>1785</v>
      </c>
      <c r="CI793" s="381">
        <v>1423</v>
      </c>
      <c r="CJ793" s="381">
        <v>3332</v>
      </c>
      <c r="CK793" s="381">
        <v>10880</v>
      </c>
      <c r="CL793" s="381">
        <v>1163</v>
      </c>
      <c r="CM793" s="381">
        <v>5734</v>
      </c>
      <c r="CN793" s="381">
        <v>820</v>
      </c>
      <c r="CO793" s="381">
        <v>264</v>
      </c>
      <c r="CP793" s="381">
        <v>1127</v>
      </c>
      <c r="CQ793" s="381">
        <v>3250</v>
      </c>
      <c r="CR793" s="381">
        <v>2134</v>
      </c>
      <c r="CS793" s="381">
        <v>1462</v>
      </c>
      <c r="CT793" s="222">
        <f t="shared" ref="CT793:CT796" si="1846">SUM(CU793:CY793)</f>
        <v>22975</v>
      </c>
      <c r="CU793" s="381">
        <v>8297</v>
      </c>
      <c r="CV793" s="381">
        <v>5258</v>
      </c>
      <c r="CW793" s="381">
        <v>2457</v>
      </c>
      <c r="CX793" s="381">
        <v>2478</v>
      </c>
      <c r="CY793" s="381">
        <v>4485</v>
      </c>
      <c r="CZ793" s="222">
        <f t="shared" ref="CZ793:CZ796" si="1847">SUM(DA793:DF793)</f>
        <v>34292</v>
      </c>
      <c r="DA793" s="381">
        <v>937</v>
      </c>
      <c r="DB793" s="381">
        <v>671</v>
      </c>
      <c r="DC793" s="381">
        <v>10146</v>
      </c>
      <c r="DD793" s="381">
        <v>11168</v>
      </c>
      <c r="DE793" s="381">
        <v>7836</v>
      </c>
      <c r="DF793" s="381">
        <v>3534</v>
      </c>
      <c r="DG793" s="222">
        <f t="shared" ref="DG793:DG796" si="1848">AM793+BS793+B793+O793+X793+AC793+AJ793+BD793+CF793+AX793+BM793+CT793+CZ793</f>
        <v>435011</v>
      </c>
      <c r="DH793" s="222">
        <f t="shared" ref="DH793:DH796" si="1849">SUM(DI793:DK793)</f>
        <v>5740</v>
      </c>
      <c r="DI793" s="381">
        <v>1733</v>
      </c>
      <c r="DJ793" s="381">
        <v>2719</v>
      </c>
      <c r="DK793" s="381">
        <v>1288</v>
      </c>
      <c r="DL793" s="226">
        <f t="shared" ref="DL793:DL796" si="1850">SUM(DM793:DN793)</f>
        <v>6265</v>
      </c>
      <c r="DM793" s="381">
        <v>6028</v>
      </c>
      <c r="DN793" s="380">
        <v>237</v>
      </c>
      <c r="DO793" s="222">
        <f t="shared" ref="DO793:DO796" si="1851">DG793+DH793+DL793</f>
        <v>447016</v>
      </c>
      <c r="DP793" s="4"/>
      <c r="DQ793" s="4"/>
      <c r="DR793" s="4"/>
      <c r="DS793" s="4"/>
      <c r="DT793" s="4"/>
      <c r="DU793" s="4"/>
      <c r="DV793" s="4"/>
      <c r="DW793" s="4"/>
      <c r="DX793" s="4"/>
      <c r="DY793" s="4"/>
      <c r="DZ793" s="4"/>
      <c r="EA793" s="4"/>
    </row>
    <row r="794" spans="1:131" s="43" customFormat="1" ht="17.100000000000001" customHeight="1" x14ac:dyDescent="0.15">
      <c r="A794" s="60" t="s">
        <v>298</v>
      </c>
      <c r="B794" s="222">
        <f t="shared" si="1801"/>
        <v>78433</v>
      </c>
      <c r="C794" s="381">
        <v>5323</v>
      </c>
      <c r="D794" s="381">
        <v>2938</v>
      </c>
      <c r="E794" s="381">
        <v>2883</v>
      </c>
      <c r="F794" s="381">
        <v>1128</v>
      </c>
      <c r="G794" s="381">
        <v>4655</v>
      </c>
      <c r="H794" s="381">
        <v>13632</v>
      </c>
      <c r="I794" s="381">
        <v>8659</v>
      </c>
      <c r="J794" s="381">
        <v>2338</v>
      </c>
      <c r="K794" s="381">
        <v>6455</v>
      </c>
      <c r="L794" s="381">
        <v>19437</v>
      </c>
      <c r="M794" s="381">
        <v>4538</v>
      </c>
      <c r="N794" s="381">
        <v>6447</v>
      </c>
      <c r="O794" s="222">
        <f t="shared" si="1837"/>
        <v>23905</v>
      </c>
      <c r="P794" s="381">
        <v>4817</v>
      </c>
      <c r="Q794" s="381">
        <v>4889</v>
      </c>
      <c r="R794" s="381">
        <v>2312</v>
      </c>
      <c r="S794" s="381">
        <v>1609</v>
      </c>
      <c r="T794" s="381">
        <v>2214</v>
      </c>
      <c r="U794" s="381">
        <v>4055</v>
      </c>
      <c r="V794" s="381">
        <v>2661</v>
      </c>
      <c r="W794" s="381">
        <v>1348</v>
      </c>
      <c r="X794" s="222">
        <f t="shared" si="1838"/>
        <v>36147</v>
      </c>
      <c r="Y794" s="381">
        <v>6150</v>
      </c>
      <c r="Z794" s="381">
        <v>9117</v>
      </c>
      <c r="AA794" s="381">
        <v>12584</v>
      </c>
      <c r="AB794" s="381">
        <v>8296</v>
      </c>
      <c r="AC794" s="222">
        <f t="shared" si="1839"/>
        <v>25542</v>
      </c>
      <c r="AD794" s="381">
        <v>2813</v>
      </c>
      <c r="AE794" s="381">
        <v>3714</v>
      </c>
      <c r="AF794" s="381">
        <v>1907</v>
      </c>
      <c r="AG794" s="381">
        <v>5840</v>
      </c>
      <c r="AH794" s="381">
        <v>3910</v>
      </c>
      <c r="AI794" s="381">
        <v>7358</v>
      </c>
      <c r="AJ794" s="222">
        <f t="shared" si="1824"/>
        <v>1894</v>
      </c>
      <c r="AK794" s="381">
        <v>994</v>
      </c>
      <c r="AL794" s="381">
        <v>900</v>
      </c>
      <c r="AM794" s="222">
        <f t="shared" si="1840"/>
        <v>47617</v>
      </c>
      <c r="AN794" s="381">
        <v>3191</v>
      </c>
      <c r="AO794" s="381">
        <v>2739</v>
      </c>
      <c r="AP794" s="381">
        <v>5225</v>
      </c>
      <c r="AQ794" s="381">
        <v>1530</v>
      </c>
      <c r="AR794" s="381">
        <v>7078</v>
      </c>
      <c r="AS794" s="381">
        <v>2117</v>
      </c>
      <c r="AT794" s="381">
        <v>7375</v>
      </c>
      <c r="AU794" s="381">
        <v>7923</v>
      </c>
      <c r="AV794" s="381">
        <v>6249</v>
      </c>
      <c r="AW794" s="381">
        <v>4190</v>
      </c>
      <c r="AX794" s="222">
        <f t="shared" si="1841"/>
        <v>97609</v>
      </c>
      <c r="AY794" s="381">
        <v>5497</v>
      </c>
      <c r="AZ794" s="381">
        <v>50628</v>
      </c>
      <c r="BA794" s="381">
        <v>9056</v>
      </c>
      <c r="BB794" s="381">
        <v>24828</v>
      </c>
      <c r="BC794" s="381">
        <v>7600</v>
      </c>
      <c r="BD794" s="222">
        <f t="shared" si="1842"/>
        <v>154822</v>
      </c>
      <c r="BE794" s="381">
        <v>25122</v>
      </c>
      <c r="BF794" s="381">
        <v>14643</v>
      </c>
      <c r="BG794" s="381">
        <v>18608</v>
      </c>
      <c r="BH794" s="381">
        <v>15198</v>
      </c>
      <c r="BI794" s="381">
        <v>26015</v>
      </c>
      <c r="BJ794" s="381">
        <v>22077</v>
      </c>
      <c r="BK794" s="381">
        <v>19339</v>
      </c>
      <c r="BL794" s="381">
        <v>13820</v>
      </c>
      <c r="BM794" s="222">
        <f t="shared" si="1843"/>
        <v>33205</v>
      </c>
      <c r="BN794" s="381">
        <v>6506</v>
      </c>
      <c r="BO794" s="381">
        <v>6183</v>
      </c>
      <c r="BP794" s="381">
        <v>4562</v>
      </c>
      <c r="BQ794" s="381">
        <v>2424</v>
      </c>
      <c r="BR794" s="381">
        <v>13530</v>
      </c>
      <c r="BS794" s="222">
        <f t="shared" si="1844"/>
        <v>57890</v>
      </c>
      <c r="BT794" s="381">
        <v>2616</v>
      </c>
      <c r="BU794" s="381">
        <v>6188</v>
      </c>
      <c r="BV794" s="381">
        <v>1791</v>
      </c>
      <c r="BW794" s="381">
        <v>751</v>
      </c>
      <c r="BX794" s="381">
        <v>2675</v>
      </c>
      <c r="BY794" s="381">
        <v>18375</v>
      </c>
      <c r="BZ794" s="381">
        <v>4427</v>
      </c>
      <c r="CA794" s="381">
        <v>3014</v>
      </c>
      <c r="CB794" s="381">
        <v>7428</v>
      </c>
      <c r="CC794" s="381">
        <v>3707</v>
      </c>
      <c r="CD794" s="381">
        <v>3902</v>
      </c>
      <c r="CE794" s="381">
        <v>3016</v>
      </c>
      <c r="CF794" s="222">
        <f t="shared" si="1845"/>
        <v>57205</v>
      </c>
      <c r="CG794" s="381">
        <v>1169</v>
      </c>
      <c r="CH794" s="381">
        <v>3311</v>
      </c>
      <c r="CI794" s="381">
        <v>2585</v>
      </c>
      <c r="CJ794" s="381">
        <v>5914</v>
      </c>
      <c r="CK794" s="381">
        <v>16616</v>
      </c>
      <c r="CL794" s="381">
        <v>1773</v>
      </c>
      <c r="CM794" s="381">
        <v>9918</v>
      </c>
      <c r="CN794" s="381">
        <v>1340</v>
      </c>
      <c r="CO794" s="381">
        <v>446</v>
      </c>
      <c r="CP794" s="381">
        <v>1783</v>
      </c>
      <c r="CQ794" s="381">
        <v>5992</v>
      </c>
      <c r="CR794" s="381">
        <v>4017</v>
      </c>
      <c r="CS794" s="381">
        <v>2341</v>
      </c>
      <c r="CT794" s="222">
        <f t="shared" si="1846"/>
        <v>42171</v>
      </c>
      <c r="CU794" s="381">
        <v>14830</v>
      </c>
      <c r="CV794" s="381">
        <v>9513</v>
      </c>
      <c r="CW794" s="381">
        <v>4331</v>
      </c>
      <c r="CX794" s="381">
        <v>5451</v>
      </c>
      <c r="CY794" s="381">
        <v>8046</v>
      </c>
      <c r="CZ794" s="222">
        <f t="shared" si="1847"/>
        <v>54738</v>
      </c>
      <c r="DA794" s="381">
        <v>1789</v>
      </c>
      <c r="DB794" s="381">
        <v>1472</v>
      </c>
      <c r="DC794" s="381">
        <v>13811</v>
      </c>
      <c r="DD794" s="381">
        <v>19717</v>
      </c>
      <c r="DE794" s="381">
        <v>12693</v>
      </c>
      <c r="DF794" s="381">
        <v>5256</v>
      </c>
      <c r="DG794" s="222">
        <f t="shared" si="1848"/>
        <v>711178</v>
      </c>
      <c r="DH794" s="222">
        <f t="shared" si="1849"/>
        <v>9424</v>
      </c>
      <c r="DI794" s="381">
        <v>3295</v>
      </c>
      <c r="DJ794" s="381">
        <v>4299</v>
      </c>
      <c r="DK794" s="381">
        <v>1830</v>
      </c>
      <c r="DL794" s="226">
        <f t="shared" si="1850"/>
        <v>15300</v>
      </c>
      <c r="DM794" s="381">
        <v>11208</v>
      </c>
      <c r="DN794" s="380">
        <v>4092</v>
      </c>
      <c r="DO794" s="222">
        <f t="shared" si="1851"/>
        <v>735902</v>
      </c>
      <c r="DP794" s="4"/>
      <c r="DQ794" s="4"/>
      <c r="DR794" s="4"/>
      <c r="DS794" s="4"/>
      <c r="DT794" s="4"/>
      <c r="DU794" s="4"/>
      <c r="DV794" s="4"/>
      <c r="DW794" s="4"/>
      <c r="DX794" s="4"/>
      <c r="DY794" s="4"/>
      <c r="DZ794" s="4"/>
      <c r="EA794" s="4"/>
    </row>
    <row r="795" spans="1:131" s="43" customFormat="1" ht="17.100000000000001" customHeight="1" x14ac:dyDescent="0.15">
      <c r="A795" s="60" t="s">
        <v>297</v>
      </c>
      <c r="B795" s="222">
        <f t="shared" si="1801"/>
        <v>14313</v>
      </c>
      <c r="C795" s="381">
        <v>726</v>
      </c>
      <c r="D795" s="381">
        <v>503</v>
      </c>
      <c r="E795" s="381">
        <v>687</v>
      </c>
      <c r="F795" s="381">
        <v>259</v>
      </c>
      <c r="G795" s="381">
        <v>1235</v>
      </c>
      <c r="H795" s="381">
        <v>2257</v>
      </c>
      <c r="I795" s="381">
        <v>2202</v>
      </c>
      <c r="J795" s="381">
        <v>507</v>
      </c>
      <c r="K795" s="381">
        <v>984</v>
      </c>
      <c r="L795" s="381">
        <v>3018</v>
      </c>
      <c r="M795" s="381">
        <v>1115</v>
      </c>
      <c r="N795" s="381">
        <v>820</v>
      </c>
      <c r="O795" s="222">
        <f t="shared" si="1837"/>
        <v>5054</v>
      </c>
      <c r="P795" s="381">
        <v>814</v>
      </c>
      <c r="Q795" s="381">
        <v>1019</v>
      </c>
      <c r="R795" s="381">
        <v>375</v>
      </c>
      <c r="S795" s="381">
        <v>639</v>
      </c>
      <c r="T795" s="381">
        <v>350</v>
      </c>
      <c r="U795" s="381">
        <v>1077</v>
      </c>
      <c r="V795" s="381">
        <v>451</v>
      </c>
      <c r="W795" s="381">
        <v>329</v>
      </c>
      <c r="X795" s="222">
        <f t="shared" si="1838"/>
        <v>7554</v>
      </c>
      <c r="Y795" s="381">
        <v>1076</v>
      </c>
      <c r="Z795" s="381">
        <v>1937</v>
      </c>
      <c r="AA795" s="381">
        <v>2635</v>
      </c>
      <c r="AB795" s="381">
        <v>1906</v>
      </c>
      <c r="AC795" s="222">
        <f t="shared" si="1839"/>
        <v>4304</v>
      </c>
      <c r="AD795" s="381">
        <v>391</v>
      </c>
      <c r="AE795" s="381">
        <v>542</v>
      </c>
      <c r="AF795" s="381">
        <v>425</v>
      </c>
      <c r="AG795" s="381">
        <v>855</v>
      </c>
      <c r="AH795" s="381">
        <v>925</v>
      </c>
      <c r="AI795" s="381">
        <v>1166</v>
      </c>
      <c r="AJ795" s="222">
        <f t="shared" si="1824"/>
        <v>253</v>
      </c>
      <c r="AK795" s="381">
        <v>154</v>
      </c>
      <c r="AL795" s="381">
        <v>99</v>
      </c>
      <c r="AM795" s="222">
        <f t="shared" si="1840"/>
        <v>7874</v>
      </c>
      <c r="AN795" s="381">
        <v>659</v>
      </c>
      <c r="AO795" s="381">
        <v>369</v>
      </c>
      <c r="AP795" s="381">
        <v>685</v>
      </c>
      <c r="AQ795" s="381">
        <v>276</v>
      </c>
      <c r="AR795" s="381">
        <v>1418</v>
      </c>
      <c r="AS795" s="381">
        <v>609</v>
      </c>
      <c r="AT795" s="381">
        <v>928</v>
      </c>
      <c r="AU795" s="381">
        <v>1112</v>
      </c>
      <c r="AV795" s="381">
        <v>1120</v>
      </c>
      <c r="AW795" s="381">
        <v>698</v>
      </c>
      <c r="AX795" s="222">
        <f t="shared" si="1841"/>
        <v>14168</v>
      </c>
      <c r="AY795" s="381">
        <v>875</v>
      </c>
      <c r="AZ795" s="381">
        <v>7676</v>
      </c>
      <c r="BA795" s="381">
        <v>997</v>
      </c>
      <c r="BB795" s="381">
        <v>3646</v>
      </c>
      <c r="BC795" s="381">
        <v>974</v>
      </c>
      <c r="BD795" s="222">
        <f t="shared" si="1842"/>
        <v>19678</v>
      </c>
      <c r="BE795" s="381">
        <v>2173</v>
      </c>
      <c r="BF795" s="381">
        <v>1864</v>
      </c>
      <c r="BG795" s="381">
        <v>2272</v>
      </c>
      <c r="BH795" s="381">
        <v>2473</v>
      </c>
      <c r="BI795" s="381">
        <v>2223</v>
      </c>
      <c r="BJ795" s="381">
        <v>3916</v>
      </c>
      <c r="BK795" s="381">
        <v>2752</v>
      </c>
      <c r="BL795" s="381">
        <v>2005</v>
      </c>
      <c r="BM795" s="222">
        <f t="shared" si="1843"/>
        <v>6366</v>
      </c>
      <c r="BN795" s="381">
        <v>1455</v>
      </c>
      <c r="BO795" s="381">
        <v>1317</v>
      </c>
      <c r="BP795" s="381">
        <v>1083</v>
      </c>
      <c r="BQ795" s="381">
        <v>334</v>
      </c>
      <c r="BR795" s="381">
        <v>2177</v>
      </c>
      <c r="BS795" s="222">
        <f t="shared" si="1844"/>
        <v>10592</v>
      </c>
      <c r="BT795" s="381">
        <v>543</v>
      </c>
      <c r="BU795" s="381">
        <v>1278</v>
      </c>
      <c r="BV795" s="381">
        <v>285</v>
      </c>
      <c r="BW795" s="381">
        <v>138</v>
      </c>
      <c r="BX795" s="381">
        <v>450</v>
      </c>
      <c r="BY795" s="381">
        <v>3265</v>
      </c>
      <c r="BZ795" s="381">
        <v>758</v>
      </c>
      <c r="CA795" s="381">
        <v>569</v>
      </c>
      <c r="CB795" s="381">
        <v>1308</v>
      </c>
      <c r="CC795" s="381">
        <v>552</v>
      </c>
      <c r="CD795" s="381">
        <v>893</v>
      </c>
      <c r="CE795" s="381">
        <v>553</v>
      </c>
      <c r="CF795" s="222">
        <f t="shared" si="1845"/>
        <v>11886</v>
      </c>
      <c r="CG795" s="381">
        <v>307</v>
      </c>
      <c r="CH795" s="381">
        <v>741</v>
      </c>
      <c r="CI795" s="381">
        <v>688</v>
      </c>
      <c r="CJ795" s="381">
        <v>964</v>
      </c>
      <c r="CK795" s="381">
        <v>3414</v>
      </c>
      <c r="CL795" s="381">
        <v>387</v>
      </c>
      <c r="CM795" s="381">
        <v>1999</v>
      </c>
      <c r="CN795" s="381">
        <v>312</v>
      </c>
      <c r="CO795" s="381">
        <v>100</v>
      </c>
      <c r="CP795" s="381">
        <v>349</v>
      </c>
      <c r="CQ795" s="381">
        <v>1448</v>
      </c>
      <c r="CR795" s="381">
        <v>707</v>
      </c>
      <c r="CS795" s="381">
        <v>470</v>
      </c>
      <c r="CT795" s="222">
        <f t="shared" si="1846"/>
        <v>9874</v>
      </c>
      <c r="CU795" s="381">
        <v>3803</v>
      </c>
      <c r="CV795" s="381">
        <v>2052</v>
      </c>
      <c r="CW795" s="381">
        <v>875</v>
      </c>
      <c r="CX795" s="381">
        <v>1216</v>
      </c>
      <c r="CY795" s="381">
        <v>1928</v>
      </c>
      <c r="CZ795" s="222">
        <f t="shared" si="1847"/>
        <v>10918</v>
      </c>
      <c r="DA795" s="381">
        <v>367</v>
      </c>
      <c r="DB795" s="381">
        <v>374</v>
      </c>
      <c r="DC795" s="381">
        <v>1897</v>
      </c>
      <c r="DD795" s="381">
        <v>4721</v>
      </c>
      <c r="DE795" s="381">
        <v>1887</v>
      </c>
      <c r="DF795" s="381">
        <v>1672</v>
      </c>
      <c r="DG795" s="222">
        <f t="shared" si="1848"/>
        <v>122834</v>
      </c>
      <c r="DH795" s="222">
        <f t="shared" si="1849"/>
        <v>1704</v>
      </c>
      <c r="DI795" s="381">
        <v>578</v>
      </c>
      <c r="DJ795" s="381">
        <v>799</v>
      </c>
      <c r="DK795" s="381">
        <v>327</v>
      </c>
      <c r="DL795" s="226">
        <f t="shared" si="1850"/>
        <v>3771</v>
      </c>
      <c r="DM795" s="381">
        <v>1838</v>
      </c>
      <c r="DN795" s="380">
        <v>1933</v>
      </c>
      <c r="DO795" s="222">
        <f t="shared" si="1851"/>
        <v>128309</v>
      </c>
      <c r="DP795" s="4"/>
      <c r="DQ795" s="4"/>
      <c r="DR795" s="4"/>
      <c r="DS795" s="4"/>
      <c r="DT795" s="4"/>
      <c r="DU795" s="4"/>
      <c r="DV795" s="4"/>
      <c r="DW795" s="4"/>
      <c r="DX795" s="4"/>
      <c r="DY795" s="4"/>
      <c r="DZ795" s="4"/>
      <c r="EA795" s="4"/>
    </row>
    <row r="796" spans="1:131" s="43" customFormat="1" ht="17.100000000000001" customHeight="1" x14ac:dyDescent="0.15">
      <c r="A796" s="485" t="s">
        <v>376</v>
      </c>
      <c r="B796" s="223">
        <f t="shared" si="1801"/>
        <v>1035</v>
      </c>
      <c r="C796" s="398">
        <v>90</v>
      </c>
      <c r="D796" s="398">
        <v>36</v>
      </c>
      <c r="E796" s="398">
        <v>42</v>
      </c>
      <c r="F796" s="398">
        <v>2</v>
      </c>
      <c r="G796" s="398">
        <v>17</v>
      </c>
      <c r="H796" s="398">
        <v>170</v>
      </c>
      <c r="I796" s="398">
        <v>256</v>
      </c>
      <c r="J796" s="398">
        <v>53</v>
      </c>
      <c r="K796" s="398">
        <v>79</v>
      </c>
      <c r="L796" s="398">
        <v>236</v>
      </c>
      <c r="M796" s="398">
        <v>28</v>
      </c>
      <c r="N796" s="398">
        <v>26</v>
      </c>
      <c r="O796" s="223">
        <f t="shared" si="1837"/>
        <v>257</v>
      </c>
      <c r="P796" s="398">
        <v>23</v>
      </c>
      <c r="Q796" s="398">
        <v>79</v>
      </c>
      <c r="R796" s="398">
        <v>33</v>
      </c>
      <c r="S796" s="398">
        <v>5</v>
      </c>
      <c r="T796" s="398">
        <v>11</v>
      </c>
      <c r="U796" s="398">
        <v>42</v>
      </c>
      <c r="V796" s="398">
        <v>38</v>
      </c>
      <c r="W796" s="398">
        <v>26</v>
      </c>
      <c r="X796" s="223">
        <f t="shared" si="1838"/>
        <v>699</v>
      </c>
      <c r="Y796" s="398">
        <v>76</v>
      </c>
      <c r="Z796" s="398">
        <v>314</v>
      </c>
      <c r="AA796" s="398">
        <v>178</v>
      </c>
      <c r="AB796" s="398">
        <v>131</v>
      </c>
      <c r="AC796" s="223">
        <f t="shared" si="1839"/>
        <v>198</v>
      </c>
      <c r="AD796" s="398">
        <v>28</v>
      </c>
      <c r="AE796" s="398">
        <v>32</v>
      </c>
      <c r="AF796" s="398">
        <v>16</v>
      </c>
      <c r="AG796" s="398">
        <v>58</v>
      </c>
      <c r="AH796" s="398">
        <v>35</v>
      </c>
      <c r="AI796" s="398">
        <v>29</v>
      </c>
      <c r="AJ796" s="223">
        <f t="shared" si="1824"/>
        <v>9</v>
      </c>
      <c r="AK796" s="398">
        <v>2</v>
      </c>
      <c r="AL796" s="398">
        <v>7</v>
      </c>
      <c r="AM796" s="223">
        <f t="shared" si="1840"/>
        <v>413</v>
      </c>
      <c r="AN796" s="398">
        <v>99</v>
      </c>
      <c r="AO796" s="398">
        <v>28</v>
      </c>
      <c r="AP796" s="398">
        <v>27</v>
      </c>
      <c r="AQ796" s="398">
        <v>12</v>
      </c>
      <c r="AR796" s="398">
        <v>67</v>
      </c>
      <c r="AS796" s="398">
        <v>2</v>
      </c>
      <c r="AT796" s="398">
        <v>39</v>
      </c>
      <c r="AU796" s="398">
        <v>43</v>
      </c>
      <c r="AV796" s="398">
        <v>50</v>
      </c>
      <c r="AW796" s="398">
        <v>46</v>
      </c>
      <c r="AX796" s="223">
        <f t="shared" si="1841"/>
        <v>904</v>
      </c>
      <c r="AY796" s="398">
        <v>58</v>
      </c>
      <c r="AZ796" s="398">
        <v>597</v>
      </c>
      <c r="BA796" s="398">
        <v>22</v>
      </c>
      <c r="BB796" s="398">
        <v>106</v>
      </c>
      <c r="BC796" s="398">
        <v>121</v>
      </c>
      <c r="BD796" s="223">
        <f t="shared" si="1842"/>
        <v>2109</v>
      </c>
      <c r="BE796" s="398">
        <v>860</v>
      </c>
      <c r="BF796" s="398">
        <v>70</v>
      </c>
      <c r="BG796" s="398">
        <v>68</v>
      </c>
      <c r="BH796" s="398">
        <v>97</v>
      </c>
      <c r="BI796" s="398">
        <v>421</v>
      </c>
      <c r="BJ796" s="398">
        <v>300</v>
      </c>
      <c r="BK796" s="398">
        <v>152</v>
      </c>
      <c r="BL796" s="398">
        <v>141</v>
      </c>
      <c r="BM796" s="223">
        <f t="shared" si="1843"/>
        <v>291</v>
      </c>
      <c r="BN796" s="398">
        <v>78</v>
      </c>
      <c r="BO796" s="398">
        <v>34</v>
      </c>
      <c r="BP796" s="398">
        <v>15</v>
      </c>
      <c r="BQ796" s="398">
        <v>38</v>
      </c>
      <c r="BR796" s="398">
        <v>126</v>
      </c>
      <c r="BS796" s="223">
        <f t="shared" si="1844"/>
        <v>935</v>
      </c>
      <c r="BT796" s="398">
        <v>39</v>
      </c>
      <c r="BU796" s="398">
        <v>97</v>
      </c>
      <c r="BV796" s="398">
        <v>27</v>
      </c>
      <c r="BW796" s="398">
        <v>7</v>
      </c>
      <c r="BX796" s="398">
        <v>43</v>
      </c>
      <c r="BY796" s="398">
        <v>158</v>
      </c>
      <c r="BZ796" s="398">
        <v>66</v>
      </c>
      <c r="CA796" s="398">
        <v>62</v>
      </c>
      <c r="CB796" s="398">
        <v>168</v>
      </c>
      <c r="CC796" s="398">
        <v>100</v>
      </c>
      <c r="CD796" s="398">
        <v>116</v>
      </c>
      <c r="CE796" s="398">
        <v>52</v>
      </c>
      <c r="CF796" s="223">
        <f t="shared" si="1845"/>
        <v>981</v>
      </c>
      <c r="CG796" s="398">
        <v>21</v>
      </c>
      <c r="CH796" s="398">
        <v>47</v>
      </c>
      <c r="CI796" s="398">
        <v>54</v>
      </c>
      <c r="CJ796" s="398">
        <v>100</v>
      </c>
      <c r="CK796" s="398">
        <v>395</v>
      </c>
      <c r="CL796" s="398">
        <v>11</v>
      </c>
      <c r="CM796" s="398">
        <v>130</v>
      </c>
      <c r="CN796" s="398">
        <v>29</v>
      </c>
      <c r="CO796" s="398">
        <v>1</v>
      </c>
      <c r="CP796" s="398">
        <v>20</v>
      </c>
      <c r="CQ796" s="398">
        <v>69</v>
      </c>
      <c r="CR796" s="398">
        <v>55</v>
      </c>
      <c r="CS796" s="398">
        <v>49</v>
      </c>
      <c r="CT796" s="223">
        <f t="shared" si="1846"/>
        <v>633</v>
      </c>
      <c r="CU796" s="398">
        <v>249</v>
      </c>
      <c r="CV796" s="398">
        <v>176</v>
      </c>
      <c r="CW796" s="398">
        <v>54</v>
      </c>
      <c r="CX796" s="398">
        <v>71</v>
      </c>
      <c r="CY796" s="398">
        <v>83</v>
      </c>
      <c r="CZ796" s="223">
        <f t="shared" si="1847"/>
        <v>786</v>
      </c>
      <c r="DA796" s="398">
        <v>24</v>
      </c>
      <c r="DB796" s="398">
        <v>11</v>
      </c>
      <c r="DC796" s="398">
        <v>189</v>
      </c>
      <c r="DD796" s="398">
        <v>338</v>
      </c>
      <c r="DE796" s="398">
        <v>140</v>
      </c>
      <c r="DF796" s="398">
        <v>84</v>
      </c>
      <c r="DG796" s="223">
        <f t="shared" si="1848"/>
        <v>9250</v>
      </c>
      <c r="DH796" s="223">
        <f t="shared" si="1849"/>
        <v>71</v>
      </c>
      <c r="DI796" s="398">
        <v>12</v>
      </c>
      <c r="DJ796" s="398">
        <v>44</v>
      </c>
      <c r="DK796" s="398">
        <v>15</v>
      </c>
      <c r="DL796" s="231">
        <f t="shared" si="1850"/>
        <v>142</v>
      </c>
      <c r="DM796" s="398">
        <v>38</v>
      </c>
      <c r="DN796" s="408">
        <v>104</v>
      </c>
      <c r="DO796" s="223">
        <f t="shared" si="1851"/>
        <v>9463</v>
      </c>
      <c r="DP796" s="4"/>
      <c r="DQ796" s="4"/>
      <c r="DR796" s="4"/>
      <c r="DS796" s="4"/>
      <c r="DT796" s="4"/>
      <c r="DU796" s="4"/>
      <c r="DV796" s="4"/>
      <c r="DW796" s="4"/>
      <c r="DX796" s="4"/>
      <c r="DY796" s="4"/>
      <c r="DZ796" s="4"/>
      <c r="EA796" s="4"/>
    </row>
    <row r="797" spans="1:131" s="171" customFormat="1" ht="11.25" x14ac:dyDescent="0.15">
      <c r="A797" s="40" t="s">
        <v>377</v>
      </c>
    </row>
    <row r="798" spans="1:131" s="4" customFormat="1" ht="202.5" x14ac:dyDescent="0.15">
      <c r="A798" s="49" t="s">
        <v>779</v>
      </c>
    </row>
    <row r="799" spans="1:131" ht="19.5" customHeight="1" x14ac:dyDescent="0.2">
      <c r="A799" s="194"/>
    </row>
    <row r="800" spans="1:131" ht="32.450000000000003" customHeight="1" x14ac:dyDescent="0.2">
      <c r="A800" s="29" t="s">
        <v>780</v>
      </c>
      <c r="B800" s="427"/>
      <c r="C800" s="146"/>
      <c r="D800" s="146"/>
      <c r="E800" s="146"/>
      <c r="F800" s="146"/>
      <c r="G800" s="146"/>
      <c r="H800" s="146"/>
      <c r="I800" s="146"/>
      <c r="J800" s="145"/>
    </row>
    <row r="801" spans="1:137" ht="25.15" customHeight="1" x14ac:dyDescent="0.2">
      <c r="A801" s="486" t="s">
        <v>811</v>
      </c>
    </row>
    <row r="802" spans="1:137" ht="32.25" customHeight="1" x14ac:dyDescent="0.2">
      <c r="A802" s="233"/>
      <c r="B802" s="220" t="s">
        <v>577</v>
      </c>
      <c r="C802" s="234" t="s">
        <v>578</v>
      </c>
      <c r="D802" s="234" t="s">
        <v>579</v>
      </c>
      <c r="E802" s="234" t="s">
        <v>580</v>
      </c>
      <c r="F802" s="234" t="s">
        <v>581</v>
      </c>
      <c r="G802" s="234" t="s">
        <v>582</v>
      </c>
      <c r="H802" s="234" t="s">
        <v>583</v>
      </c>
      <c r="I802" s="234" t="s">
        <v>584</v>
      </c>
      <c r="J802" s="234" t="s">
        <v>585</v>
      </c>
      <c r="K802" s="234" t="s">
        <v>586</v>
      </c>
      <c r="L802" s="234" t="s">
        <v>587</v>
      </c>
      <c r="M802" s="234" t="s">
        <v>588</v>
      </c>
      <c r="N802" s="234" t="s">
        <v>589</v>
      </c>
      <c r="O802" s="220" t="s">
        <v>590</v>
      </c>
      <c r="P802" s="234" t="s">
        <v>591</v>
      </c>
      <c r="Q802" s="234" t="s">
        <v>592</v>
      </c>
      <c r="R802" s="234" t="s">
        <v>593</v>
      </c>
      <c r="S802" s="234" t="s">
        <v>594</v>
      </c>
      <c r="T802" s="234" t="s">
        <v>595</v>
      </c>
      <c r="U802" s="234" t="s">
        <v>596</v>
      </c>
      <c r="V802" s="234" t="s">
        <v>597</v>
      </c>
      <c r="W802" s="234" t="s">
        <v>598</v>
      </c>
      <c r="X802" s="220" t="s">
        <v>599</v>
      </c>
      <c r="Y802" s="234" t="s">
        <v>600</v>
      </c>
      <c r="Z802" s="234" t="s">
        <v>601</v>
      </c>
      <c r="AA802" s="234" t="s">
        <v>602</v>
      </c>
      <c r="AB802" s="234" t="s">
        <v>603</v>
      </c>
      <c r="AC802" s="220" t="s">
        <v>604</v>
      </c>
      <c r="AD802" s="234" t="s">
        <v>605</v>
      </c>
      <c r="AE802" s="234" t="s">
        <v>606</v>
      </c>
      <c r="AF802" s="234" t="s">
        <v>607</v>
      </c>
      <c r="AG802" s="234" t="s">
        <v>608</v>
      </c>
      <c r="AH802" s="234" t="s">
        <v>609</v>
      </c>
      <c r="AI802" s="234" t="s">
        <v>610</v>
      </c>
      <c r="AJ802" s="220" t="s">
        <v>611</v>
      </c>
      <c r="AK802" s="234" t="s">
        <v>612</v>
      </c>
      <c r="AL802" s="234" t="s">
        <v>613</v>
      </c>
      <c r="AM802" s="220" t="s">
        <v>614</v>
      </c>
      <c r="AN802" s="234" t="s">
        <v>615</v>
      </c>
      <c r="AO802" s="234" t="s">
        <v>616</v>
      </c>
      <c r="AP802" s="234" t="s">
        <v>617</v>
      </c>
      <c r="AQ802" s="234" t="s">
        <v>618</v>
      </c>
      <c r="AR802" s="234" t="s">
        <v>619</v>
      </c>
      <c r="AS802" s="234" t="s">
        <v>620</v>
      </c>
      <c r="AT802" s="234" t="s">
        <v>621</v>
      </c>
      <c r="AU802" s="234" t="s">
        <v>622</v>
      </c>
      <c r="AV802" s="234" t="s">
        <v>623</v>
      </c>
      <c r="AW802" s="234" t="s">
        <v>624</v>
      </c>
      <c r="AX802" s="220" t="s">
        <v>625</v>
      </c>
      <c r="AY802" s="234" t="s">
        <v>626</v>
      </c>
      <c r="AZ802" s="234" t="s">
        <v>627</v>
      </c>
      <c r="BA802" s="234" t="s">
        <v>628</v>
      </c>
      <c r="BB802" s="234" t="s">
        <v>629</v>
      </c>
      <c r="BC802" s="234" t="s">
        <v>630</v>
      </c>
      <c r="BD802" s="221" t="s">
        <v>631</v>
      </c>
      <c r="BE802" s="234" t="s">
        <v>632</v>
      </c>
      <c r="BF802" s="234" t="s">
        <v>633</v>
      </c>
      <c r="BG802" s="234" t="s">
        <v>634</v>
      </c>
      <c r="BH802" s="234" t="s">
        <v>635</v>
      </c>
      <c r="BI802" s="234" t="s">
        <v>636</v>
      </c>
      <c r="BJ802" s="234" t="s">
        <v>637</v>
      </c>
      <c r="BK802" s="234" t="s">
        <v>638</v>
      </c>
      <c r="BL802" s="234" t="s">
        <v>639</v>
      </c>
      <c r="BM802" s="220" t="s">
        <v>640</v>
      </c>
      <c r="BN802" s="234" t="s">
        <v>641</v>
      </c>
      <c r="BO802" s="234" t="s">
        <v>642</v>
      </c>
      <c r="BP802" s="234" t="s">
        <v>643</v>
      </c>
      <c r="BQ802" s="234" t="s">
        <v>644</v>
      </c>
      <c r="BR802" s="234" t="s">
        <v>645</v>
      </c>
      <c r="BS802" s="220" t="s">
        <v>646</v>
      </c>
      <c r="BT802" s="234" t="s">
        <v>647</v>
      </c>
      <c r="BU802" s="234" t="s">
        <v>648</v>
      </c>
      <c r="BV802" s="234" t="s">
        <v>649</v>
      </c>
      <c r="BW802" s="234" t="s">
        <v>650</v>
      </c>
      <c r="BX802" s="234" t="s">
        <v>651</v>
      </c>
      <c r="BY802" s="234" t="s">
        <v>652</v>
      </c>
      <c r="BZ802" s="234" t="s">
        <v>653</v>
      </c>
      <c r="CA802" s="234" t="s">
        <v>654</v>
      </c>
      <c r="CB802" s="234" t="s">
        <v>655</v>
      </c>
      <c r="CC802" s="234" t="s">
        <v>656</v>
      </c>
      <c r="CD802" s="234" t="s">
        <v>657</v>
      </c>
      <c r="CE802" s="234" t="s">
        <v>658</v>
      </c>
      <c r="CF802" s="220" t="s">
        <v>659</v>
      </c>
      <c r="CG802" s="234" t="s">
        <v>660</v>
      </c>
      <c r="CH802" s="234" t="s">
        <v>661</v>
      </c>
      <c r="CI802" s="234" t="s">
        <v>662</v>
      </c>
      <c r="CJ802" s="234" t="s">
        <v>663</v>
      </c>
      <c r="CK802" s="234" t="s">
        <v>664</v>
      </c>
      <c r="CL802" s="234" t="s">
        <v>665</v>
      </c>
      <c r="CM802" s="234" t="s">
        <v>666</v>
      </c>
      <c r="CN802" s="234" t="s">
        <v>667</v>
      </c>
      <c r="CO802" s="234" t="s">
        <v>668</v>
      </c>
      <c r="CP802" s="234" t="s">
        <v>669</v>
      </c>
      <c r="CQ802" s="234" t="s">
        <v>670</v>
      </c>
      <c r="CR802" s="234" t="s">
        <v>671</v>
      </c>
      <c r="CS802" s="234" t="s">
        <v>672</v>
      </c>
      <c r="CT802" s="220" t="s">
        <v>673</v>
      </c>
      <c r="CU802" s="234" t="s">
        <v>674</v>
      </c>
      <c r="CV802" s="234" t="s">
        <v>675</v>
      </c>
      <c r="CW802" s="234" t="s">
        <v>676</v>
      </c>
      <c r="CX802" s="234" t="s">
        <v>677</v>
      </c>
      <c r="CY802" s="234" t="s">
        <v>678</v>
      </c>
      <c r="CZ802" s="220" t="s">
        <v>679</v>
      </c>
      <c r="DA802" s="234" t="s">
        <v>680</v>
      </c>
      <c r="DB802" s="234" t="s">
        <v>681</v>
      </c>
      <c r="DC802" s="234" t="s">
        <v>682</v>
      </c>
      <c r="DD802" s="234" t="s">
        <v>683</v>
      </c>
      <c r="DE802" s="234" t="s">
        <v>684</v>
      </c>
      <c r="DF802" s="234" t="s">
        <v>685</v>
      </c>
      <c r="DG802" s="220" t="s">
        <v>686</v>
      </c>
      <c r="DH802" s="220" t="s">
        <v>687</v>
      </c>
      <c r="DI802" s="234" t="s">
        <v>688</v>
      </c>
      <c r="DJ802" s="234" t="s">
        <v>689</v>
      </c>
      <c r="DK802" s="234" t="s">
        <v>690</v>
      </c>
      <c r="DL802" s="220" t="s">
        <v>691</v>
      </c>
      <c r="DM802" s="234" t="s">
        <v>692</v>
      </c>
      <c r="DN802" s="235" t="s">
        <v>693</v>
      </c>
      <c r="DO802" s="220" t="s">
        <v>694</v>
      </c>
    </row>
    <row r="803" spans="1:137" s="43" customFormat="1" ht="17.100000000000001" customHeight="1" x14ac:dyDescent="0.15">
      <c r="A803" s="51" t="s">
        <v>185</v>
      </c>
      <c r="B803" s="252"/>
      <c r="C803" s="407"/>
      <c r="D803" s="407"/>
      <c r="E803" s="407"/>
      <c r="F803" s="407"/>
      <c r="G803" s="407"/>
      <c r="H803" s="407"/>
      <c r="I803" s="407"/>
      <c r="J803" s="407"/>
      <c r="K803" s="407"/>
      <c r="L803" s="407"/>
      <c r="M803" s="407"/>
      <c r="N803" s="407"/>
      <c r="O803" s="252"/>
      <c r="P803" s="407"/>
      <c r="Q803" s="407"/>
      <c r="R803" s="407"/>
      <c r="S803" s="407"/>
      <c r="T803" s="407"/>
      <c r="U803" s="407"/>
      <c r="V803" s="407"/>
      <c r="W803" s="407"/>
      <c r="X803" s="252"/>
      <c r="Y803" s="407"/>
      <c r="Z803" s="407"/>
      <c r="AA803" s="407"/>
      <c r="AB803" s="407"/>
      <c r="AC803" s="252"/>
      <c r="AD803" s="407"/>
      <c r="AE803" s="407"/>
      <c r="AF803" s="407"/>
      <c r="AG803" s="407"/>
      <c r="AH803" s="407"/>
      <c r="AI803" s="407"/>
      <c r="AJ803" s="252"/>
      <c r="AK803" s="407"/>
      <c r="AL803" s="407"/>
      <c r="AM803" s="252"/>
      <c r="AN803" s="407"/>
      <c r="AO803" s="407"/>
      <c r="AP803" s="407"/>
      <c r="AQ803" s="407"/>
      <c r="AR803" s="407"/>
      <c r="AS803" s="407"/>
      <c r="AT803" s="407"/>
      <c r="AU803" s="407"/>
      <c r="AV803" s="407"/>
      <c r="AW803" s="407"/>
      <c r="AX803" s="252"/>
      <c r="AY803" s="407"/>
      <c r="AZ803" s="407"/>
      <c r="BA803" s="407"/>
      <c r="BB803" s="407"/>
      <c r="BC803" s="407"/>
      <c r="BD803" s="252"/>
      <c r="BE803" s="407"/>
      <c r="BF803" s="407"/>
      <c r="BG803" s="407"/>
      <c r="BH803" s="407"/>
      <c r="BI803" s="407"/>
      <c r="BJ803" s="407"/>
      <c r="BK803" s="407"/>
      <c r="BL803" s="407"/>
      <c r="BM803" s="252"/>
      <c r="BN803" s="407"/>
      <c r="BO803" s="407"/>
      <c r="BP803" s="407"/>
      <c r="BQ803" s="407"/>
      <c r="BR803" s="407"/>
      <c r="BS803" s="252"/>
      <c r="BT803" s="407"/>
      <c r="BU803" s="407"/>
      <c r="BV803" s="407"/>
      <c r="BW803" s="407"/>
      <c r="BX803" s="407"/>
      <c r="BY803" s="407"/>
      <c r="BZ803" s="407"/>
      <c r="CA803" s="407"/>
      <c r="CB803" s="407"/>
      <c r="CC803" s="407"/>
      <c r="CD803" s="407"/>
      <c r="CE803" s="407"/>
      <c r="CF803" s="252"/>
      <c r="CG803" s="407"/>
      <c r="CH803" s="407"/>
      <c r="CI803" s="407"/>
      <c r="CJ803" s="407"/>
      <c r="CK803" s="407"/>
      <c r="CL803" s="407"/>
      <c r="CM803" s="407"/>
      <c r="CN803" s="407"/>
      <c r="CO803" s="407"/>
      <c r="CP803" s="407"/>
      <c r="CQ803" s="407"/>
      <c r="CR803" s="407"/>
      <c r="CS803" s="407"/>
      <c r="CT803" s="252"/>
      <c r="CU803" s="407"/>
      <c r="CV803" s="407"/>
      <c r="CW803" s="407"/>
      <c r="CX803" s="407"/>
      <c r="CY803" s="407"/>
      <c r="CZ803" s="252"/>
      <c r="DA803" s="407"/>
      <c r="DB803" s="407"/>
      <c r="DC803" s="407"/>
      <c r="DD803" s="407"/>
      <c r="DE803" s="407"/>
      <c r="DF803" s="407"/>
      <c r="DG803" s="252"/>
      <c r="DH803" s="252"/>
      <c r="DI803" s="407"/>
      <c r="DJ803" s="407"/>
      <c r="DK803" s="407"/>
      <c r="DL803" s="254"/>
      <c r="DM803" s="407"/>
      <c r="DN803" s="409"/>
      <c r="DO803" s="252"/>
      <c r="DP803" s="4"/>
      <c r="DQ803" s="4"/>
      <c r="DR803" s="4"/>
      <c r="DS803" s="4"/>
      <c r="DT803" s="4"/>
      <c r="DU803" s="4"/>
      <c r="DV803" s="4"/>
      <c r="DW803" s="4"/>
      <c r="DX803" s="4"/>
      <c r="DY803" s="4"/>
      <c r="DZ803" s="4"/>
      <c r="EA803" s="4"/>
    </row>
    <row r="804" spans="1:137" s="43" customFormat="1" ht="17.100000000000001" customHeight="1" x14ac:dyDescent="0.15">
      <c r="A804" s="93" t="s">
        <v>184</v>
      </c>
      <c r="B804" s="222">
        <f t="shared" ref="B804:B812" si="1852">SUM(C804:N804)</f>
        <v>4667</v>
      </c>
      <c r="C804" s="381">
        <v>201</v>
      </c>
      <c r="D804" s="381">
        <v>134</v>
      </c>
      <c r="E804" s="381">
        <v>166</v>
      </c>
      <c r="F804" s="381">
        <v>172</v>
      </c>
      <c r="G804" s="381">
        <v>324</v>
      </c>
      <c r="H804" s="381">
        <v>756</v>
      </c>
      <c r="I804" s="381">
        <v>258</v>
      </c>
      <c r="J804" s="381">
        <v>221</v>
      </c>
      <c r="K804" s="381">
        <v>334</v>
      </c>
      <c r="L804" s="381">
        <v>140</v>
      </c>
      <c r="M804" s="381">
        <v>805</v>
      </c>
      <c r="N804" s="381">
        <v>1156</v>
      </c>
      <c r="O804" s="222">
        <f t="shared" ref="O804" si="1853">SUM(P804:W804)</f>
        <v>1104</v>
      </c>
      <c r="P804" s="381">
        <v>80</v>
      </c>
      <c r="Q804" s="381">
        <v>199</v>
      </c>
      <c r="R804" s="381">
        <v>285</v>
      </c>
      <c r="S804" s="381">
        <v>114</v>
      </c>
      <c r="T804" s="381">
        <v>59</v>
      </c>
      <c r="U804" s="381">
        <v>132</v>
      </c>
      <c r="V804" s="381">
        <v>220</v>
      </c>
      <c r="W804" s="381">
        <v>15</v>
      </c>
      <c r="X804" s="222">
        <f t="shared" ref="X804" si="1854">SUM(Y804:AB804)</f>
        <v>1511</v>
      </c>
      <c r="Y804" s="381">
        <v>319</v>
      </c>
      <c r="Z804" s="381">
        <v>500</v>
      </c>
      <c r="AA804" s="381">
        <v>230</v>
      </c>
      <c r="AB804" s="381">
        <v>462</v>
      </c>
      <c r="AC804" s="222">
        <f t="shared" ref="AC804" si="1855">SUM(AD804:AI804)</f>
        <v>714</v>
      </c>
      <c r="AD804" s="381">
        <v>50</v>
      </c>
      <c r="AE804" s="381">
        <v>73</v>
      </c>
      <c r="AF804" s="381">
        <v>135</v>
      </c>
      <c r="AG804" s="381">
        <v>82</v>
      </c>
      <c r="AH804" s="381">
        <v>237</v>
      </c>
      <c r="AI804" s="381">
        <v>137</v>
      </c>
      <c r="AJ804" s="222">
        <f t="shared" ref="AJ804:AJ812" si="1856">SUM(AK804:AL804)</f>
        <v>151</v>
      </c>
      <c r="AK804" s="381">
        <v>80</v>
      </c>
      <c r="AL804" s="381">
        <v>71</v>
      </c>
      <c r="AM804" s="222">
        <f t="shared" ref="AM804" si="1857">SUM(AN804:AW804)</f>
        <v>1401</v>
      </c>
      <c r="AN804" s="381">
        <v>52</v>
      </c>
      <c r="AO804" s="381">
        <v>130</v>
      </c>
      <c r="AP804" s="381">
        <v>89</v>
      </c>
      <c r="AQ804" s="381">
        <v>53</v>
      </c>
      <c r="AR804" s="381">
        <v>106</v>
      </c>
      <c r="AS804" s="381">
        <v>46</v>
      </c>
      <c r="AT804" s="381">
        <v>90</v>
      </c>
      <c r="AU804" s="381">
        <v>198</v>
      </c>
      <c r="AV804" s="381">
        <v>238</v>
      </c>
      <c r="AW804" s="381">
        <v>399</v>
      </c>
      <c r="AX804" s="222">
        <f t="shared" ref="AX804" si="1858">SUM(AY804:BC804)</f>
        <v>986</v>
      </c>
      <c r="AY804" s="381">
        <v>91</v>
      </c>
      <c r="AZ804" s="381">
        <v>218</v>
      </c>
      <c r="BA804" s="381">
        <v>122</v>
      </c>
      <c r="BB804" s="381">
        <v>346</v>
      </c>
      <c r="BC804" s="381">
        <v>209</v>
      </c>
      <c r="BD804" s="222">
        <f t="shared" ref="BD804" si="1859">SUM(BE804:BL804)</f>
        <v>958</v>
      </c>
      <c r="BE804" s="381">
        <v>224</v>
      </c>
      <c r="BF804" s="381">
        <v>249</v>
      </c>
      <c r="BG804" s="381">
        <v>162</v>
      </c>
      <c r="BH804" s="381">
        <v>84</v>
      </c>
      <c r="BI804" s="381">
        <v>50</v>
      </c>
      <c r="BJ804" s="381">
        <v>40</v>
      </c>
      <c r="BK804" s="381">
        <v>28</v>
      </c>
      <c r="BL804" s="381">
        <v>121</v>
      </c>
      <c r="BM804" s="222">
        <f t="shared" ref="BM804" si="1860">SUM(BN804:BR804)</f>
        <v>1339</v>
      </c>
      <c r="BN804" s="381">
        <v>479</v>
      </c>
      <c r="BO804" s="381">
        <v>243</v>
      </c>
      <c r="BP804" s="381">
        <v>218</v>
      </c>
      <c r="BQ804" s="381">
        <v>108</v>
      </c>
      <c r="BR804" s="381">
        <v>291</v>
      </c>
      <c r="BS804" s="222">
        <f t="shared" ref="BS804" si="1861">SUM(BT804:CE804)</f>
        <v>2631</v>
      </c>
      <c r="BT804" s="381">
        <v>80</v>
      </c>
      <c r="BU804" s="381">
        <v>304</v>
      </c>
      <c r="BV804" s="381">
        <v>113</v>
      </c>
      <c r="BW804" s="381">
        <v>48</v>
      </c>
      <c r="BX804" s="381">
        <v>206</v>
      </c>
      <c r="BY804" s="381">
        <v>457</v>
      </c>
      <c r="BZ804" s="381">
        <v>380</v>
      </c>
      <c r="CA804" s="381">
        <v>120</v>
      </c>
      <c r="CB804" s="381">
        <v>365</v>
      </c>
      <c r="CC804" s="381">
        <v>120</v>
      </c>
      <c r="CD804" s="381">
        <v>311</v>
      </c>
      <c r="CE804" s="381">
        <v>127</v>
      </c>
      <c r="CF804" s="222">
        <f t="shared" ref="CF804" si="1862">SUM(CG804:CS804)</f>
        <v>3216</v>
      </c>
      <c r="CG804" s="381">
        <v>220</v>
      </c>
      <c r="CH804" s="381">
        <v>216</v>
      </c>
      <c r="CI804" s="381">
        <v>163</v>
      </c>
      <c r="CJ804" s="381">
        <v>260</v>
      </c>
      <c r="CK804" s="381">
        <v>419</v>
      </c>
      <c r="CL804" s="381">
        <v>84</v>
      </c>
      <c r="CM804" s="381">
        <v>383</v>
      </c>
      <c r="CN804" s="381">
        <v>80</v>
      </c>
      <c r="CO804" s="381">
        <v>191</v>
      </c>
      <c r="CP804" s="381">
        <v>524</v>
      </c>
      <c r="CQ804" s="381">
        <v>422</v>
      </c>
      <c r="CR804" s="381">
        <v>180</v>
      </c>
      <c r="CS804" s="381">
        <v>74</v>
      </c>
      <c r="CT804" s="222">
        <f t="shared" ref="CT804" si="1863">SUM(CU804:CY804)</f>
        <v>1625</v>
      </c>
      <c r="CU804" s="381">
        <v>429</v>
      </c>
      <c r="CV804" s="381">
        <v>404</v>
      </c>
      <c r="CW804" s="381">
        <v>104</v>
      </c>
      <c r="CX804" s="381">
        <v>167</v>
      </c>
      <c r="CY804" s="381">
        <v>521</v>
      </c>
      <c r="CZ804" s="222">
        <f t="shared" ref="CZ804" si="1864">SUM(DA804:DF804)</f>
        <v>2167</v>
      </c>
      <c r="DA804" s="381">
        <v>295</v>
      </c>
      <c r="DB804" s="381">
        <v>865</v>
      </c>
      <c r="DC804" s="381">
        <v>311</v>
      </c>
      <c r="DD804" s="381">
        <v>212</v>
      </c>
      <c r="DE804" s="381">
        <v>389</v>
      </c>
      <c r="DF804" s="381">
        <v>95</v>
      </c>
      <c r="DG804" s="222">
        <f t="shared" ref="DG804" si="1865">AM804+BS804+B804+O804+X804+AC804+AJ804+BD804+CF804+AX804+BM804+CT804+CZ804</f>
        <v>22470</v>
      </c>
      <c r="DH804" s="222">
        <f t="shared" ref="DH804" si="1866">SUM(DI804:DK804)</f>
        <v>88</v>
      </c>
      <c r="DI804" s="381">
        <v>46</v>
      </c>
      <c r="DJ804" s="381">
        <v>36</v>
      </c>
      <c r="DK804" s="381">
        <v>6</v>
      </c>
      <c r="DL804" s="226">
        <f t="shared" ref="DL804" si="1867">SUM(DM804:DN804)</f>
        <v>241</v>
      </c>
      <c r="DM804" s="381">
        <v>166</v>
      </c>
      <c r="DN804" s="380">
        <v>75</v>
      </c>
      <c r="DO804" s="222">
        <f t="shared" ref="DO804" si="1868">DG804+DH804+DL804</f>
        <v>22799</v>
      </c>
      <c r="DP804" s="4"/>
      <c r="DQ804" s="4"/>
      <c r="DR804" s="4"/>
      <c r="DS804" s="4"/>
      <c r="DT804" s="4"/>
      <c r="DU804" s="4"/>
      <c r="DV804" s="4"/>
      <c r="DW804" s="4"/>
      <c r="DX804" s="4"/>
      <c r="DY804" s="4"/>
      <c r="DZ804" s="4"/>
      <c r="EA804" s="4"/>
    </row>
    <row r="805" spans="1:137" s="166" customFormat="1" ht="17.100000000000001" customHeight="1" x14ac:dyDescent="0.15">
      <c r="A805" s="94" t="s">
        <v>186</v>
      </c>
      <c r="B805" s="222">
        <f t="shared" si="1852"/>
        <v>3672</v>
      </c>
      <c r="C805" s="381">
        <v>155</v>
      </c>
      <c r="D805" s="381">
        <v>86</v>
      </c>
      <c r="E805" s="381">
        <v>121</v>
      </c>
      <c r="F805" s="381">
        <v>139</v>
      </c>
      <c r="G805" s="381">
        <v>260</v>
      </c>
      <c r="H805" s="381">
        <v>598</v>
      </c>
      <c r="I805" s="381">
        <v>126</v>
      </c>
      <c r="J805" s="381">
        <v>169</v>
      </c>
      <c r="K805" s="381">
        <v>218</v>
      </c>
      <c r="L805" s="381">
        <v>82</v>
      </c>
      <c r="M805" s="381">
        <v>694</v>
      </c>
      <c r="N805" s="381">
        <v>1024</v>
      </c>
      <c r="O805" s="222">
        <f t="shared" ref="O805" si="1869">SUM(P805:W805)</f>
        <v>845</v>
      </c>
      <c r="P805" s="381">
        <v>48</v>
      </c>
      <c r="Q805" s="381">
        <v>157</v>
      </c>
      <c r="R805" s="381">
        <v>218</v>
      </c>
      <c r="S805" s="381">
        <v>97</v>
      </c>
      <c r="T805" s="381">
        <v>23</v>
      </c>
      <c r="U805" s="381">
        <v>95</v>
      </c>
      <c r="V805" s="381">
        <v>199</v>
      </c>
      <c r="W805" s="381">
        <v>8</v>
      </c>
      <c r="X805" s="222">
        <f t="shared" ref="X805" si="1870">SUM(Y805:AB805)</f>
        <v>1021</v>
      </c>
      <c r="Y805" s="381">
        <v>201</v>
      </c>
      <c r="Z805" s="381">
        <v>367</v>
      </c>
      <c r="AA805" s="381">
        <v>128</v>
      </c>
      <c r="AB805" s="381">
        <v>325</v>
      </c>
      <c r="AC805" s="222">
        <f t="shared" ref="AC805" si="1871">SUM(AD805:AI805)</f>
        <v>427</v>
      </c>
      <c r="AD805" s="381">
        <v>27</v>
      </c>
      <c r="AE805" s="381">
        <v>55</v>
      </c>
      <c r="AF805" s="381">
        <v>62</v>
      </c>
      <c r="AG805" s="381">
        <v>47</v>
      </c>
      <c r="AH805" s="381">
        <v>165</v>
      </c>
      <c r="AI805" s="381">
        <v>71</v>
      </c>
      <c r="AJ805" s="222">
        <f t="shared" si="1856"/>
        <v>138</v>
      </c>
      <c r="AK805" s="381">
        <v>77</v>
      </c>
      <c r="AL805" s="381">
        <v>61</v>
      </c>
      <c r="AM805" s="222">
        <f t="shared" ref="AM805" si="1872">SUM(AN805:AW805)</f>
        <v>938</v>
      </c>
      <c r="AN805" s="381">
        <v>26</v>
      </c>
      <c r="AO805" s="381">
        <v>106</v>
      </c>
      <c r="AP805" s="381">
        <v>48</v>
      </c>
      <c r="AQ805" s="381">
        <v>47</v>
      </c>
      <c r="AR805" s="381">
        <v>68</v>
      </c>
      <c r="AS805" s="381">
        <v>27</v>
      </c>
      <c r="AT805" s="381">
        <v>55</v>
      </c>
      <c r="AU805" s="381">
        <v>101</v>
      </c>
      <c r="AV805" s="381">
        <v>138</v>
      </c>
      <c r="AW805" s="381">
        <v>322</v>
      </c>
      <c r="AX805" s="222">
        <f t="shared" ref="AX805" si="1873">SUM(AY805:BC805)</f>
        <v>429</v>
      </c>
      <c r="AY805" s="381">
        <v>44</v>
      </c>
      <c r="AZ805" s="381">
        <v>83</v>
      </c>
      <c r="BA805" s="381">
        <v>43</v>
      </c>
      <c r="BB805" s="381">
        <v>142</v>
      </c>
      <c r="BC805" s="381">
        <v>117</v>
      </c>
      <c r="BD805" s="222">
        <f t="shared" ref="BD805" si="1874">SUM(BE805:BL805)</f>
        <v>463</v>
      </c>
      <c r="BE805" s="381">
        <v>80</v>
      </c>
      <c r="BF805" s="381">
        <v>143</v>
      </c>
      <c r="BG805" s="381">
        <v>87</v>
      </c>
      <c r="BH805" s="381">
        <v>52</v>
      </c>
      <c r="BI805" s="381">
        <v>21</v>
      </c>
      <c r="BJ805" s="381">
        <v>8</v>
      </c>
      <c r="BK805" s="381">
        <v>20</v>
      </c>
      <c r="BL805" s="381">
        <v>52</v>
      </c>
      <c r="BM805" s="222">
        <f t="shared" ref="BM805" si="1875">SUM(BN805:BR805)</f>
        <v>954</v>
      </c>
      <c r="BN805" s="381">
        <v>346</v>
      </c>
      <c r="BO805" s="381">
        <v>175</v>
      </c>
      <c r="BP805" s="381">
        <v>159</v>
      </c>
      <c r="BQ805" s="381">
        <v>66</v>
      </c>
      <c r="BR805" s="381">
        <v>208</v>
      </c>
      <c r="BS805" s="222">
        <f t="shared" ref="BS805" si="1876">SUM(BT805:CE805)</f>
        <v>1737</v>
      </c>
      <c r="BT805" s="381">
        <v>38</v>
      </c>
      <c r="BU805" s="381">
        <v>239</v>
      </c>
      <c r="BV805" s="381">
        <v>72</v>
      </c>
      <c r="BW805" s="381">
        <v>40</v>
      </c>
      <c r="BX805" s="381">
        <v>115</v>
      </c>
      <c r="BY805" s="381">
        <v>330</v>
      </c>
      <c r="BZ805" s="381">
        <v>289</v>
      </c>
      <c r="CA805" s="381">
        <v>71</v>
      </c>
      <c r="CB805" s="381">
        <v>235</v>
      </c>
      <c r="CC805" s="381">
        <v>98</v>
      </c>
      <c r="CD805" s="381">
        <v>124</v>
      </c>
      <c r="CE805" s="381">
        <v>86</v>
      </c>
      <c r="CF805" s="222">
        <f t="shared" ref="CF805" si="1877">SUM(CG805:CS805)</f>
        <v>2356</v>
      </c>
      <c r="CG805" s="381">
        <v>159</v>
      </c>
      <c r="CH805" s="381">
        <v>165</v>
      </c>
      <c r="CI805" s="381">
        <v>116</v>
      </c>
      <c r="CJ805" s="381">
        <v>195</v>
      </c>
      <c r="CK805" s="381">
        <v>233</v>
      </c>
      <c r="CL805" s="381">
        <v>54</v>
      </c>
      <c r="CM805" s="381">
        <v>278</v>
      </c>
      <c r="CN805" s="381">
        <v>59</v>
      </c>
      <c r="CO805" s="381">
        <v>164</v>
      </c>
      <c r="CP805" s="381">
        <v>402</v>
      </c>
      <c r="CQ805" s="381">
        <v>350</v>
      </c>
      <c r="CR805" s="381">
        <v>129</v>
      </c>
      <c r="CS805" s="381">
        <v>52</v>
      </c>
      <c r="CT805" s="222">
        <f t="shared" ref="CT805" si="1878">SUM(CU805:CY805)</f>
        <v>1062</v>
      </c>
      <c r="CU805" s="381">
        <v>252</v>
      </c>
      <c r="CV805" s="381">
        <v>264</v>
      </c>
      <c r="CW805" s="381">
        <v>59</v>
      </c>
      <c r="CX805" s="381">
        <v>116</v>
      </c>
      <c r="CY805" s="381">
        <v>371</v>
      </c>
      <c r="CZ805" s="222">
        <f t="shared" ref="CZ805" si="1879">SUM(DA805:DF805)</f>
        <v>1709</v>
      </c>
      <c r="DA805" s="381">
        <v>218</v>
      </c>
      <c r="DB805" s="381">
        <v>761</v>
      </c>
      <c r="DC805" s="381">
        <v>240</v>
      </c>
      <c r="DD805" s="381">
        <v>129</v>
      </c>
      <c r="DE805" s="381">
        <v>307</v>
      </c>
      <c r="DF805" s="381">
        <v>54</v>
      </c>
      <c r="DG805" s="222">
        <f t="shared" ref="DG805" si="1880">AM805+BS805+B805+O805+X805+AC805+AJ805+BD805+CF805+AX805+BM805+CT805+CZ805</f>
        <v>15751</v>
      </c>
      <c r="DH805" s="222">
        <f t="shared" ref="DH805" si="1881">SUM(DI805:DK805)</f>
        <v>78</v>
      </c>
      <c r="DI805" s="381">
        <v>41</v>
      </c>
      <c r="DJ805" s="381">
        <v>35</v>
      </c>
      <c r="DK805" s="381">
        <v>2</v>
      </c>
      <c r="DL805" s="226">
        <f t="shared" ref="DL805" si="1882">SUM(DM805:DN805)</f>
        <v>169</v>
      </c>
      <c r="DM805" s="381">
        <v>108</v>
      </c>
      <c r="DN805" s="380">
        <v>61</v>
      </c>
      <c r="DO805" s="222">
        <f t="shared" ref="DO805" si="1883">DG805+DH805+DL805</f>
        <v>15998</v>
      </c>
      <c r="DP805" s="4"/>
      <c r="DQ805" s="4"/>
      <c r="DR805" s="4"/>
      <c r="DS805" s="4"/>
      <c r="DT805" s="4"/>
      <c r="DU805" s="4"/>
      <c r="DV805" s="4"/>
      <c r="DW805" s="4"/>
      <c r="DX805" s="4"/>
      <c r="DY805" s="4"/>
      <c r="DZ805" s="4"/>
      <c r="EA805" s="4"/>
      <c r="EB805" s="43"/>
      <c r="EC805" s="43"/>
      <c r="ED805" s="43"/>
      <c r="EE805" s="43"/>
      <c r="EF805" s="43"/>
      <c r="EG805" s="43"/>
    </row>
    <row r="806" spans="1:137" s="43" customFormat="1" ht="17.100000000000001" customHeight="1" x14ac:dyDescent="0.15">
      <c r="A806" s="93" t="s">
        <v>238</v>
      </c>
      <c r="B806" s="222">
        <f t="shared" si="1852"/>
        <v>155136</v>
      </c>
      <c r="C806" s="381">
        <v>6501</v>
      </c>
      <c r="D806" s="381">
        <v>3354</v>
      </c>
      <c r="E806" s="381">
        <v>4153</v>
      </c>
      <c r="F806" s="381">
        <v>5367</v>
      </c>
      <c r="G806" s="381">
        <v>10800</v>
      </c>
      <c r="H806" s="381">
        <v>21069</v>
      </c>
      <c r="I806" s="381">
        <v>6835</v>
      </c>
      <c r="J806" s="381">
        <v>6502</v>
      </c>
      <c r="K806" s="381">
        <v>8786</v>
      </c>
      <c r="L806" s="381">
        <v>2935</v>
      </c>
      <c r="M806" s="381">
        <v>35566</v>
      </c>
      <c r="N806" s="381">
        <v>43268</v>
      </c>
      <c r="O806" s="222">
        <f t="shared" ref="O806" si="1884">SUM(P806:W806)</f>
        <v>36312</v>
      </c>
      <c r="P806" s="381">
        <v>1636</v>
      </c>
      <c r="Q806" s="381">
        <v>5967</v>
      </c>
      <c r="R806" s="381">
        <v>8454</v>
      </c>
      <c r="S806" s="381">
        <v>4376</v>
      </c>
      <c r="T806" s="381">
        <v>1183</v>
      </c>
      <c r="U806" s="381">
        <v>4298</v>
      </c>
      <c r="V806" s="381">
        <v>10035</v>
      </c>
      <c r="W806" s="381">
        <v>363</v>
      </c>
      <c r="X806" s="222">
        <f t="shared" ref="X806" si="1885">SUM(Y806:AB806)</f>
        <v>37883</v>
      </c>
      <c r="Y806" s="381">
        <v>8072</v>
      </c>
      <c r="Z806" s="381">
        <v>12556</v>
      </c>
      <c r="AA806" s="381">
        <v>5908</v>
      </c>
      <c r="AB806" s="381">
        <v>11347</v>
      </c>
      <c r="AC806" s="222">
        <f t="shared" ref="AC806" si="1886">SUM(AD806:AI806)</f>
        <v>18475</v>
      </c>
      <c r="AD806" s="381">
        <v>1007</v>
      </c>
      <c r="AE806" s="381">
        <v>1840</v>
      </c>
      <c r="AF806" s="381">
        <v>3866</v>
      </c>
      <c r="AG806" s="381">
        <v>1776</v>
      </c>
      <c r="AH806" s="381">
        <v>6180</v>
      </c>
      <c r="AI806" s="381">
        <v>3806</v>
      </c>
      <c r="AJ806" s="222">
        <f t="shared" si="1856"/>
        <v>4907</v>
      </c>
      <c r="AK806" s="381">
        <v>2403</v>
      </c>
      <c r="AL806" s="381">
        <v>2504</v>
      </c>
      <c r="AM806" s="222">
        <f t="shared" ref="AM806" si="1887">SUM(AN806:AW806)</f>
        <v>36962</v>
      </c>
      <c r="AN806" s="381">
        <v>1049</v>
      </c>
      <c r="AO806" s="381">
        <v>2876</v>
      </c>
      <c r="AP806" s="381">
        <v>2071</v>
      </c>
      <c r="AQ806" s="381">
        <v>1537</v>
      </c>
      <c r="AR806" s="381">
        <v>3664</v>
      </c>
      <c r="AS806" s="381">
        <v>1195</v>
      </c>
      <c r="AT806" s="381">
        <v>1926</v>
      </c>
      <c r="AU806" s="381">
        <v>4369</v>
      </c>
      <c r="AV806" s="381">
        <v>7120</v>
      </c>
      <c r="AW806" s="381">
        <v>11155</v>
      </c>
      <c r="AX806" s="222">
        <f t="shared" ref="AX806" si="1888">SUM(AY806:BC806)</f>
        <v>19112</v>
      </c>
      <c r="AY806" s="381">
        <v>2011</v>
      </c>
      <c r="AZ806" s="381">
        <v>4534</v>
      </c>
      <c r="BA806" s="381">
        <v>2477</v>
      </c>
      <c r="BB806" s="381">
        <v>6341</v>
      </c>
      <c r="BC806" s="381">
        <v>3749</v>
      </c>
      <c r="BD806" s="222">
        <f t="shared" ref="BD806" si="1889">SUM(BE806:BL806)</f>
        <v>24097</v>
      </c>
      <c r="BE806" s="381">
        <v>4288</v>
      </c>
      <c r="BF806" s="381">
        <v>7068</v>
      </c>
      <c r="BG806" s="381">
        <v>4484</v>
      </c>
      <c r="BH806" s="381">
        <v>2464</v>
      </c>
      <c r="BI806" s="381">
        <v>1302</v>
      </c>
      <c r="BJ806" s="381">
        <v>683</v>
      </c>
      <c r="BK806" s="381">
        <v>623</v>
      </c>
      <c r="BL806" s="381">
        <v>3185</v>
      </c>
      <c r="BM806" s="222">
        <f t="shared" ref="BM806" si="1890">SUM(BN806:BR806)</f>
        <v>30752</v>
      </c>
      <c r="BN806" s="381">
        <v>10155</v>
      </c>
      <c r="BO806" s="381">
        <v>5735</v>
      </c>
      <c r="BP806" s="381">
        <v>5527</v>
      </c>
      <c r="BQ806" s="381">
        <v>1632</v>
      </c>
      <c r="BR806" s="381">
        <v>7703</v>
      </c>
      <c r="BS806" s="222">
        <f t="shared" ref="BS806" si="1891">SUM(BT806:CE806)</f>
        <v>73168</v>
      </c>
      <c r="BT806" s="381">
        <v>1748</v>
      </c>
      <c r="BU806" s="381">
        <v>7478</v>
      </c>
      <c r="BV806" s="381">
        <v>2813</v>
      </c>
      <c r="BW806" s="381">
        <v>1401</v>
      </c>
      <c r="BX806" s="381">
        <v>4708</v>
      </c>
      <c r="BY806" s="381">
        <v>17003</v>
      </c>
      <c r="BZ806" s="381">
        <v>11637</v>
      </c>
      <c r="CA806" s="381">
        <v>2774</v>
      </c>
      <c r="CB806" s="381">
        <v>9674</v>
      </c>
      <c r="CC806" s="381">
        <v>3055</v>
      </c>
      <c r="CD806" s="381">
        <v>7295</v>
      </c>
      <c r="CE806" s="381">
        <v>3582</v>
      </c>
      <c r="CF806" s="222">
        <f t="shared" ref="CF806" si="1892">SUM(CG806:CS806)</f>
        <v>84866</v>
      </c>
      <c r="CG806" s="381">
        <v>5125</v>
      </c>
      <c r="CH806" s="381">
        <v>5526</v>
      </c>
      <c r="CI806" s="381">
        <v>4833</v>
      </c>
      <c r="CJ806" s="381">
        <v>6502</v>
      </c>
      <c r="CK806" s="381">
        <v>8996</v>
      </c>
      <c r="CL806" s="381">
        <v>1912</v>
      </c>
      <c r="CM806" s="381">
        <v>11390</v>
      </c>
      <c r="CN806" s="381">
        <v>1989</v>
      </c>
      <c r="CO806" s="381">
        <v>5055</v>
      </c>
      <c r="CP806" s="381">
        <v>14135</v>
      </c>
      <c r="CQ806" s="381">
        <v>12467</v>
      </c>
      <c r="CR806" s="381">
        <v>4727</v>
      </c>
      <c r="CS806" s="381">
        <v>2209</v>
      </c>
      <c r="CT806" s="222">
        <f t="shared" ref="CT806" si="1893">SUM(CU806:CY806)</f>
        <v>38990</v>
      </c>
      <c r="CU806" s="381">
        <v>9265</v>
      </c>
      <c r="CV806" s="381">
        <v>8551</v>
      </c>
      <c r="CW806" s="381">
        <v>2248</v>
      </c>
      <c r="CX806" s="381">
        <v>3381</v>
      </c>
      <c r="CY806" s="381">
        <v>15545</v>
      </c>
      <c r="CZ806" s="222">
        <f t="shared" ref="CZ806" si="1894">SUM(DA806:DF806)</f>
        <v>62735</v>
      </c>
      <c r="DA806" s="381">
        <v>7022</v>
      </c>
      <c r="DB806" s="381">
        <v>26476</v>
      </c>
      <c r="DC806" s="381">
        <v>9622</v>
      </c>
      <c r="DD806" s="381">
        <v>4593</v>
      </c>
      <c r="DE806" s="381">
        <v>11723</v>
      </c>
      <c r="DF806" s="381">
        <v>3299</v>
      </c>
      <c r="DG806" s="222">
        <f t="shared" ref="DG806" si="1895">AM806+BS806+B806+O806+X806+AC806+AJ806+BD806+CF806+AX806+BM806+CT806+CZ806</f>
        <v>623395</v>
      </c>
      <c r="DH806" s="222">
        <f t="shared" ref="DH806" si="1896">SUM(DI806:DK806)</f>
        <v>2547</v>
      </c>
      <c r="DI806" s="381">
        <v>1461</v>
      </c>
      <c r="DJ806" s="381">
        <v>933</v>
      </c>
      <c r="DK806" s="381">
        <v>153</v>
      </c>
      <c r="DL806" s="226">
        <f t="shared" ref="DL806" si="1897">SUM(DM806:DN806)</f>
        <v>6107</v>
      </c>
      <c r="DM806" s="381">
        <v>4476</v>
      </c>
      <c r="DN806" s="380">
        <v>1631</v>
      </c>
      <c r="DO806" s="222">
        <f t="shared" ref="DO806" si="1898">DG806+DH806+DL806</f>
        <v>632049</v>
      </c>
      <c r="DP806" s="4"/>
      <c r="DQ806" s="4"/>
      <c r="DR806" s="4"/>
      <c r="DS806" s="4"/>
      <c r="DT806" s="4"/>
      <c r="DU806" s="4"/>
      <c r="DV806" s="4"/>
      <c r="DW806" s="4"/>
      <c r="DX806" s="4"/>
      <c r="DY806" s="4"/>
      <c r="DZ806" s="4"/>
      <c r="EA806" s="4"/>
    </row>
    <row r="807" spans="1:137" s="43" customFormat="1" ht="17.100000000000001" customHeight="1" x14ac:dyDescent="0.15">
      <c r="A807" s="94" t="s">
        <v>49</v>
      </c>
      <c r="B807" s="222">
        <f t="shared" si="1852"/>
        <v>2096</v>
      </c>
      <c r="C807" s="381">
        <v>121</v>
      </c>
      <c r="D807" s="381">
        <v>45</v>
      </c>
      <c r="E807" s="381">
        <v>31</v>
      </c>
      <c r="F807" s="381">
        <v>52</v>
      </c>
      <c r="G807" s="381">
        <v>220</v>
      </c>
      <c r="H807" s="381">
        <v>516</v>
      </c>
      <c r="I807" s="381">
        <v>131</v>
      </c>
      <c r="J807" s="381">
        <v>80</v>
      </c>
      <c r="K807" s="381">
        <v>179</v>
      </c>
      <c r="L807" s="381">
        <v>122</v>
      </c>
      <c r="M807" s="381">
        <v>100</v>
      </c>
      <c r="N807" s="381">
        <v>499</v>
      </c>
      <c r="O807" s="222">
        <f t="shared" ref="O807:O834" si="1899">SUM(P807:W807)</f>
        <v>1769</v>
      </c>
      <c r="P807" s="381">
        <v>35</v>
      </c>
      <c r="Q807" s="381">
        <v>103</v>
      </c>
      <c r="R807" s="381">
        <v>124</v>
      </c>
      <c r="S807" s="381">
        <v>180</v>
      </c>
      <c r="T807" s="381">
        <v>109</v>
      </c>
      <c r="U807" s="381">
        <v>234</v>
      </c>
      <c r="V807" s="381">
        <v>976</v>
      </c>
      <c r="W807" s="381">
        <v>8</v>
      </c>
      <c r="X807" s="222">
        <f t="shared" ref="X807:X834" si="1900">SUM(Y807:AB807)</f>
        <v>1045</v>
      </c>
      <c r="Y807" s="381">
        <v>46</v>
      </c>
      <c r="Z807" s="381">
        <v>417</v>
      </c>
      <c r="AA807" s="381">
        <v>409</v>
      </c>
      <c r="AB807" s="381">
        <v>173</v>
      </c>
      <c r="AC807" s="222">
        <f t="shared" ref="AC807:AC834" si="1901">SUM(AD807:AI807)</f>
        <v>1098</v>
      </c>
      <c r="AD807" s="381">
        <v>20</v>
      </c>
      <c r="AE807" s="381">
        <v>61</v>
      </c>
      <c r="AF807" s="381">
        <v>170</v>
      </c>
      <c r="AG807" s="381">
        <v>36</v>
      </c>
      <c r="AH807" s="381">
        <v>234</v>
      </c>
      <c r="AI807" s="381">
        <v>577</v>
      </c>
      <c r="AJ807" s="222">
        <f t="shared" si="1856"/>
        <v>0</v>
      </c>
      <c r="AK807" s="381">
        <v>0</v>
      </c>
      <c r="AL807" s="381">
        <v>0</v>
      </c>
      <c r="AM807" s="222">
        <f t="shared" ref="AM807:AM834" si="1902">SUM(AN807:AW807)</f>
        <v>1106</v>
      </c>
      <c r="AN807" s="381">
        <v>61</v>
      </c>
      <c r="AO807" s="381">
        <v>164</v>
      </c>
      <c r="AP807" s="381">
        <v>96</v>
      </c>
      <c r="AQ807" s="381">
        <v>63</v>
      </c>
      <c r="AR807" s="381">
        <v>139</v>
      </c>
      <c r="AS807" s="381">
        <v>4</v>
      </c>
      <c r="AT807" s="381">
        <v>24</v>
      </c>
      <c r="AU807" s="381">
        <v>8</v>
      </c>
      <c r="AV807" s="381">
        <v>319</v>
      </c>
      <c r="AW807" s="381">
        <v>228</v>
      </c>
      <c r="AX807" s="222">
        <f t="shared" ref="AX807:AX834" si="1903">SUM(AY807:BC807)</f>
        <v>1018</v>
      </c>
      <c r="AY807" s="381">
        <v>153</v>
      </c>
      <c r="AZ807" s="381">
        <v>288</v>
      </c>
      <c r="BA807" s="381">
        <v>268</v>
      </c>
      <c r="BB807" s="381">
        <v>66</v>
      </c>
      <c r="BC807" s="381">
        <v>243</v>
      </c>
      <c r="BD807" s="222">
        <f t="shared" ref="BD807:BD834" si="1904">SUM(BE807:BL807)</f>
        <v>1756</v>
      </c>
      <c r="BE807" s="381">
        <v>0</v>
      </c>
      <c r="BF807" s="381">
        <v>377</v>
      </c>
      <c r="BG807" s="381">
        <v>380</v>
      </c>
      <c r="BH807" s="381">
        <v>108</v>
      </c>
      <c r="BI807" s="381">
        <v>120</v>
      </c>
      <c r="BJ807" s="381">
        <v>202</v>
      </c>
      <c r="BK807" s="381">
        <v>38</v>
      </c>
      <c r="BL807" s="381">
        <v>531</v>
      </c>
      <c r="BM807" s="222">
        <f t="shared" ref="BM807:BM834" si="1905">SUM(BN807:BR807)</f>
        <v>1804</v>
      </c>
      <c r="BN807" s="381">
        <v>528</v>
      </c>
      <c r="BO807" s="381">
        <v>365</v>
      </c>
      <c r="BP807" s="381">
        <v>168</v>
      </c>
      <c r="BQ807" s="381">
        <v>151</v>
      </c>
      <c r="BR807" s="381">
        <v>592</v>
      </c>
      <c r="BS807" s="222">
        <f t="shared" ref="BS807:BS834" si="1906">SUM(BT807:CE807)</f>
        <v>1505</v>
      </c>
      <c r="BT807" s="381">
        <v>131</v>
      </c>
      <c r="BU807" s="381">
        <v>101</v>
      </c>
      <c r="BV807" s="381">
        <v>90</v>
      </c>
      <c r="BW807" s="381">
        <v>0</v>
      </c>
      <c r="BX807" s="381">
        <v>252</v>
      </c>
      <c r="BY807" s="381">
        <v>493</v>
      </c>
      <c r="BZ807" s="381">
        <v>89</v>
      </c>
      <c r="CA807" s="381">
        <v>118</v>
      </c>
      <c r="CB807" s="381">
        <v>58</v>
      </c>
      <c r="CC807" s="381">
        <v>8</v>
      </c>
      <c r="CD807" s="381">
        <v>137</v>
      </c>
      <c r="CE807" s="381">
        <v>28</v>
      </c>
      <c r="CF807" s="222">
        <f t="shared" ref="CF807:CF834" si="1907">SUM(CG807:CS807)</f>
        <v>1776</v>
      </c>
      <c r="CG807" s="381">
        <v>160</v>
      </c>
      <c r="CH807" s="381">
        <v>107</v>
      </c>
      <c r="CI807" s="381">
        <v>38</v>
      </c>
      <c r="CJ807" s="381">
        <v>92</v>
      </c>
      <c r="CK807" s="381">
        <v>354</v>
      </c>
      <c r="CL807" s="381">
        <v>33</v>
      </c>
      <c r="CM807" s="381">
        <v>201</v>
      </c>
      <c r="CN807" s="381">
        <v>35</v>
      </c>
      <c r="CO807" s="381">
        <v>75</v>
      </c>
      <c r="CP807" s="381">
        <v>282</v>
      </c>
      <c r="CQ807" s="381">
        <v>132</v>
      </c>
      <c r="CR807" s="381">
        <v>257</v>
      </c>
      <c r="CS807" s="381">
        <v>10</v>
      </c>
      <c r="CT807" s="222">
        <f t="shared" ref="CT807:CT834" si="1908">SUM(CU807:CY807)</f>
        <v>1609</v>
      </c>
      <c r="CU807" s="381">
        <v>481</v>
      </c>
      <c r="CV807" s="381">
        <v>388</v>
      </c>
      <c r="CW807" s="381">
        <v>254</v>
      </c>
      <c r="CX807" s="381">
        <v>130</v>
      </c>
      <c r="CY807" s="381">
        <v>356</v>
      </c>
      <c r="CZ807" s="222">
        <f t="shared" ref="CZ807:CZ834" si="1909">SUM(DA807:DF807)</f>
        <v>755</v>
      </c>
      <c r="DA807" s="381">
        <v>118</v>
      </c>
      <c r="DB807" s="381">
        <v>268</v>
      </c>
      <c r="DC807" s="381">
        <v>86</v>
      </c>
      <c r="DD807" s="381">
        <v>99</v>
      </c>
      <c r="DE807" s="381">
        <v>164</v>
      </c>
      <c r="DF807" s="381">
        <v>20</v>
      </c>
      <c r="DG807" s="222">
        <f t="shared" ref="DG807:DG834" si="1910">AM807+BS807+B807+O807+X807+AC807+AJ807+BD807+CF807+AX807+BM807+CT807+CZ807</f>
        <v>17337</v>
      </c>
      <c r="DH807" s="222">
        <f t="shared" ref="DH807:DH834" si="1911">SUM(DI807:DK807)</f>
        <v>0</v>
      </c>
      <c r="DI807" s="381">
        <v>0</v>
      </c>
      <c r="DJ807" s="381">
        <v>0</v>
      </c>
      <c r="DK807" s="381">
        <v>0</v>
      </c>
      <c r="DL807" s="226">
        <f t="shared" ref="DL807:DL834" si="1912">SUM(DM807:DN807)</f>
        <v>8</v>
      </c>
      <c r="DM807" s="381">
        <v>8</v>
      </c>
      <c r="DN807" s="380">
        <v>0</v>
      </c>
      <c r="DO807" s="222">
        <f t="shared" ref="DO807:DO834" si="1913">DG807+DH807+DL807</f>
        <v>17345</v>
      </c>
      <c r="DP807" s="4"/>
      <c r="DQ807" s="4"/>
      <c r="DR807" s="4"/>
      <c r="DS807" s="4"/>
      <c r="DT807" s="4"/>
      <c r="DU807" s="4"/>
      <c r="DV807" s="4"/>
      <c r="DW807" s="4"/>
      <c r="DX807" s="4"/>
      <c r="DY807" s="4"/>
      <c r="DZ807" s="4"/>
      <c r="EA807" s="4"/>
    </row>
    <row r="808" spans="1:137" s="43" customFormat="1" ht="17.100000000000001" customHeight="1" x14ac:dyDescent="0.15">
      <c r="A808" s="94" t="s">
        <v>378</v>
      </c>
      <c r="B808" s="222">
        <f t="shared" si="1852"/>
        <v>103509</v>
      </c>
      <c r="C808" s="381">
        <v>4825</v>
      </c>
      <c r="D808" s="381">
        <v>1878</v>
      </c>
      <c r="E808" s="381">
        <v>2634</v>
      </c>
      <c r="F808" s="381">
        <v>3577</v>
      </c>
      <c r="G808" s="381">
        <v>7109</v>
      </c>
      <c r="H808" s="381">
        <v>14937</v>
      </c>
      <c r="I808" s="381">
        <v>4956</v>
      </c>
      <c r="J808" s="381">
        <v>4085</v>
      </c>
      <c r="K808" s="381">
        <v>6216</v>
      </c>
      <c r="L808" s="381">
        <v>1826</v>
      </c>
      <c r="M808" s="381">
        <v>22817</v>
      </c>
      <c r="N808" s="381">
        <v>28649</v>
      </c>
      <c r="O808" s="222">
        <f t="shared" si="1899"/>
        <v>25022</v>
      </c>
      <c r="P808" s="381">
        <v>930</v>
      </c>
      <c r="Q808" s="381">
        <v>4388</v>
      </c>
      <c r="R808" s="381">
        <v>5725</v>
      </c>
      <c r="S808" s="381">
        <v>2853</v>
      </c>
      <c r="T808" s="381">
        <v>804</v>
      </c>
      <c r="U808" s="381">
        <v>2516</v>
      </c>
      <c r="V808" s="381">
        <v>7522</v>
      </c>
      <c r="W808" s="381">
        <v>284</v>
      </c>
      <c r="X808" s="222">
        <f t="shared" si="1900"/>
        <v>26620</v>
      </c>
      <c r="Y808" s="381">
        <v>5770</v>
      </c>
      <c r="Z808" s="381">
        <v>8096</v>
      </c>
      <c r="AA808" s="381">
        <v>4124</v>
      </c>
      <c r="AB808" s="381">
        <v>8630</v>
      </c>
      <c r="AC808" s="222">
        <f t="shared" si="1901"/>
        <v>12595</v>
      </c>
      <c r="AD808" s="381">
        <v>741</v>
      </c>
      <c r="AE808" s="381">
        <v>1245</v>
      </c>
      <c r="AF808" s="381">
        <v>2547</v>
      </c>
      <c r="AG808" s="381">
        <v>1299</v>
      </c>
      <c r="AH808" s="381">
        <v>4113</v>
      </c>
      <c r="AI808" s="381">
        <v>2650</v>
      </c>
      <c r="AJ808" s="222">
        <f t="shared" si="1856"/>
        <v>1991</v>
      </c>
      <c r="AK808" s="381">
        <v>1016</v>
      </c>
      <c r="AL808" s="381">
        <v>975</v>
      </c>
      <c r="AM808" s="222">
        <f t="shared" si="1902"/>
        <v>25998</v>
      </c>
      <c r="AN808" s="381">
        <v>797</v>
      </c>
      <c r="AO808" s="381">
        <v>2212</v>
      </c>
      <c r="AP808" s="381">
        <v>1263</v>
      </c>
      <c r="AQ808" s="381">
        <v>1096</v>
      </c>
      <c r="AR808" s="381">
        <v>2517</v>
      </c>
      <c r="AS808" s="381">
        <v>771</v>
      </c>
      <c r="AT808" s="381">
        <v>1465</v>
      </c>
      <c r="AU808" s="381">
        <v>2901</v>
      </c>
      <c r="AV808" s="381">
        <v>4648</v>
      </c>
      <c r="AW808" s="381">
        <v>8328</v>
      </c>
      <c r="AX808" s="222">
        <f t="shared" si="1903"/>
        <v>12871</v>
      </c>
      <c r="AY808" s="381">
        <v>1241</v>
      </c>
      <c r="AZ808" s="381">
        <v>2878</v>
      </c>
      <c r="BA808" s="381">
        <v>1555</v>
      </c>
      <c r="BB808" s="381">
        <v>4581</v>
      </c>
      <c r="BC808" s="381">
        <v>2616</v>
      </c>
      <c r="BD808" s="222">
        <f t="shared" si="1904"/>
        <v>14604</v>
      </c>
      <c r="BE808" s="381">
        <v>1814</v>
      </c>
      <c r="BF808" s="381">
        <v>4798</v>
      </c>
      <c r="BG808" s="381">
        <v>2818</v>
      </c>
      <c r="BH808" s="381">
        <v>1291</v>
      </c>
      <c r="BI808" s="381">
        <v>1127</v>
      </c>
      <c r="BJ808" s="381">
        <v>394</v>
      </c>
      <c r="BK808" s="381">
        <v>458</v>
      </c>
      <c r="BL808" s="381">
        <v>1904</v>
      </c>
      <c r="BM808" s="222">
        <f t="shared" si="1905"/>
        <v>22353</v>
      </c>
      <c r="BN808" s="381">
        <v>7377</v>
      </c>
      <c r="BO808" s="381">
        <v>3747</v>
      </c>
      <c r="BP808" s="381">
        <v>4339</v>
      </c>
      <c r="BQ808" s="381">
        <v>1110</v>
      </c>
      <c r="BR808" s="381">
        <v>5780</v>
      </c>
      <c r="BS808" s="222">
        <f t="shared" si="1906"/>
        <v>44944</v>
      </c>
      <c r="BT808" s="381">
        <v>1223</v>
      </c>
      <c r="BU808" s="381">
        <v>5025</v>
      </c>
      <c r="BV808" s="381">
        <v>1886</v>
      </c>
      <c r="BW808" s="381">
        <v>1237</v>
      </c>
      <c r="BX808" s="381">
        <v>3221</v>
      </c>
      <c r="BY808" s="381">
        <v>8535</v>
      </c>
      <c r="BZ808" s="381">
        <v>6391</v>
      </c>
      <c r="CA808" s="381">
        <v>1789</v>
      </c>
      <c r="CB808" s="381">
        <v>5764</v>
      </c>
      <c r="CC808" s="381">
        <v>2470</v>
      </c>
      <c r="CD808" s="381">
        <v>4723</v>
      </c>
      <c r="CE808" s="381">
        <v>2680</v>
      </c>
      <c r="CF808" s="222">
        <f t="shared" si="1907"/>
        <v>55267</v>
      </c>
      <c r="CG808" s="381">
        <v>3813</v>
      </c>
      <c r="CH808" s="381">
        <v>3491</v>
      </c>
      <c r="CI808" s="381">
        <v>3167</v>
      </c>
      <c r="CJ808" s="381">
        <v>3572</v>
      </c>
      <c r="CK808" s="381">
        <v>6162</v>
      </c>
      <c r="CL808" s="381">
        <v>1330</v>
      </c>
      <c r="CM808" s="381">
        <v>7096</v>
      </c>
      <c r="CN808" s="381">
        <v>1349</v>
      </c>
      <c r="CO808" s="381">
        <v>3515</v>
      </c>
      <c r="CP808" s="381">
        <v>9393</v>
      </c>
      <c r="CQ808" s="381">
        <v>7695</v>
      </c>
      <c r="CR808" s="381">
        <v>3252</v>
      </c>
      <c r="CS808" s="381">
        <v>1432</v>
      </c>
      <c r="CT808" s="222">
        <f t="shared" si="1908"/>
        <v>27747</v>
      </c>
      <c r="CU808" s="381">
        <v>6646</v>
      </c>
      <c r="CV808" s="381">
        <v>6253</v>
      </c>
      <c r="CW808" s="381">
        <v>1329</v>
      </c>
      <c r="CX808" s="381">
        <v>2136</v>
      </c>
      <c r="CY808" s="381">
        <v>11383</v>
      </c>
      <c r="CZ808" s="222">
        <f t="shared" si="1909"/>
        <v>38151</v>
      </c>
      <c r="DA808" s="381">
        <v>5020</v>
      </c>
      <c r="DB808" s="381">
        <v>16751</v>
      </c>
      <c r="DC808" s="381">
        <v>5492</v>
      </c>
      <c r="DD808" s="381">
        <v>2140</v>
      </c>
      <c r="DE808" s="381">
        <v>6833</v>
      </c>
      <c r="DF808" s="381">
        <v>1915</v>
      </c>
      <c r="DG808" s="222">
        <f t="shared" si="1910"/>
        <v>411672</v>
      </c>
      <c r="DH808" s="222">
        <f t="shared" si="1911"/>
        <v>1719</v>
      </c>
      <c r="DI808" s="381">
        <v>1026</v>
      </c>
      <c r="DJ808" s="381">
        <v>594</v>
      </c>
      <c r="DK808" s="381">
        <v>99</v>
      </c>
      <c r="DL808" s="226">
        <f t="shared" si="1912"/>
        <v>3857</v>
      </c>
      <c r="DM808" s="381">
        <v>2994</v>
      </c>
      <c r="DN808" s="380">
        <v>863</v>
      </c>
      <c r="DO808" s="222">
        <f t="shared" si="1913"/>
        <v>417248</v>
      </c>
      <c r="DP808" s="4"/>
      <c r="DQ808" s="4"/>
      <c r="DR808" s="4"/>
      <c r="DS808" s="4"/>
      <c r="DT808" s="4"/>
      <c r="DU808" s="4"/>
      <c r="DV808" s="4"/>
      <c r="DW808" s="4"/>
      <c r="DX808" s="4"/>
      <c r="DY808" s="4"/>
      <c r="DZ808" s="4"/>
      <c r="EA808" s="4"/>
    </row>
    <row r="809" spans="1:137" s="43" customFormat="1" ht="17.100000000000001" customHeight="1" x14ac:dyDescent="0.15">
      <c r="A809" s="94" t="s">
        <v>379</v>
      </c>
      <c r="B809" s="222">
        <f t="shared" si="1852"/>
        <v>49531</v>
      </c>
      <c r="C809" s="381">
        <v>1555</v>
      </c>
      <c r="D809" s="381">
        <v>1431</v>
      </c>
      <c r="E809" s="381">
        <v>1488</v>
      </c>
      <c r="F809" s="381">
        <v>1738</v>
      </c>
      <c r="G809" s="381">
        <v>3471</v>
      </c>
      <c r="H809" s="381">
        <v>5616</v>
      </c>
      <c r="I809" s="381">
        <v>1748</v>
      </c>
      <c r="J809" s="381">
        <v>2337</v>
      </c>
      <c r="K809" s="381">
        <v>2391</v>
      </c>
      <c r="L809" s="381">
        <v>987</v>
      </c>
      <c r="M809" s="381">
        <v>12649</v>
      </c>
      <c r="N809" s="381">
        <v>14120</v>
      </c>
      <c r="O809" s="222">
        <f t="shared" si="1899"/>
        <v>9521</v>
      </c>
      <c r="P809" s="381">
        <v>671</v>
      </c>
      <c r="Q809" s="381">
        <v>1476</v>
      </c>
      <c r="R809" s="381">
        <v>2605</v>
      </c>
      <c r="S809" s="381">
        <v>1343</v>
      </c>
      <c r="T809" s="381">
        <v>270</v>
      </c>
      <c r="U809" s="381">
        <v>1548</v>
      </c>
      <c r="V809" s="381">
        <v>1537</v>
      </c>
      <c r="W809" s="381">
        <v>71</v>
      </c>
      <c r="X809" s="222">
        <f t="shared" si="1900"/>
        <v>10218</v>
      </c>
      <c r="Y809" s="381">
        <v>2256</v>
      </c>
      <c r="Z809" s="381">
        <v>4043</v>
      </c>
      <c r="AA809" s="381">
        <v>1375</v>
      </c>
      <c r="AB809" s="381">
        <v>2544</v>
      </c>
      <c r="AC809" s="222">
        <f t="shared" si="1901"/>
        <v>4782</v>
      </c>
      <c r="AD809" s="381">
        <v>246</v>
      </c>
      <c r="AE809" s="381">
        <v>534</v>
      </c>
      <c r="AF809" s="381">
        <v>1149</v>
      </c>
      <c r="AG809" s="381">
        <v>441</v>
      </c>
      <c r="AH809" s="381">
        <v>1833</v>
      </c>
      <c r="AI809" s="381">
        <v>579</v>
      </c>
      <c r="AJ809" s="222">
        <f t="shared" si="1856"/>
        <v>2916</v>
      </c>
      <c r="AK809" s="381">
        <v>1387</v>
      </c>
      <c r="AL809" s="381">
        <v>1529</v>
      </c>
      <c r="AM809" s="222">
        <f t="shared" si="1902"/>
        <v>9858</v>
      </c>
      <c r="AN809" s="381">
        <v>191</v>
      </c>
      <c r="AO809" s="381">
        <v>500</v>
      </c>
      <c r="AP809" s="381">
        <v>712</v>
      </c>
      <c r="AQ809" s="381">
        <v>378</v>
      </c>
      <c r="AR809" s="381">
        <v>1008</v>
      </c>
      <c r="AS809" s="381">
        <v>420</v>
      </c>
      <c r="AT809" s="381">
        <v>437</v>
      </c>
      <c r="AU809" s="381">
        <v>1460</v>
      </c>
      <c r="AV809" s="381">
        <v>2153</v>
      </c>
      <c r="AW809" s="381">
        <v>2599</v>
      </c>
      <c r="AX809" s="222">
        <f t="shared" si="1903"/>
        <v>5223</v>
      </c>
      <c r="AY809" s="381">
        <v>617</v>
      </c>
      <c r="AZ809" s="381">
        <v>1368</v>
      </c>
      <c r="BA809" s="381">
        <v>654</v>
      </c>
      <c r="BB809" s="381">
        <v>1694</v>
      </c>
      <c r="BC809" s="381">
        <v>890</v>
      </c>
      <c r="BD809" s="222">
        <f t="shared" si="1904"/>
        <v>7737</v>
      </c>
      <c r="BE809" s="381">
        <v>2474</v>
      </c>
      <c r="BF809" s="381">
        <v>1893</v>
      </c>
      <c r="BG809" s="381">
        <v>1286</v>
      </c>
      <c r="BH809" s="381">
        <v>1065</v>
      </c>
      <c r="BI809" s="381">
        <v>55</v>
      </c>
      <c r="BJ809" s="381">
        <v>87</v>
      </c>
      <c r="BK809" s="381">
        <v>127</v>
      </c>
      <c r="BL809" s="381">
        <v>750</v>
      </c>
      <c r="BM809" s="222">
        <f t="shared" si="1905"/>
        <v>6595</v>
      </c>
      <c r="BN809" s="381">
        <v>2250</v>
      </c>
      <c r="BO809" s="381">
        <v>1623</v>
      </c>
      <c r="BP809" s="381">
        <v>1020</v>
      </c>
      <c r="BQ809" s="381">
        <v>371</v>
      </c>
      <c r="BR809" s="381">
        <v>1331</v>
      </c>
      <c r="BS809" s="222">
        <f t="shared" si="1906"/>
        <v>26719</v>
      </c>
      <c r="BT809" s="381">
        <v>394</v>
      </c>
      <c r="BU809" s="381">
        <v>2352</v>
      </c>
      <c r="BV809" s="381">
        <v>837</v>
      </c>
      <c r="BW809" s="381">
        <v>164</v>
      </c>
      <c r="BX809" s="381">
        <v>1235</v>
      </c>
      <c r="BY809" s="381">
        <v>7975</v>
      </c>
      <c r="BZ809" s="381">
        <v>5157</v>
      </c>
      <c r="CA809" s="381">
        <v>867</v>
      </c>
      <c r="CB809" s="381">
        <v>3852</v>
      </c>
      <c r="CC809" s="381">
        <v>577</v>
      </c>
      <c r="CD809" s="381">
        <v>2435</v>
      </c>
      <c r="CE809" s="381">
        <v>874</v>
      </c>
      <c r="CF809" s="222">
        <f t="shared" si="1907"/>
        <v>27823</v>
      </c>
      <c r="CG809" s="381">
        <v>1152</v>
      </c>
      <c r="CH809" s="381">
        <v>1928</v>
      </c>
      <c r="CI809" s="381">
        <v>1628</v>
      </c>
      <c r="CJ809" s="381">
        <v>2838</v>
      </c>
      <c r="CK809" s="381">
        <v>2480</v>
      </c>
      <c r="CL809" s="381">
        <v>549</v>
      </c>
      <c r="CM809" s="381">
        <v>4093</v>
      </c>
      <c r="CN809" s="381">
        <v>605</v>
      </c>
      <c r="CO809" s="381">
        <v>1465</v>
      </c>
      <c r="CP809" s="381">
        <v>4460</v>
      </c>
      <c r="CQ809" s="381">
        <v>4640</v>
      </c>
      <c r="CR809" s="381">
        <v>1218</v>
      </c>
      <c r="CS809" s="381">
        <v>767</v>
      </c>
      <c r="CT809" s="222">
        <f t="shared" si="1908"/>
        <v>9634</v>
      </c>
      <c r="CU809" s="381">
        <v>2138</v>
      </c>
      <c r="CV809" s="381">
        <v>1910</v>
      </c>
      <c r="CW809" s="381">
        <v>665</v>
      </c>
      <c r="CX809" s="381">
        <v>1115</v>
      </c>
      <c r="CY809" s="381">
        <v>3806</v>
      </c>
      <c r="CZ809" s="222">
        <f t="shared" si="1909"/>
        <v>23829</v>
      </c>
      <c r="DA809" s="381">
        <v>1884</v>
      </c>
      <c r="DB809" s="381">
        <v>9457</v>
      </c>
      <c r="DC809" s="381">
        <v>4044</v>
      </c>
      <c r="DD809" s="381">
        <v>2354</v>
      </c>
      <c r="DE809" s="381">
        <v>4726</v>
      </c>
      <c r="DF809" s="381">
        <v>1364</v>
      </c>
      <c r="DG809" s="222">
        <f t="shared" si="1910"/>
        <v>194386</v>
      </c>
      <c r="DH809" s="222">
        <f t="shared" si="1911"/>
        <v>828</v>
      </c>
      <c r="DI809" s="381">
        <v>435</v>
      </c>
      <c r="DJ809" s="381">
        <v>339</v>
      </c>
      <c r="DK809" s="381">
        <v>54</v>
      </c>
      <c r="DL809" s="226">
        <f t="shared" si="1912"/>
        <v>2242</v>
      </c>
      <c r="DM809" s="381">
        <v>1474</v>
      </c>
      <c r="DN809" s="380">
        <v>768</v>
      </c>
      <c r="DO809" s="222">
        <f t="shared" si="1913"/>
        <v>197456</v>
      </c>
      <c r="DP809" s="4"/>
      <c r="DQ809" s="4"/>
      <c r="DR809" s="4"/>
      <c r="DS809" s="4"/>
      <c r="DT809" s="4"/>
      <c r="DU809" s="4"/>
      <c r="DV809" s="4"/>
      <c r="DW809" s="4"/>
      <c r="DX809" s="4"/>
      <c r="DY809" s="4"/>
      <c r="DZ809" s="4"/>
      <c r="EA809" s="4"/>
    </row>
    <row r="810" spans="1:137" s="43" customFormat="1" ht="17.100000000000001" customHeight="1" x14ac:dyDescent="0.15">
      <c r="A810" s="60" t="s">
        <v>376</v>
      </c>
      <c r="B810" s="222">
        <f t="shared" si="1852"/>
        <v>873</v>
      </c>
      <c r="C810" s="381">
        <v>7</v>
      </c>
      <c r="D810" s="381">
        <v>84</v>
      </c>
      <c r="E810" s="381">
        <v>11</v>
      </c>
      <c r="F810" s="381">
        <v>41</v>
      </c>
      <c r="G810" s="381">
        <v>176</v>
      </c>
      <c r="H810" s="381">
        <v>44</v>
      </c>
      <c r="I810" s="381">
        <v>21</v>
      </c>
      <c r="J810" s="381">
        <v>6</v>
      </c>
      <c r="K810" s="381">
        <v>59</v>
      </c>
      <c r="L810" s="381">
        <v>237</v>
      </c>
      <c r="M810" s="381">
        <v>74</v>
      </c>
      <c r="N810" s="381">
        <v>113</v>
      </c>
      <c r="O810" s="222">
        <f t="shared" si="1899"/>
        <v>28</v>
      </c>
      <c r="P810" s="381">
        <v>0</v>
      </c>
      <c r="Q810" s="381">
        <v>8</v>
      </c>
      <c r="R810" s="381">
        <v>11</v>
      </c>
      <c r="S810" s="381">
        <v>0</v>
      </c>
      <c r="T810" s="381">
        <v>9</v>
      </c>
      <c r="U810" s="381">
        <v>0</v>
      </c>
      <c r="V810" s="381">
        <v>0</v>
      </c>
      <c r="W810" s="381">
        <v>0</v>
      </c>
      <c r="X810" s="222">
        <f t="shared" si="1900"/>
        <v>248</v>
      </c>
      <c r="Y810" s="381">
        <v>16</v>
      </c>
      <c r="Z810" s="381">
        <v>156</v>
      </c>
      <c r="AA810" s="381">
        <v>59</v>
      </c>
      <c r="AB810" s="381">
        <v>17</v>
      </c>
      <c r="AC810" s="222">
        <f t="shared" si="1901"/>
        <v>28</v>
      </c>
      <c r="AD810" s="381">
        <v>10</v>
      </c>
      <c r="AE810" s="381">
        <v>0</v>
      </c>
      <c r="AF810" s="381">
        <v>0</v>
      </c>
      <c r="AG810" s="381">
        <v>2</v>
      </c>
      <c r="AH810" s="381">
        <v>16</v>
      </c>
      <c r="AI810" s="381">
        <v>0</v>
      </c>
      <c r="AJ810" s="222">
        <f t="shared" si="1856"/>
        <v>10</v>
      </c>
      <c r="AK810" s="381">
        <v>8</v>
      </c>
      <c r="AL810" s="381">
        <v>2</v>
      </c>
      <c r="AM810" s="222">
        <f t="shared" si="1902"/>
        <v>409</v>
      </c>
      <c r="AN810" s="381">
        <v>8</v>
      </c>
      <c r="AO810" s="381">
        <v>42</v>
      </c>
      <c r="AP810" s="381">
        <v>1</v>
      </c>
      <c r="AQ810" s="381">
        <v>28</v>
      </c>
      <c r="AR810" s="381">
        <v>50</v>
      </c>
      <c r="AS810" s="381">
        <v>0</v>
      </c>
      <c r="AT810" s="381">
        <v>2</v>
      </c>
      <c r="AU810" s="381">
        <v>22</v>
      </c>
      <c r="AV810" s="381">
        <v>30</v>
      </c>
      <c r="AW810" s="381">
        <v>226</v>
      </c>
      <c r="AX810" s="222">
        <f t="shared" si="1903"/>
        <v>324</v>
      </c>
      <c r="AY810" s="381">
        <v>4</v>
      </c>
      <c r="AZ810" s="381">
        <v>185</v>
      </c>
      <c r="BA810" s="381">
        <v>16</v>
      </c>
      <c r="BB810" s="381">
        <v>107</v>
      </c>
      <c r="BC810" s="381">
        <v>12</v>
      </c>
      <c r="BD810" s="222">
        <f t="shared" si="1904"/>
        <v>41</v>
      </c>
      <c r="BE810" s="381">
        <v>1</v>
      </c>
      <c r="BF810" s="381">
        <v>32</v>
      </c>
      <c r="BG810" s="381">
        <v>1</v>
      </c>
      <c r="BH810" s="381">
        <v>1</v>
      </c>
      <c r="BI810" s="381">
        <v>0</v>
      </c>
      <c r="BJ810" s="381">
        <v>0</v>
      </c>
      <c r="BK810" s="381">
        <v>5</v>
      </c>
      <c r="BL810" s="381">
        <v>1</v>
      </c>
      <c r="BM810" s="222">
        <f t="shared" si="1905"/>
        <v>353</v>
      </c>
      <c r="BN810" s="381">
        <v>164</v>
      </c>
      <c r="BO810" s="381">
        <v>42</v>
      </c>
      <c r="BP810" s="381">
        <v>104</v>
      </c>
      <c r="BQ810" s="381">
        <v>1</v>
      </c>
      <c r="BR810" s="381">
        <v>42</v>
      </c>
      <c r="BS810" s="222">
        <f t="shared" si="1906"/>
        <v>398</v>
      </c>
      <c r="BT810" s="381">
        <v>72</v>
      </c>
      <c r="BU810" s="381">
        <v>57</v>
      </c>
      <c r="BV810" s="381">
        <v>30</v>
      </c>
      <c r="BW810" s="381">
        <v>0</v>
      </c>
      <c r="BX810" s="381">
        <v>17</v>
      </c>
      <c r="BY810" s="381">
        <v>18</v>
      </c>
      <c r="BZ810" s="381">
        <v>88</v>
      </c>
      <c r="CA810" s="381">
        <v>15</v>
      </c>
      <c r="CB810" s="381">
        <v>67</v>
      </c>
      <c r="CC810" s="381">
        <v>26</v>
      </c>
      <c r="CD810" s="381">
        <v>1</v>
      </c>
      <c r="CE810" s="381">
        <v>7</v>
      </c>
      <c r="CF810" s="222">
        <f t="shared" si="1907"/>
        <v>500</v>
      </c>
      <c r="CG810" s="381">
        <v>30</v>
      </c>
      <c r="CH810" s="381">
        <v>5</v>
      </c>
      <c r="CI810" s="381">
        <v>2</v>
      </c>
      <c r="CJ810" s="381">
        <v>21</v>
      </c>
      <c r="CK810" s="381">
        <v>244</v>
      </c>
      <c r="CL810" s="381">
        <v>48</v>
      </c>
      <c r="CM810" s="381">
        <v>66</v>
      </c>
      <c r="CN810" s="381">
        <v>6</v>
      </c>
      <c r="CO810" s="381">
        <v>5</v>
      </c>
      <c r="CP810" s="381">
        <v>16</v>
      </c>
      <c r="CQ810" s="381">
        <v>44</v>
      </c>
      <c r="CR810" s="381">
        <v>13</v>
      </c>
      <c r="CS810" s="381">
        <v>0</v>
      </c>
      <c r="CT810" s="222">
        <f t="shared" si="1908"/>
        <v>513</v>
      </c>
      <c r="CU810" s="381">
        <v>38</v>
      </c>
      <c r="CV810" s="381">
        <v>210</v>
      </c>
      <c r="CW810" s="381">
        <v>12</v>
      </c>
      <c r="CX810" s="381">
        <v>190</v>
      </c>
      <c r="CY810" s="381">
        <v>63</v>
      </c>
      <c r="CZ810" s="222">
        <f t="shared" si="1909"/>
        <v>187</v>
      </c>
      <c r="DA810" s="381">
        <v>7</v>
      </c>
      <c r="DB810" s="381">
        <v>93</v>
      </c>
      <c r="DC810" s="381">
        <v>7</v>
      </c>
      <c r="DD810" s="381">
        <v>3</v>
      </c>
      <c r="DE810" s="381">
        <v>66</v>
      </c>
      <c r="DF810" s="381">
        <v>11</v>
      </c>
      <c r="DG810" s="222">
        <f t="shared" si="1910"/>
        <v>3912</v>
      </c>
      <c r="DH810" s="222">
        <f t="shared" si="1911"/>
        <v>2</v>
      </c>
      <c r="DI810" s="381">
        <v>2</v>
      </c>
      <c r="DJ810" s="381">
        <v>0</v>
      </c>
      <c r="DK810" s="381">
        <v>0</v>
      </c>
      <c r="DL810" s="226">
        <f t="shared" si="1912"/>
        <v>49</v>
      </c>
      <c r="DM810" s="381">
        <v>8</v>
      </c>
      <c r="DN810" s="380">
        <v>41</v>
      </c>
      <c r="DO810" s="222">
        <f t="shared" si="1913"/>
        <v>3963</v>
      </c>
      <c r="DP810" s="4"/>
      <c r="DQ810" s="4"/>
      <c r="DR810" s="4"/>
      <c r="DS810" s="4"/>
      <c r="DT810" s="4"/>
      <c r="DU810" s="4"/>
      <c r="DV810" s="4"/>
      <c r="DW810" s="4"/>
      <c r="DX810" s="4"/>
      <c r="DY810" s="4"/>
      <c r="DZ810" s="4"/>
      <c r="EA810" s="4"/>
    </row>
    <row r="811" spans="1:137" s="43" customFormat="1" ht="17.100000000000001" customHeight="1" x14ac:dyDescent="0.15">
      <c r="A811" s="93" t="s">
        <v>239</v>
      </c>
      <c r="B811" s="222">
        <f t="shared" si="1852"/>
        <v>32619</v>
      </c>
      <c r="C811" s="381">
        <v>1233</v>
      </c>
      <c r="D811" s="381">
        <v>876</v>
      </c>
      <c r="E811" s="381">
        <v>1214</v>
      </c>
      <c r="F811" s="381">
        <v>1201</v>
      </c>
      <c r="G811" s="381">
        <v>2220</v>
      </c>
      <c r="H811" s="381">
        <v>5153</v>
      </c>
      <c r="I811" s="381">
        <v>1362</v>
      </c>
      <c r="J811" s="381">
        <v>1545</v>
      </c>
      <c r="K811" s="381">
        <v>1940</v>
      </c>
      <c r="L811" s="381">
        <v>782</v>
      </c>
      <c r="M811" s="381">
        <v>6028</v>
      </c>
      <c r="N811" s="381">
        <v>9065</v>
      </c>
      <c r="O811" s="222">
        <f t="shared" si="1899"/>
        <v>7172</v>
      </c>
      <c r="P811" s="381">
        <v>425</v>
      </c>
      <c r="Q811" s="381">
        <v>1353</v>
      </c>
      <c r="R811" s="381">
        <v>1744</v>
      </c>
      <c r="S811" s="381">
        <v>810</v>
      </c>
      <c r="T811" s="381">
        <v>271</v>
      </c>
      <c r="U811" s="381">
        <v>829</v>
      </c>
      <c r="V811" s="381">
        <v>1673</v>
      </c>
      <c r="W811" s="381">
        <v>67</v>
      </c>
      <c r="X811" s="222">
        <f t="shared" si="1900"/>
        <v>9668</v>
      </c>
      <c r="Y811" s="381">
        <v>2041</v>
      </c>
      <c r="Z811" s="381">
        <v>3473</v>
      </c>
      <c r="AA811" s="381">
        <v>1235</v>
      </c>
      <c r="AB811" s="381">
        <v>2919</v>
      </c>
      <c r="AC811" s="222">
        <f t="shared" si="1901"/>
        <v>3998</v>
      </c>
      <c r="AD811" s="381">
        <v>259</v>
      </c>
      <c r="AE811" s="381">
        <v>369</v>
      </c>
      <c r="AF811" s="381">
        <v>692</v>
      </c>
      <c r="AG811" s="381">
        <v>532</v>
      </c>
      <c r="AH811" s="381">
        <v>1408</v>
      </c>
      <c r="AI811" s="381">
        <v>738</v>
      </c>
      <c r="AJ811" s="222">
        <f t="shared" si="1856"/>
        <v>1691</v>
      </c>
      <c r="AK811" s="381">
        <v>929</v>
      </c>
      <c r="AL811" s="381">
        <v>762</v>
      </c>
      <c r="AM811" s="222">
        <f t="shared" si="1902"/>
        <v>8386</v>
      </c>
      <c r="AN811" s="381">
        <v>263</v>
      </c>
      <c r="AO811" s="381">
        <v>790</v>
      </c>
      <c r="AP811" s="381">
        <v>421</v>
      </c>
      <c r="AQ811" s="381">
        <v>384</v>
      </c>
      <c r="AR811" s="381">
        <v>611</v>
      </c>
      <c r="AS811" s="381">
        <v>266</v>
      </c>
      <c r="AT811" s="381">
        <v>478</v>
      </c>
      <c r="AU811" s="381">
        <v>1003</v>
      </c>
      <c r="AV811" s="381">
        <v>1477</v>
      </c>
      <c r="AW811" s="381">
        <v>2693</v>
      </c>
      <c r="AX811" s="222">
        <f t="shared" si="1903"/>
        <v>4507</v>
      </c>
      <c r="AY811" s="381">
        <v>431</v>
      </c>
      <c r="AZ811" s="381">
        <v>942</v>
      </c>
      <c r="BA811" s="381">
        <v>564</v>
      </c>
      <c r="BB811" s="381">
        <v>1490</v>
      </c>
      <c r="BC811" s="381">
        <v>1080</v>
      </c>
      <c r="BD811" s="222">
        <f t="shared" si="1904"/>
        <v>4674</v>
      </c>
      <c r="BE811" s="381">
        <v>1109</v>
      </c>
      <c r="BF811" s="381">
        <v>1232</v>
      </c>
      <c r="BG811" s="381">
        <v>806</v>
      </c>
      <c r="BH811" s="381">
        <v>486</v>
      </c>
      <c r="BI811" s="381">
        <v>233</v>
      </c>
      <c r="BJ811" s="381">
        <v>122</v>
      </c>
      <c r="BK811" s="381">
        <v>156</v>
      </c>
      <c r="BL811" s="381">
        <v>530</v>
      </c>
      <c r="BM811" s="222">
        <f t="shared" si="1905"/>
        <v>8055</v>
      </c>
      <c r="BN811" s="381">
        <v>2961</v>
      </c>
      <c r="BO811" s="381">
        <v>1446</v>
      </c>
      <c r="BP811" s="381">
        <v>1287</v>
      </c>
      <c r="BQ811" s="381">
        <v>552</v>
      </c>
      <c r="BR811" s="381">
        <v>1809</v>
      </c>
      <c r="BS811" s="222">
        <f t="shared" si="1906"/>
        <v>17008</v>
      </c>
      <c r="BT811" s="381">
        <v>426</v>
      </c>
      <c r="BU811" s="381">
        <v>2227</v>
      </c>
      <c r="BV811" s="381">
        <v>686</v>
      </c>
      <c r="BW811" s="381">
        <v>335</v>
      </c>
      <c r="BX811" s="381">
        <v>1443</v>
      </c>
      <c r="BY811" s="381">
        <v>3031</v>
      </c>
      <c r="BZ811" s="381">
        <v>2669</v>
      </c>
      <c r="CA811" s="381">
        <v>719</v>
      </c>
      <c r="CB811" s="381">
        <v>2386</v>
      </c>
      <c r="CC811" s="381">
        <v>765</v>
      </c>
      <c r="CD811" s="381">
        <v>1433</v>
      </c>
      <c r="CE811" s="381">
        <v>888</v>
      </c>
      <c r="CF811" s="222">
        <f t="shared" si="1907"/>
        <v>20987</v>
      </c>
      <c r="CG811" s="381">
        <v>1305</v>
      </c>
      <c r="CH811" s="381">
        <v>1543</v>
      </c>
      <c r="CI811" s="381">
        <v>1147</v>
      </c>
      <c r="CJ811" s="381">
        <v>1743</v>
      </c>
      <c r="CK811" s="381">
        <v>2264</v>
      </c>
      <c r="CL811" s="381">
        <v>531</v>
      </c>
      <c r="CM811" s="381">
        <v>2511</v>
      </c>
      <c r="CN811" s="381">
        <v>549</v>
      </c>
      <c r="CO811" s="381">
        <v>1513</v>
      </c>
      <c r="CP811" s="381">
        <v>3287</v>
      </c>
      <c r="CQ811" s="381">
        <v>2845</v>
      </c>
      <c r="CR811" s="381">
        <v>1211</v>
      </c>
      <c r="CS811" s="381">
        <v>538</v>
      </c>
      <c r="CT811" s="222">
        <f t="shared" si="1908"/>
        <v>9262</v>
      </c>
      <c r="CU811" s="381">
        <v>2177</v>
      </c>
      <c r="CV811" s="381">
        <v>2040</v>
      </c>
      <c r="CW811" s="381">
        <v>597</v>
      </c>
      <c r="CX811" s="381">
        <v>971</v>
      </c>
      <c r="CY811" s="381">
        <v>3477</v>
      </c>
      <c r="CZ811" s="222">
        <f t="shared" si="1909"/>
        <v>14820</v>
      </c>
      <c r="DA811" s="381">
        <v>1733</v>
      </c>
      <c r="DB811" s="381">
        <v>6189</v>
      </c>
      <c r="DC811" s="381">
        <v>2270</v>
      </c>
      <c r="DD811" s="381">
        <v>1269</v>
      </c>
      <c r="DE811" s="381">
        <v>2834</v>
      </c>
      <c r="DF811" s="381">
        <v>525</v>
      </c>
      <c r="DG811" s="222">
        <f t="shared" si="1910"/>
        <v>142847</v>
      </c>
      <c r="DH811" s="222">
        <f t="shared" si="1911"/>
        <v>814</v>
      </c>
      <c r="DI811" s="381">
        <v>335</v>
      </c>
      <c r="DJ811" s="381">
        <v>459</v>
      </c>
      <c r="DK811" s="381">
        <v>20</v>
      </c>
      <c r="DL811" s="226">
        <f t="shared" si="1912"/>
        <v>1490</v>
      </c>
      <c r="DM811" s="381">
        <v>993</v>
      </c>
      <c r="DN811" s="380">
        <v>497</v>
      </c>
      <c r="DO811" s="222">
        <f t="shared" si="1913"/>
        <v>145151</v>
      </c>
      <c r="DP811" s="4"/>
      <c r="DQ811" s="4"/>
      <c r="DR811" s="4"/>
      <c r="DS811" s="4"/>
      <c r="DT811" s="4"/>
      <c r="DU811" s="4"/>
      <c r="DV811" s="4"/>
      <c r="DW811" s="4"/>
      <c r="DX811" s="4"/>
      <c r="DY811" s="4"/>
      <c r="DZ811" s="4"/>
      <c r="EA811" s="4"/>
    </row>
    <row r="812" spans="1:137" s="43" customFormat="1" ht="22.5" customHeight="1" x14ac:dyDescent="0.15">
      <c r="A812" s="93" t="s">
        <v>240</v>
      </c>
      <c r="B812" s="222">
        <f t="shared" si="1852"/>
        <v>1225444</v>
      </c>
      <c r="C812" s="381">
        <v>46511</v>
      </c>
      <c r="D812" s="381">
        <v>23722</v>
      </c>
      <c r="E812" s="381">
        <v>35382</v>
      </c>
      <c r="F812" s="381">
        <v>39906</v>
      </c>
      <c r="G812" s="381">
        <v>83261</v>
      </c>
      <c r="H812" s="381">
        <v>161744</v>
      </c>
      <c r="I812" s="381">
        <v>46156</v>
      </c>
      <c r="J812" s="381">
        <v>54068</v>
      </c>
      <c r="K812" s="381">
        <v>59748</v>
      </c>
      <c r="L812" s="381">
        <v>18317</v>
      </c>
      <c r="M812" s="381">
        <v>287371</v>
      </c>
      <c r="N812" s="381">
        <v>369258</v>
      </c>
      <c r="O812" s="222">
        <f t="shared" si="1899"/>
        <v>290454</v>
      </c>
      <c r="P812" s="381">
        <v>12925</v>
      </c>
      <c r="Q812" s="381">
        <v>47812</v>
      </c>
      <c r="R812" s="381">
        <v>60915</v>
      </c>
      <c r="S812" s="381">
        <v>40171</v>
      </c>
      <c r="T812" s="381">
        <v>7294</v>
      </c>
      <c r="U812" s="381">
        <v>32379</v>
      </c>
      <c r="V812" s="381">
        <v>87145</v>
      </c>
      <c r="W812" s="381">
        <v>1813</v>
      </c>
      <c r="X812" s="222">
        <f t="shared" si="1900"/>
        <v>293690</v>
      </c>
      <c r="Y812" s="381">
        <v>61389</v>
      </c>
      <c r="Z812" s="381">
        <v>109298</v>
      </c>
      <c r="AA812" s="381">
        <v>37772</v>
      </c>
      <c r="AB812" s="381">
        <v>85231</v>
      </c>
      <c r="AC812" s="222">
        <f t="shared" si="1901"/>
        <v>122351</v>
      </c>
      <c r="AD812" s="381">
        <v>6156</v>
      </c>
      <c r="AE812" s="381">
        <v>9251</v>
      </c>
      <c r="AF812" s="381">
        <v>24032</v>
      </c>
      <c r="AG812" s="381">
        <v>15023</v>
      </c>
      <c r="AH812" s="381">
        <v>42661</v>
      </c>
      <c r="AI812" s="381">
        <v>25228</v>
      </c>
      <c r="AJ812" s="222">
        <f t="shared" si="1856"/>
        <v>61760</v>
      </c>
      <c r="AK812" s="381">
        <v>29449</v>
      </c>
      <c r="AL812" s="381">
        <v>32311</v>
      </c>
      <c r="AM812" s="222">
        <f t="shared" si="1902"/>
        <v>257012</v>
      </c>
      <c r="AN812" s="381">
        <v>5157</v>
      </c>
      <c r="AO812" s="381">
        <v>17869</v>
      </c>
      <c r="AP812" s="381">
        <v>9952</v>
      </c>
      <c r="AQ812" s="381">
        <v>11975</v>
      </c>
      <c r="AR812" s="381">
        <v>26320</v>
      </c>
      <c r="AS812" s="381">
        <v>7474</v>
      </c>
      <c r="AT812" s="381">
        <v>10875</v>
      </c>
      <c r="AU812" s="381">
        <v>29970</v>
      </c>
      <c r="AV812" s="381">
        <v>49181</v>
      </c>
      <c r="AW812" s="381">
        <v>88239</v>
      </c>
      <c r="AX812" s="222">
        <f t="shared" si="1903"/>
        <v>99337</v>
      </c>
      <c r="AY812" s="381">
        <v>9897</v>
      </c>
      <c r="AZ812" s="381">
        <v>22239</v>
      </c>
      <c r="BA812" s="381">
        <v>14586</v>
      </c>
      <c r="BB812" s="381">
        <v>30289</v>
      </c>
      <c r="BC812" s="381">
        <v>22326</v>
      </c>
      <c r="BD812" s="222">
        <f t="shared" si="1904"/>
        <v>131727</v>
      </c>
      <c r="BE812" s="381">
        <v>21596</v>
      </c>
      <c r="BF812" s="381">
        <v>42892</v>
      </c>
      <c r="BG812" s="381">
        <v>23678</v>
      </c>
      <c r="BH812" s="381">
        <v>13968</v>
      </c>
      <c r="BI812" s="381">
        <v>6267</v>
      </c>
      <c r="BJ812" s="381">
        <v>2106</v>
      </c>
      <c r="BK812" s="381">
        <v>3562</v>
      </c>
      <c r="BL812" s="381">
        <v>17658</v>
      </c>
      <c r="BM812" s="222">
        <f t="shared" si="1905"/>
        <v>220872</v>
      </c>
      <c r="BN812" s="381">
        <v>77285</v>
      </c>
      <c r="BO812" s="381">
        <v>39279</v>
      </c>
      <c r="BP812" s="381">
        <v>38521</v>
      </c>
      <c r="BQ812" s="381">
        <v>8824</v>
      </c>
      <c r="BR812" s="381">
        <v>56963</v>
      </c>
      <c r="BS812" s="222">
        <f t="shared" si="1906"/>
        <v>561169</v>
      </c>
      <c r="BT812" s="381">
        <v>12093</v>
      </c>
      <c r="BU812" s="381">
        <v>65344</v>
      </c>
      <c r="BV812" s="381">
        <v>19727</v>
      </c>
      <c r="BW812" s="381">
        <v>10144</v>
      </c>
      <c r="BX812" s="381">
        <v>41322</v>
      </c>
      <c r="BY812" s="381">
        <v>132925</v>
      </c>
      <c r="BZ812" s="381">
        <v>91980</v>
      </c>
      <c r="CA812" s="381">
        <v>21799</v>
      </c>
      <c r="CB812" s="381">
        <v>72301</v>
      </c>
      <c r="CC812" s="381">
        <v>21389</v>
      </c>
      <c r="CD812" s="381">
        <v>41801</v>
      </c>
      <c r="CE812" s="381">
        <v>30344</v>
      </c>
      <c r="CF812" s="222">
        <f t="shared" si="1907"/>
        <v>642324</v>
      </c>
      <c r="CG812" s="381">
        <v>34903</v>
      </c>
      <c r="CH812" s="381">
        <v>50182</v>
      </c>
      <c r="CI812" s="381">
        <v>42970</v>
      </c>
      <c r="CJ812" s="381">
        <v>49465</v>
      </c>
      <c r="CK812" s="381">
        <v>53693</v>
      </c>
      <c r="CL812" s="381">
        <v>15609</v>
      </c>
      <c r="CM812" s="381">
        <v>88479</v>
      </c>
      <c r="CN812" s="381">
        <v>15698</v>
      </c>
      <c r="CO812" s="381">
        <v>45741</v>
      </c>
      <c r="CP812" s="381">
        <v>97647</v>
      </c>
      <c r="CQ812" s="381">
        <v>92784</v>
      </c>
      <c r="CR812" s="381">
        <v>37152</v>
      </c>
      <c r="CS812" s="381">
        <v>18001</v>
      </c>
      <c r="CT812" s="222">
        <f t="shared" si="1908"/>
        <v>274875</v>
      </c>
      <c r="CU812" s="381">
        <v>57169</v>
      </c>
      <c r="CV812" s="381">
        <v>50068</v>
      </c>
      <c r="CW812" s="381">
        <v>14799</v>
      </c>
      <c r="CX812" s="381">
        <v>27440</v>
      </c>
      <c r="CY812" s="381">
        <v>125399</v>
      </c>
      <c r="CZ812" s="222">
        <f t="shared" si="1909"/>
        <v>477437</v>
      </c>
      <c r="DA812" s="381">
        <v>48272</v>
      </c>
      <c r="DB812" s="381">
        <v>206573</v>
      </c>
      <c r="DC812" s="381">
        <v>76074</v>
      </c>
      <c r="DD812" s="381">
        <v>31296</v>
      </c>
      <c r="DE812" s="381">
        <v>93735</v>
      </c>
      <c r="DF812" s="381">
        <v>21487</v>
      </c>
      <c r="DG812" s="222">
        <f t="shared" si="1910"/>
        <v>4658452</v>
      </c>
      <c r="DH812" s="222">
        <f t="shared" si="1911"/>
        <v>24820</v>
      </c>
      <c r="DI812" s="381">
        <v>11065</v>
      </c>
      <c r="DJ812" s="381">
        <v>13307</v>
      </c>
      <c r="DK812" s="381">
        <v>448</v>
      </c>
      <c r="DL812" s="226">
        <f t="shared" si="1912"/>
        <v>39453</v>
      </c>
      <c r="DM812" s="381">
        <v>29111</v>
      </c>
      <c r="DN812" s="380">
        <v>10342</v>
      </c>
      <c r="DO812" s="222">
        <f t="shared" si="1913"/>
        <v>4722725</v>
      </c>
      <c r="DP812" s="4"/>
      <c r="DQ812" s="4"/>
      <c r="DR812" s="4"/>
      <c r="DS812" s="4"/>
      <c r="DT812" s="4"/>
      <c r="DU812" s="4"/>
      <c r="DV812" s="4"/>
      <c r="DW812" s="4"/>
      <c r="DX812" s="4"/>
      <c r="DY812" s="4"/>
      <c r="DZ812" s="4"/>
      <c r="EA812" s="4"/>
    </row>
    <row r="813" spans="1:137" s="43" customFormat="1" ht="17.100000000000001" customHeight="1" x14ac:dyDescent="0.15">
      <c r="A813" s="51" t="s">
        <v>212</v>
      </c>
      <c r="B813" s="222"/>
      <c r="C813" s="381"/>
      <c r="D813" s="381"/>
      <c r="E813" s="381"/>
      <c r="F813" s="381"/>
      <c r="G813" s="381"/>
      <c r="H813" s="381"/>
      <c r="I813" s="381"/>
      <c r="J813" s="381"/>
      <c r="K813" s="381"/>
      <c r="L813" s="381"/>
      <c r="M813" s="381"/>
      <c r="N813" s="381"/>
      <c r="O813" s="222"/>
      <c r="P813" s="381"/>
      <c r="Q813" s="381"/>
      <c r="R813" s="381"/>
      <c r="S813" s="381"/>
      <c r="T813" s="381"/>
      <c r="U813" s="381"/>
      <c r="V813" s="381"/>
      <c r="W813" s="381"/>
      <c r="X813" s="222"/>
      <c r="Y813" s="381"/>
      <c r="Z813" s="381"/>
      <c r="AA813" s="381"/>
      <c r="AB813" s="381"/>
      <c r="AC813" s="222"/>
      <c r="AD813" s="381"/>
      <c r="AE813" s="381"/>
      <c r="AF813" s="381"/>
      <c r="AG813" s="381"/>
      <c r="AH813" s="381"/>
      <c r="AI813" s="381"/>
      <c r="AJ813" s="222"/>
      <c r="AK813" s="381"/>
      <c r="AL813" s="381"/>
      <c r="AM813" s="222"/>
      <c r="AN813" s="381"/>
      <c r="AO813" s="381"/>
      <c r="AP813" s="381"/>
      <c r="AQ813" s="381"/>
      <c r="AR813" s="381"/>
      <c r="AS813" s="381"/>
      <c r="AT813" s="381"/>
      <c r="AU813" s="381"/>
      <c r="AV813" s="381"/>
      <c r="AW813" s="381"/>
      <c r="AX813" s="222"/>
      <c r="AY813" s="381"/>
      <c r="AZ813" s="381"/>
      <c r="BA813" s="381"/>
      <c r="BB813" s="381"/>
      <c r="BC813" s="381"/>
      <c r="BD813" s="222"/>
      <c r="BE813" s="381"/>
      <c r="BF813" s="381"/>
      <c r="BG813" s="381"/>
      <c r="BH813" s="381"/>
      <c r="BI813" s="381"/>
      <c r="BJ813" s="381"/>
      <c r="BK813" s="381"/>
      <c r="BL813" s="381"/>
      <c r="BM813" s="222"/>
      <c r="BN813" s="381"/>
      <c r="BO813" s="381"/>
      <c r="BP813" s="381"/>
      <c r="BQ813" s="381"/>
      <c r="BR813" s="381"/>
      <c r="BS813" s="222"/>
      <c r="BT813" s="381"/>
      <c r="BU813" s="381"/>
      <c r="BV813" s="381"/>
      <c r="BW813" s="381"/>
      <c r="BX813" s="381"/>
      <c r="BY813" s="381"/>
      <c r="BZ813" s="381"/>
      <c r="CA813" s="381"/>
      <c r="CB813" s="381"/>
      <c r="CC813" s="381"/>
      <c r="CD813" s="381"/>
      <c r="CE813" s="381"/>
      <c r="CF813" s="222"/>
      <c r="CG813" s="381"/>
      <c r="CH813" s="381"/>
      <c r="CI813" s="381"/>
      <c r="CJ813" s="381"/>
      <c r="CK813" s="381"/>
      <c r="CL813" s="381"/>
      <c r="CM813" s="381"/>
      <c r="CN813" s="381"/>
      <c r="CO813" s="381"/>
      <c r="CP813" s="381"/>
      <c r="CQ813" s="381"/>
      <c r="CR813" s="381"/>
      <c r="CS813" s="381"/>
      <c r="CT813" s="222"/>
      <c r="CU813" s="381"/>
      <c r="CV813" s="381"/>
      <c r="CW813" s="381"/>
      <c r="CX813" s="381"/>
      <c r="CY813" s="381"/>
      <c r="CZ813" s="222"/>
      <c r="DA813" s="381"/>
      <c r="DB813" s="381"/>
      <c r="DC813" s="381"/>
      <c r="DD813" s="381"/>
      <c r="DE813" s="381"/>
      <c r="DF813" s="381"/>
      <c r="DG813" s="222"/>
      <c r="DH813" s="222"/>
      <c r="DI813" s="381"/>
      <c r="DJ813" s="381"/>
      <c r="DK813" s="381"/>
      <c r="DL813" s="226"/>
      <c r="DM813" s="381"/>
      <c r="DN813" s="380"/>
      <c r="DO813" s="222"/>
      <c r="DP813" s="4"/>
      <c r="DQ813" s="4"/>
      <c r="DR813" s="4"/>
      <c r="DS813" s="4"/>
      <c r="DT813" s="4"/>
      <c r="DU813" s="4"/>
      <c r="DV813" s="4"/>
      <c r="DW813" s="4"/>
      <c r="DX813" s="4"/>
      <c r="DY813" s="4"/>
      <c r="DZ813" s="4"/>
      <c r="EA813" s="4"/>
    </row>
    <row r="814" spans="1:137" s="43" customFormat="1" ht="17.100000000000001" customHeight="1" x14ac:dyDescent="0.15">
      <c r="A814" s="93" t="s">
        <v>184</v>
      </c>
      <c r="B814" s="222">
        <f>SUM(C814:N814)</f>
        <v>3151</v>
      </c>
      <c r="C814" s="381">
        <v>116</v>
      </c>
      <c r="D814" s="381">
        <v>54</v>
      </c>
      <c r="E814" s="381">
        <v>105</v>
      </c>
      <c r="F814" s="381">
        <v>114</v>
      </c>
      <c r="G814" s="381">
        <v>213</v>
      </c>
      <c r="H814" s="381">
        <v>486</v>
      </c>
      <c r="I814" s="381">
        <v>96</v>
      </c>
      <c r="J814" s="381">
        <v>142</v>
      </c>
      <c r="K814" s="381">
        <v>177</v>
      </c>
      <c r="L814" s="381">
        <v>70</v>
      </c>
      <c r="M814" s="381">
        <v>623</v>
      </c>
      <c r="N814" s="381">
        <v>955</v>
      </c>
      <c r="O814" s="222">
        <f t="shared" ref="O814" si="1914">SUM(P814:W814)</f>
        <v>708</v>
      </c>
      <c r="P814" s="381">
        <v>34</v>
      </c>
      <c r="Q814" s="381">
        <v>146</v>
      </c>
      <c r="R814" s="381">
        <v>188</v>
      </c>
      <c r="S814" s="381">
        <v>81</v>
      </c>
      <c r="T814" s="381">
        <v>18</v>
      </c>
      <c r="U814" s="381">
        <v>56</v>
      </c>
      <c r="V814" s="381">
        <v>181</v>
      </c>
      <c r="W814" s="381">
        <v>4</v>
      </c>
      <c r="X814" s="222">
        <f t="shared" ref="X814" si="1915">SUM(Y814:AB814)</f>
        <v>784</v>
      </c>
      <c r="Y814" s="381">
        <v>170</v>
      </c>
      <c r="Z814" s="381">
        <v>264</v>
      </c>
      <c r="AA814" s="381">
        <v>96</v>
      </c>
      <c r="AB814" s="381">
        <v>254</v>
      </c>
      <c r="AC814" s="222">
        <f t="shared" ref="AC814" si="1916">SUM(AD814:AI814)</f>
        <v>267</v>
      </c>
      <c r="AD814" s="381">
        <v>15</v>
      </c>
      <c r="AE814" s="381">
        <v>31</v>
      </c>
      <c r="AF814" s="381">
        <v>41</v>
      </c>
      <c r="AG814" s="381">
        <v>32</v>
      </c>
      <c r="AH814" s="381">
        <v>81</v>
      </c>
      <c r="AI814" s="381">
        <v>67</v>
      </c>
      <c r="AJ814" s="222">
        <f>SUM(AK814:AL814)</f>
        <v>136</v>
      </c>
      <c r="AK814" s="381">
        <v>76</v>
      </c>
      <c r="AL814" s="381">
        <v>60</v>
      </c>
      <c r="AM814" s="222">
        <f t="shared" ref="AM814" si="1917">SUM(AN814:AW814)</f>
        <v>743</v>
      </c>
      <c r="AN814" s="381">
        <v>20</v>
      </c>
      <c r="AO814" s="381">
        <v>81</v>
      </c>
      <c r="AP814" s="381">
        <v>27</v>
      </c>
      <c r="AQ814" s="381">
        <v>28</v>
      </c>
      <c r="AR814" s="381">
        <v>53</v>
      </c>
      <c r="AS814" s="381">
        <v>17</v>
      </c>
      <c r="AT814" s="381">
        <v>47</v>
      </c>
      <c r="AU814" s="381">
        <v>79</v>
      </c>
      <c r="AV814" s="381">
        <v>128</v>
      </c>
      <c r="AW814" s="381">
        <v>263</v>
      </c>
      <c r="AX814" s="222">
        <f t="shared" ref="AX814" si="1918">SUM(AY814:BC814)</f>
        <v>273</v>
      </c>
      <c r="AY814" s="381">
        <v>27</v>
      </c>
      <c r="AZ814" s="381">
        <v>54</v>
      </c>
      <c r="BA814" s="381">
        <v>25</v>
      </c>
      <c r="BB814" s="381">
        <v>86</v>
      </c>
      <c r="BC814" s="381">
        <v>81</v>
      </c>
      <c r="BD814" s="222">
        <f t="shared" ref="BD814" si="1919">SUM(BE814:BL814)</f>
        <v>349</v>
      </c>
      <c r="BE814" s="381">
        <v>65</v>
      </c>
      <c r="BF814" s="381">
        <v>110</v>
      </c>
      <c r="BG814" s="381">
        <v>69</v>
      </c>
      <c r="BH814" s="381">
        <v>32</v>
      </c>
      <c r="BI814" s="381">
        <v>9</v>
      </c>
      <c r="BJ814" s="381">
        <v>8</v>
      </c>
      <c r="BK814" s="381">
        <v>17</v>
      </c>
      <c r="BL814" s="381">
        <v>39</v>
      </c>
      <c r="BM814" s="222">
        <f t="shared" ref="BM814" si="1920">SUM(BN814:BR814)</f>
        <v>615</v>
      </c>
      <c r="BN814" s="381">
        <v>178</v>
      </c>
      <c r="BO814" s="381">
        <v>128</v>
      </c>
      <c r="BP814" s="381">
        <v>122</v>
      </c>
      <c r="BQ814" s="381">
        <v>35</v>
      </c>
      <c r="BR814" s="381">
        <v>152</v>
      </c>
      <c r="BS814" s="222">
        <f t="shared" ref="BS814" si="1921">SUM(BT814:CE814)</f>
        <v>1396</v>
      </c>
      <c r="BT814" s="381">
        <v>27</v>
      </c>
      <c r="BU814" s="381">
        <v>205</v>
      </c>
      <c r="BV814" s="381">
        <v>54</v>
      </c>
      <c r="BW814" s="381">
        <v>37</v>
      </c>
      <c r="BX814" s="381">
        <v>82</v>
      </c>
      <c r="BY814" s="381">
        <v>276</v>
      </c>
      <c r="BZ814" s="381">
        <v>232</v>
      </c>
      <c r="CA814" s="381">
        <v>52</v>
      </c>
      <c r="CB814" s="381">
        <v>197</v>
      </c>
      <c r="CC814" s="381">
        <v>62</v>
      </c>
      <c r="CD814" s="381">
        <v>94</v>
      </c>
      <c r="CE814" s="381">
        <v>78</v>
      </c>
      <c r="CF814" s="222">
        <f t="shared" ref="CF814" si="1922">SUM(CG814:CS814)</f>
        <v>2008</v>
      </c>
      <c r="CG814" s="381">
        <v>131</v>
      </c>
      <c r="CH814" s="381">
        <v>146</v>
      </c>
      <c r="CI814" s="381">
        <v>89</v>
      </c>
      <c r="CJ814" s="381">
        <v>152</v>
      </c>
      <c r="CK814" s="381">
        <v>201</v>
      </c>
      <c r="CL814" s="381">
        <v>46</v>
      </c>
      <c r="CM814" s="381">
        <v>228</v>
      </c>
      <c r="CN814" s="381">
        <v>52</v>
      </c>
      <c r="CO814" s="381">
        <v>149</v>
      </c>
      <c r="CP814" s="381">
        <v>361</v>
      </c>
      <c r="CQ814" s="381">
        <v>315</v>
      </c>
      <c r="CR814" s="381">
        <v>100</v>
      </c>
      <c r="CS814" s="381">
        <v>38</v>
      </c>
      <c r="CT814" s="222">
        <f t="shared" ref="CT814" si="1923">SUM(CU814:CY814)</f>
        <v>682</v>
      </c>
      <c r="CU814" s="381">
        <v>165</v>
      </c>
      <c r="CV814" s="381">
        <v>114</v>
      </c>
      <c r="CW814" s="381">
        <v>37</v>
      </c>
      <c r="CX814" s="381">
        <v>72</v>
      </c>
      <c r="CY814" s="381">
        <v>294</v>
      </c>
      <c r="CZ814" s="222">
        <f t="shared" ref="CZ814" si="1924">SUM(DA814:DF814)</f>
        <v>1476</v>
      </c>
      <c r="DA814" s="381">
        <v>180</v>
      </c>
      <c r="DB814" s="381">
        <v>705</v>
      </c>
      <c r="DC814" s="381">
        <v>174</v>
      </c>
      <c r="DD814" s="381">
        <v>98</v>
      </c>
      <c r="DE814" s="381">
        <v>273</v>
      </c>
      <c r="DF814" s="381">
        <v>46</v>
      </c>
      <c r="DG814" s="222">
        <f t="shared" ref="DG814" si="1925">AM814+BS814+B814+O814+X814+AC814+AJ814+BD814+CF814+AX814+BM814+CT814+CZ814</f>
        <v>12588</v>
      </c>
      <c r="DH814" s="222">
        <f t="shared" ref="DH814" si="1926">SUM(DI814:DK814)</f>
        <v>73</v>
      </c>
      <c r="DI814" s="381">
        <v>41</v>
      </c>
      <c r="DJ814" s="381">
        <v>30</v>
      </c>
      <c r="DK814" s="381">
        <v>2</v>
      </c>
      <c r="DL814" s="226">
        <f t="shared" ref="DL814" si="1927">SUM(DM814:DN814)</f>
        <v>165</v>
      </c>
      <c r="DM814" s="381">
        <v>104</v>
      </c>
      <c r="DN814" s="380">
        <v>61</v>
      </c>
      <c r="DO814" s="222">
        <f t="shared" ref="DO814" si="1928">DG814+DH814+DL814</f>
        <v>12826</v>
      </c>
      <c r="DP814" s="4"/>
      <c r="DQ814" s="4"/>
      <c r="DR814" s="4"/>
      <c r="DS814" s="4"/>
      <c r="DT814" s="4"/>
      <c r="DU814" s="4"/>
      <c r="DV814" s="4"/>
      <c r="DW814" s="4"/>
      <c r="DX814" s="4"/>
      <c r="DY814" s="4"/>
      <c r="DZ814" s="4"/>
      <c r="EA814" s="4"/>
    </row>
    <row r="815" spans="1:137" s="43" customFormat="1" ht="17.100000000000001" customHeight="1" x14ac:dyDescent="0.15">
      <c r="A815" s="93" t="s">
        <v>238</v>
      </c>
      <c r="B815" s="222">
        <f>SUM(C815:N815)</f>
        <v>127632</v>
      </c>
      <c r="C815" s="381">
        <v>4962</v>
      </c>
      <c r="D815" s="381">
        <v>1429</v>
      </c>
      <c r="E815" s="381">
        <v>2902</v>
      </c>
      <c r="F815" s="381">
        <v>4450</v>
      </c>
      <c r="G815" s="381">
        <v>8524</v>
      </c>
      <c r="H815" s="381">
        <v>16236</v>
      </c>
      <c r="I815" s="381">
        <v>4703</v>
      </c>
      <c r="J815" s="381">
        <v>5270</v>
      </c>
      <c r="K815" s="381">
        <v>5592</v>
      </c>
      <c r="L815" s="381">
        <v>1586</v>
      </c>
      <c r="M815" s="381">
        <v>32137</v>
      </c>
      <c r="N815" s="381">
        <v>39841</v>
      </c>
      <c r="O815" s="222">
        <f t="shared" si="1899"/>
        <v>28111</v>
      </c>
      <c r="P815" s="381">
        <v>1002</v>
      </c>
      <c r="Q815" s="381">
        <v>5108</v>
      </c>
      <c r="R815" s="381">
        <v>5959</v>
      </c>
      <c r="S815" s="381">
        <v>3877</v>
      </c>
      <c r="T815" s="381">
        <v>490</v>
      </c>
      <c r="U815" s="381">
        <v>2145</v>
      </c>
      <c r="V815" s="381">
        <v>9458</v>
      </c>
      <c r="W815" s="381">
        <v>72</v>
      </c>
      <c r="X815" s="222">
        <f t="shared" si="1900"/>
        <v>25138</v>
      </c>
      <c r="Y815" s="381">
        <v>5442</v>
      </c>
      <c r="Z815" s="381">
        <v>8356</v>
      </c>
      <c r="AA815" s="381">
        <v>3438</v>
      </c>
      <c r="AB815" s="381">
        <v>7902</v>
      </c>
      <c r="AC815" s="222">
        <f t="shared" si="1901"/>
        <v>9209</v>
      </c>
      <c r="AD815" s="381">
        <v>434</v>
      </c>
      <c r="AE815" s="381">
        <v>738</v>
      </c>
      <c r="AF815" s="381">
        <v>1656</v>
      </c>
      <c r="AG815" s="381">
        <v>975</v>
      </c>
      <c r="AH815" s="381">
        <v>2973</v>
      </c>
      <c r="AI815" s="381">
        <v>2433</v>
      </c>
      <c r="AJ815" s="222">
        <f>SUM(AK815:AL815)</f>
        <v>4571</v>
      </c>
      <c r="AK815" s="381">
        <v>2344</v>
      </c>
      <c r="AL815" s="381">
        <v>2227</v>
      </c>
      <c r="AM815" s="222">
        <f t="shared" si="1902"/>
        <v>23315</v>
      </c>
      <c r="AN815" s="381">
        <v>381</v>
      </c>
      <c r="AO815" s="381">
        <v>2154</v>
      </c>
      <c r="AP815" s="381">
        <v>660</v>
      </c>
      <c r="AQ815" s="381">
        <v>950</v>
      </c>
      <c r="AR815" s="381">
        <v>2460</v>
      </c>
      <c r="AS815" s="381">
        <v>462</v>
      </c>
      <c r="AT815" s="381">
        <v>1166</v>
      </c>
      <c r="AU815" s="381">
        <v>2296</v>
      </c>
      <c r="AV815" s="381">
        <v>4592</v>
      </c>
      <c r="AW815" s="381">
        <v>8194</v>
      </c>
      <c r="AX815" s="222">
        <f t="shared" si="1903"/>
        <v>6300</v>
      </c>
      <c r="AY815" s="381">
        <v>672</v>
      </c>
      <c r="AZ815" s="381">
        <v>1320</v>
      </c>
      <c r="BA815" s="381">
        <v>932</v>
      </c>
      <c r="BB815" s="381">
        <v>1824</v>
      </c>
      <c r="BC815" s="381">
        <v>1552</v>
      </c>
      <c r="BD815" s="222">
        <f t="shared" si="1904"/>
        <v>12042</v>
      </c>
      <c r="BE815" s="381">
        <v>1286</v>
      </c>
      <c r="BF815" s="381">
        <v>4606</v>
      </c>
      <c r="BG815" s="381">
        <v>2573</v>
      </c>
      <c r="BH815" s="381">
        <v>1060</v>
      </c>
      <c r="BI815" s="381">
        <v>360</v>
      </c>
      <c r="BJ815" s="381">
        <v>129</v>
      </c>
      <c r="BK815" s="381">
        <v>464</v>
      </c>
      <c r="BL815" s="381">
        <v>1564</v>
      </c>
      <c r="BM815" s="222">
        <f t="shared" si="1905"/>
        <v>18811</v>
      </c>
      <c r="BN815" s="381">
        <v>5386</v>
      </c>
      <c r="BO815" s="381">
        <v>3524</v>
      </c>
      <c r="BP815" s="381">
        <v>3827</v>
      </c>
      <c r="BQ815" s="381">
        <v>597</v>
      </c>
      <c r="BR815" s="381">
        <v>5477</v>
      </c>
      <c r="BS815" s="222">
        <f t="shared" si="1906"/>
        <v>52088</v>
      </c>
      <c r="BT815" s="381">
        <v>964</v>
      </c>
      <c r="BU815" s="381">
        <v>5872</v>
      </c>
      <c r="BV815" s="381">
        <v>1732</v>
      </c>
      <c r="BW815" s="381">
        <v>1177</v>
      </c>
      <c r="BX815" s="381">
        <v>2725</v>
      </c>
      <c r="BY815" s="381">
        <v>13873</v>
      </c>
      <c r="BZ815" s="381">
        <v>9032</v>
      </c>
      <c r="CA815" s="381">
        <v>1629</v>
      </c>
      <c r="CB815" s="381">
        <v>6403</v>
      </c>
      <c r="CC815" s="381">
        <v>1972</v>
      </c>
      <c r="CD815" s="381">
        <v>3846</v>
      </c>
      <c r="CE815" s="381">
        <v>2863</v>
      </c>
      <c r="CF815" s="222">
        <f t="shared" si="1907"/>
        <v>63265</v>
      </c>
      <c r="CG815" s="381">
        <v>3746</v>
      </c>
      <c r="CH815" s="381">
        <v>4320</v>
      </c>
      <c r="CI815" s="381">
        <v>3528</v>
      </c>
      <c r="CJ815" s="381">
        <v>4486</v>
      </c>
      <c r="CK815" s="381">
        <v>5385</v>
      </c>
      <c r="CL815" s="381">
        <v>1393</v>
      </c>
      <c r="CM815" s="381">
        <v>8270</v>
      </c>
      <c r="CN815" s="381">
        <v>1606</v>
      </c>
      <c r="CO815" s="381">
        <v>4242</v>
      </c>
      <c r="CP815" s="381">
        <v>11099</v>
      </c>
      <c r="CQ815" s="381">
        <v>10302</v>
      </c>
      <c r="CR815" s="381">
        <v>3288</v>
      </c>
      <c r="CS815" s="381">
        <v>1600</v>
      </c>
      <c r="CT815" s="222">
        <f t="shared" si="1908"/>
        <v>23018</v>
      </c>
      <c r="CU815" s="381">
        <v>4790</v>
      </c>
      <c r="CV815" s="381">
        <v>3588</v>
      </c>
      <c r="CW815" s="381">
        <v>1235</v>
      </c>
      <c r="CX815" s="381">
        <v>1845</v>
      </c>
      <c r="CY815" s="381">
        <v>11560</v>
      </c>
      <c r="CZ815" s="222">
        <f t="shared" si="1909"/>
        <v>48751</v>
      </c>
      <c r="DA815" s="381">
        <v>5186</v>
      </c>
      <c r="DB815" s="381">
        <v>23110</v>
      </c>
      <c r="DC815" s="381">
        <v>5768</v>
      </c>
      <c r="DD815" s="381">
        <v>2862</v>
      </c>
      <c r="DE815" s="381">
        <v>9542</v>
      </c>
      <c r="DF815" s="381">
        <v>2283</v>
      </c>
      <c r="DG815" s="222">
        <f t="shared" si="1910"/>
        <v>442251</v>
      </c>
      <c r="DH815" s="222">
        <f t="shared" si="1911"/>
        <v>2195</v>
      </c>
      <c r="DI815" s="381">
        <v>1309</v>
      </c>
      <c r="DJ815" s="381">
        <v>846</v>
      </c>
      <c r="DK815" s="381">
        <v>40</v>
      </c>
      <c r="DL815" s="226">
        <f t="shared" si="1912"/>
        <v>4507</v>
      </c>
      <c r="DM815" s="381">
        <v>3244</v>
      </c>
      <c r="DN815" s="380">
        <v>1263</v>
      </c>
      <c r="DO815" s="222">
        <f t="shared" si="1913"/>
        <v>448953</v>
      </c>
      <c r="DP815" s="4"/>
      <c r="DQ815" s="4"/>
      <c r="DR815" s="4"/>
      <c r="DS815" s="4"/>
      <c r="DT815" s="4"/>
      <c r="DU815" s="4"/>
      <c r="DV815" s="4"/>
      <c r="DW815" s="4"/>
      <c r="DX815" s="4"/>
      <c r="DY815" s="4"/>
      <c r="DZ815" s="4"/>
      <c r="EA815" s="4"/>
    </row>
    <row r="816" spans="1:137" s="43" customFormat="1" ht="17.100000000000001" customHeight="1" x14ac:dyDescent="0.15">
      <c r="A816" s="93" t="s">
        <v>239</v>
      </c>
      <c r="B816" s="222">
        <f>SUM(C816:N816)</f>
        <v>26621</v>
      </c>
      <c r="C816" s="381">
        <v>873</v>
      </c>
      <c r="D816" s="381">
        <v>445</v>
      </c>
      <c r="E816" s="381">
        <v>989</v>
      </c>
      <c r="F816" s="381">
        <v>926</v>
      </c>
      <c r="G816" s="381">
        <v>1793</v>
      </c>
      <c r="H816" s="381">
        <v>4086</v>
      </c>
      <c r="I816" s="381">
        <v>789</v>
      </c>
      <c r="J816" s="381">
        <v>1256</v>
      </c>
      <c r="K816" s="381">
        <v>1336</v>
      </c>
      <c r="L816" s="381">
        <v>572</v>
      </c>
      <c r="M816" s="381">
        <v>5276</v>
      </c>
      <c r="N816" s="381">
        <v>8280</v>
      </c>
      <c r="O816" s="222">
        <f t="shared" si="1899"/>
        <v>5653</v>
      </c>
      <c r="P816" s="381">
        <v>282</v>
      </c>
      <c r="Q816" s="381">
        <v>1167</v>
      </c>
      <c r="R816" s="381">
        <v>1377</v>
      </c>
      <c r="S816" s="381">
        <v>658</v>
      </c>
      <c r="T816" s="381">
        <v>140</v>
      </c>
      <c r="U816" s="381">
        <v>511</v>
      </c>
      <c r="V816" s="381">
        <v>1492</v>
      </c>
      <c r="W816" s="381">
        <v>26</v>
      </c>
      <c r="X816" s="222">
        <f t="shared" si="1900"/>
        <v>6820</v>
      </c>
      <c r="Y816" s="381">
        <v>1499</v>
      </c>
      <c r="Z816" s="381">
        <v>2375</v>
      </c>
      <c r="AA816" s="381">
        <v>819</v>
      </c>
      <c r="AB816" s="381">
        <v>2127</v>
      </c>
      <c r="AC816" s="222">
        <f t="shared" si="1901"/>
        <v>2329</v>
      </c>
      <c r="AD816" s="381">
        <v>123</v>
      </c>
      <c r="AE816" s="381">
        <v>193</v>
      </c>
      <c r="AF816" s="381">
        <v>370</v>
      </c>
      <c r="AG816" s="381">
        <v>365</v>
      </c>
      <c r="AH816" s="381">
        <v>722</v>
      </c>
      <c r="AI816" s="381">
        <v>556</v>
      </c>
      <c r="AJ816" s="222">
        <f>SUM(AK816:AL816)</f>
        <v>1628</v>
      </c>
      <c r="AK816" s="381">
        <v>910</v>
      </c>
      <c r="AL816" s="381">
        <v>718</v>
      </c>
      <c r="AM816" s="222">
        <f t="shared" si="1902"/>
        <v>5993</v>
      </c>
      <c r="AN816" s="381">
        <v>163</v>
      </c>
      <c r="AO816" s="381">
        <v>580</v>
      </c>
      <c r="AP816" s="381">
        <v>209</v>
      </c>
      <c r="AQ816" s="381">
        <v>259</v>
      </c>
      <c r="AR816" s="381">
        <v>437</v>
      </c>
      <c r="AS816" s="381">
        <v>158</v>
      </c>
      <c r="AT816" s="381">
        <v>344</v>
      </c>
      <c r="AU816" s="381">
        <v>635</v>
      </c>
      <c r="AV816" s="381">
        <v>1074</v>
      </c>
      <c r="AW816" s="381">
        <v>2134</v>
      </c>
      <c r="AX816" s="222">
        <f t="shared" si="1903"/>
        <v>2130</v>
      </c>
      <c r="AY816" s="381">
        <v>195</v>
      </c>
      <c r="AZ816" s="381">
        <v>430</v>
      </c>
      <c r="BA816" s="381">
        <v>237</v>
      </c>
      <c r="BB816" s="381">
        <v>655</v>
      </c>
      <c r="BC816" s="381">
        <v>613</v>
      </c>
      <c r="BD816" s="222">
        <f t="shared" si="1904"/>
        <v>2474</v>
      </c>
      <c r="BE816" s="381">
        <v>428</v>
      </c>
      <c r="BF816" s="381">
        <v>771</v>
      </c>
      <c r="BG816" s="381">
        <v>489</v>
      </c>
      <c r="BH816" s="381">
        <v>256</v>
      </c>
      <c r="BI816" s="381">
        <v>60</v>
      </c>
      <c r="BJ816" s="381">
        <v>57</v>
      </c>
      <c r="BK816" s="381">
        <v>114</v>
      </c>
      <c r="BL816" s="381">
        <v>299</v>
      </c>
      <c r="BM816" s="222">
        <f t="shared" si="1905"/>
        <v>5093</v>
      </c>
      <c r="BN816" s="381">
        <v>1630</v>
      </c>
      <c r="BO816" s="381">
        <v>995</v>
      </c>
      <c r="BP816" s="381">
        <v>945</v>
      </c>
      <c r="BQ816" s="381">
        <v>255</v>
      </c>
      <c r="BR816" s="381">
        <v>1268</v>
      </c>
      <c r="BS816" s="222">
        <f t="shared" si="1906"/>
        <v>12514</v>
      </c>
      <c r="BT816" s="381">
        <v>280</v>
      </c>
      <c r="BU816" s="381">
        <v>1856</v>
      </c>
      <c r="BV816" s="381">
        <v>485</v>
      </c>
      <c r="BW816" s="381">
        <v>297</v>
      </c>
      <c r="BX816" s="381">
        <v>947</v>
      </c>
      <c r="BY816" s="381">
        <v>2316</v>
      </c>
      <c r="BZ816" s="381">
        <v>2060</v>
      </c>
      <c r="CA816" s="381">
        <v>487</v>
      </c>
      <c r="CB816" s="381">
        <v>1724</v>
      </c>
      <c r="CC816" s="381">
        <v>522</v>
      </c>
      <c r="CD816" s="381">
        <v>805</v>
      </c>
      <c r="CE816" s="381">
        <v>735</v>
      </c>
      <c r="CF816" s="222">
        <f t="shared" si="1907"/>
        <v>16449</v>
      </c>
      <c r="CG816" s="381">
        <v>984</v>
      </c>
      <c r="CH816" s="381">
        <v>1294</v>
      </c>
      <c r="CI816" s="381">
        <v>859</v>
      </c>
      <c r="CJ816" s="381">
        <v>1323</v>
      </c>
      <c r="CK816" s="381">
        <v>1569</v>
      </c>
      <c r="CL816" s="381">
        <v>404</v>
      </c>
      <c r="CM816" s="381">
        <v>1868</v>
      </c>
      <c r="CN816" s="381">
        <v>443</v>
      </c>
      <c r="CO816" s="381">
        <v>1301</v>
      </c>
      <c r="CP816" s="381">
        <v>2676</v>
      </c>
      <c r="CQ816" s="381">
        <v>2424</v>
      </c>
      <c r="CR816" s="381">
        <v>907</v>
      </c>
      <c r="CS816" s="381">
        <v>397</v>
      </c>
      <c r="CT816" s="222">
        <f t="shared" si="1908"/>
        <v>5758</v>
      </c>
      <c r="CU816" s="381">
        <v>1308</v>
      </c>
      <c r="CV816" s="381">
        <v>894</v>
      </c>
      <c r="CW816" s="381">
        <v>341</v>
      </c>
      <c r="CX816" s="381">
        <v>583</v>
      </c>
      <c r="CY816" s="381">
        <v>2632</v>
      </c>
      <c r="CZ816" s="222">
        <f t="shared" si="1909"/>
        <v>11892</v>
      </c>
      <c r="DA816" s="381">
        <v>1336</v>
      </c>
      <c r="DB816" s="381">
        <v>5483</v>
      </c>
      <c r="DC816" s="381">
        <v>1475</v>
      </c>
      <c r="DD816" s="381">
        <v>858</v>
      </c>
      <c r="DE816" s="381">
        <v>2378</v>
      </c>
      <c r="DF816" s="381">
        <v>362</v>
      </c>
      <c r="DG816" s="222">
        <f t="shared" si="1910"/>
        <v>105354</v>
      </c>
      <c r="DH816" s="222">
        <f t="shared" si="1911"/>
        <v>733</v>
      </c>
      <c r="DI816" s="381">
        <v>320</v>
      </c>
      <c r="DJ816" s="381">
        <v>402</v>
      </c>
      <c r="DK816" s="381">
        <v>11</v>
      </c>
      <c r="DL816" s="226">
        <f t="shared" si="1912"/>
        <v>1220</v>
      </c>
      <c r="DM816" s="381">
        <v>771</v>
      </c>
      <c r="DN816" s="380">
        <v>449</v>
      </c>
      <c r="DO816" s="222">
        <f t="shared" si="1913"/>
        <v>107307</v>
      </c>
      <c r="DP816" s="4"/>
      <c r="DQ816" s="4"/>
      <c r="DR816" s="4"/>
      <c r="DS816" s="4"/>
      <c r="DT816" s="4"/>
      <c r="DU816" s="4"/>
      <c r="DV816" s="4"/>
      <c r="DW816" s="4"/>
      <c r="DX816" s="4"/>
      <c r="DY816" s="4"/>
      <c r="DZ816" s="4"/>
      <c r="EA816" s="4"/>
    </row>
    <row r="817" spans="1:131" s="43" customFormat="1" ht="22.5" customHeight="1" x14ac:dyDescent="0.15">
      <c r="A817" s="93" t="s">
        <v>240</v>
      </c>
      <c r="B817" s="222">
        <f>SUM(C817:N817)</f>
        <v>1111510</v>
      </c>
      <c r="C817" s="381">
        <v>39830</v>
      </c>
      <c r="D817" s="381">
        <v>11793</v>
      </c>
      <c r="E817" s="381">
        <v>30823</v>
      </c>
      <c r="F817" s="381">
        <v>35874</v>
      </c>
      <c r="G817" s="381">
        <v>74891</v>
      </c>
      <c r="H817" s="381">
        <v>142068</v>
      </c>
      <c r="I817" s="381">
        <v>38697</v>
      </c>
      <c r="J817" s="381">
        <v>49523</v>
      </c>
      <c r="K817" s="381">
        <v>46974</v>
      </c>
      <c r="L817" s="381">
        <v>14177</v>
      </c>
      <c r="M817" s="381">
        <v>271724</v>
      </c>
      <c r="N817" s="381">
        <v>355136</v>
      </c>
      <c r="O817" s="222">
        <f t="shared" si="1899"/>
        <v>255721</v>
      </c>
      <c r="P817" s="381">
        <v>10977</v>
      </c>
      <c r="Q817" s="381">
        <v>44537</v>
      </c>
      <c r="R817" s="381">
        <v>50404</v>
      </c>
      <c r="S817" s="381">
        <v>37531</v>
      </c>
      <c r="T817" s="381">
        <v>4823</v>
      </c>
      <c r="U817" s="381">
        <v>22566</v>
      </c>
      <c r="V817" s="381">
        <v>84415</v>
      </c>
      <c r="W817" s="381">
        <v>468</v>
      </c>
      <c r="X817" s="222">
        <f t="shared" si="1900"/>
        <v>237597</v>
      </c>
      <c r="Y817" s="381">
        <v>51388</v>
      </c>
      <c r="Z817" s="381">
        <v>85680</v>
      </c>
      <c r="AA817" s="381">
        <v>29594</v>
      </c>
      <c r="AB817" s="381">
        <v>70935</v>
      </c>
      <c r="AC817" s="222">
        <f t="shared" si="1901"/>
        <v>87364</v>
      </c>
      <c r="AD817" s="381">
        <v>3784</v>
      </c>
      <c r="AE817" s="381">
        <v>5116</v>
      </c>
      <c r="AF817" s="381">
        <v>16517</v>
      </c>
      <c r="AG817" s="381">
        <v>12374</v>
      </c>
      <c r="AH817" s="381">
        <v>27845</v>
      </c>
      <c r="AI817" s="381">
        <v>21728</v>
      </c>
      <c r="AJ817" s="222">
        <f>SUM(AK817:AL817)</f>
        <v>59750</v>
      </c>
      <c r="AK817" s="381">
        <v>29168</v>
      </c>
      <c r="AL817" s="381">
        <v>30582</v>
      </c>
      <c r="AM817" s="222">
        <f t="shared" si="1902"/>
        <v>205902</v>
      </c>
      <c r="AN817" s="381">
        <v>2920</v>
      </c>
      <c r="AO817" s="381">
        <v>14582</v>
      </c>
      <c r="AP817" s="381">
        <v>5321</v>
      </c>
      <c r="AQ817" s="381">
        <v>9244</v>
      </c>
      <c r="AR817" s="381">
        <v>22615</v>
      </c>
      <c r="AS817" s="381">
        <v>4449</v>
      </c>
      <c r="AT817" s="381">
        <v>8489</v>
      </c>
      <c r="AU817" s="381">
        <v>23332</v>
      </c>
      <c r="AV817" s="381">
        <v>41162</v>
      </c>
      <c r="AW817" s="381">
        <v>73788</v>
      </c>
      <c r="AX817" s="222">
        <f t="shared" si="1903"/>
        <v>55280</v>
      </c>
      <c r="AY817" s="381">
        <v>4813</v>
      </c>
      <c r="AZ817" s="381">
        <v>11921</v>
      </c>
      <c r="BA817" s="381">
        <v>9172</v>
      </c>
      <c r="BB817" s="381">
        <v>15677</v>
      </c>
      <c r="BC817" s="381">
        <v>13697</v>
      </c>
      <c r="BD817" s="222">
        <f t="shared" si="1904"/>
        <v>89321</v>
      </c>
      <c r="BE817" s="381">
        <v>9080</v>
      </c>
      <c r="BF817" s="381">
        <v>34947</v>
      </c>
      <c r="BG817" s="381">
        <v>17794</v>
      </c>
      <c r="BH817" s="381">
        <v>8005</v>
      </c>
      <c r="BI817" s="381">
        <v>2409</v>
      </c>
      <c r="BJ817" s="381">
        <v>983</v>
      </c>
      <c r="BK817" s="381">
        <v>2935</v>
      </c>
      <c r="BL817" s="381">
        <v>13168</v>
      </c>
      <c r="BM817" s="222">
        <f t="shared" si="1905"/>
        <v>165453</v>
      </c>
      <c r="BN817" s="381">
        <v>51953</v>
      </c>
      <c r="BO817" s="381">
        <v>28706</v>
      </c>
      <c r="BP817" s="381">
        <v>32082</v>
      </c>
      <c r="BQ817" s="381">
        <v>4530</v>
      </c>
      <c r="BR817" s="381">
        <v>48182</v>
      </c>
      <c r="BS817" s="222">
        <f t="shared" si="1906"/>
        <v>481666</v>
      </c>
      <c r="BT817" s="381">
        <v>9940</v>
      </c>
      <c r="BU817" s="381">
        <v>58830</v>
      </c>
      <c r="BV817" s="381">
        <v>15730</v>
      </c>
      <c r="BW817" s="381">
        <v>9318</v>
      </c>
      <c r="BX817" s="381">
        <v>32860</v>
      </c>
      <c r="BY817" s="381">
        <v>119708</v>
      </c>
      <c r="BZ817" s="381">
        <v>81177</v>
      </c>
      <c r="CA817" s="381">
        <v>18020</v>
      </c>
      <c r="CB817" s="381">
        <v>59213</v>
      </c>
      <c r="CC817" s="381">
        <v>17200</v>
      </c>
      <c r="CD817" s="381">
        <v>31733</v>
      </c>
      <c r="CE817" s="381">
        <v>27937</v>
      </c>
      <c r="CF817" s="222">
        <f t="shared" si="1907"/>
        <v>556487</v>
      </c>
      <c r="CG817" s="381">
        <v>29780</v>
      </c>
      <c r="CH817" s="381">
        <v>45763</v>
      </c>
      <c r="CI817" s="381">
        <v>37300</v>
      </c>
      <c r="CJ817" s="381">
        <v>41138</v>
      </c>
      <c r="CK817" s="381">
        <v>41923</v>
      </c>
      <c r="CL817" s="381">
        <v>13936</v>
      </c>
      <c r="CM817" s="381">
        <v>74516</v>
      </c>
      <c r="CN817" s="381">
        <v>14264</v>
      </c>
      <c r="CO817" s="381">
        <v>40949</v>
      </c>
      <c r="CP817" s="381">
        <v>86023</v>
      </c>
      <c r="CQ817" s="381">
        <v>84023</v>
      </c>
      <c r="CR817" s="381">
        <v>31309</v>
      </c>
      <c r="CS817" s="381">
        <v>15563</v>
      </c>
      <c r="CT817" s="222">
        <f t="shared" si="1908"/>
        <v>213363</v>
      </c>
      <c r="CU817" s="381">
        <v>41734</v>
      </c>
      <c r="CV817" s="381">
        <v>29869</v>
      </c>
      <c r="CW817" s="381">
        <v>10873</v>
      </c>
      <c r="CX817" s="381">
        <v>20825</v>
      </c>
      <c r="CY817" s="381">
        <v>110062</v>
      </c>
      <c r="CZ817" s="222">
        <f t="shared" si="1909"/>
        <v>408336</v>
      </c>
      <c r="DA817" s="381">
        <v>41838</v>
      </c>
      <c r="DB817" s="381">
        <v>189306</v>
      </c>
      <c r="DC817" s="381">
        <v>49126</v>
      </c>
      <c r="DD817" s="381">
        <v>24911</v>
      </c>
      <c r="DE817" s="381">
        <v>85166</v>
      </c>
      <c r="DF817" s="381">
        <v>17989</v>
      </c>
      <c r="DG817" s="222">
        <f t="shared" si="1910"/>
        <v>3927750</v>
      </c>
      <c r="DH817" s="222">
        <f t="shared" si="1911"/>
        <v>23273</v>
      </c>
      <c r="DI817" s="381">
        <v>10602</v>
      </c>
      <c r="DJ817" s="381">
        <v>12461</v>
      </c>
      <c r="DK817" s="381">
        <v>210</v>
      </c>
      <c r="DL817" s="226">
        <f t="shared" si="1912"/>
        <v>33825</v>
      </c>
      <c r="DM817" s="381">
        <v>24706</v>
      </c>
      <c r="DN817" s="380">
        <v>9119</v>
      </c>
      <c r="DO817" s="222">
        <f t="shared" si="1913"/>
        <v>3984848</v>
      </c>
      <c r="DP817" s="4"/>
      <c r="DQ817" s="4"/>
      <c r="DR817" s="4"/>
      <c r="DS817" s="4"/>
      <c r="DT817" s="4"/>
      <c r="DU817" s="4"/>
      <c r="DV817" s="4"/>
      <c r="DW817" s="4"/>
      <c r="DX817" s="4"/>
      <c r="DY817" s="4"/>
      <c r="DZ817" s="4"/>
      <c r="EA817" s="4"/>
    </row>
    <row r="818" spans="1:131" s="43" customFormat="1" ht="17.100000000000001" customHeight="1" x14ac:dyDescent="0.15">
      <c r="A818" s="51" t="s">
        <v>241</v>
      </c>
      <c r="B818" s="222"/>
      <c r="C818" s="381"/>
      <c r="D818" s="381"/>
      <c r="E818" s="381"/>
      <c r="F818" s="381"/>
      <c r="G818" s="381"/>
      <c r="H818" s="381"/>
      <c r="I818" s="381"/>
      <c r="J818" s="381"/>
      <c r="K818" s="381"/>
      <c r="L818" s="381"/>
      <c r="M818" s="381"/>
      <c r="N818" s="381"/>
      <c r="O818" s="222"/>
      <c r="P818" s="381"/>
      <c r="Q818" s="381"/>
      <c r="R818" s="381"/>
      <c r="S818" s="381"/>
      <c r="T818" s="381"/>
      <c r="U818" s="381"/>
      <c r="V818" s="381"/>
      <c r="W818" s="381"/>
      <c r="X818" s="222"/>
      <c r="Y818" s="381"/>
      <c r="Z818" s="381"/>
      <c r="AA818" s="381"/>
      <c r="AB818" s="381"/>
      <c r="AC818" s="222"/>
      <c r="AD818" s="381"/>
      <c r="AE818" s="381"/>
      <c r="AF818" s="381"/>
      <c r="AG818" s="381"/>
      <c r="AH818" s="381"/>
      <c r="AI818" s="381"/>
      <c r="AJ818" s="222"/>
      <c r="AK818" s="381"/>
      <c r="AL818" s="381"/>
      <c r="AM818" s="222"/>
      <c r="AN818" s="381"/>
      <c r="AO818" s="381"/>
      <c r="AP818" s="381"/>
      <c r="AQ818" s="381"/>
      <c r="AR818" s="381"/>
      <c r="AS818" s="381"/>
      <c r="AT818" s="381"/>
      <c r="AU818" s="381"/>
      <c r="AV818" s="381"/>
      <c r="AW818" s="381"/>
      <c r="AX818" s="222"/>
      <c r="AY818" s="381"/>
      <c r="AZ818" s="381"/>
      <c r="BA818" s="381"/>
      <c r="BB818" s="381"/>
      <c r="BC818" s="381"/>
      <c r="BD818" s="222"/>
      <c r="BE818" s="381"/>
      <c r="BF818" s="381"/>
      <c r="BG818" s="381"/>
      <c r="BH818" s="381"/>
      <c r="BI818" s="381"/>
      <c r="BJ818" s="381"/>
      <c r="BK818" s="381"/>
      <c r="BL818" s="381"/>
      <c r="BM818" s="222"/>
      <c r="BN818" s="381"/>
      <c r="BO818" s="381"/>
      <c r="BP818" s="381"/>
      <c r="BQ818" s="381"/>
      <c r="BR818" s="381"/>
      <c r="BS818" s="222"/>
      <c r="BT818" s="381"/>
      <c r="BU818" s="381"/>
      <c r="BV818" s="381"/>
      <c r="BW818" s="381"/>
      <c r="BX818" s="381"/>
      <c r="BY818" s="381"/>
      <c r="BZ818" s="381"/>
      <c r="CA818" s="381"/>
      <c r="CB818" s="381"/>
      <c r="CC818" s="381"/>
      <c r="CD818" s="381"/>
      <c r="CE818" s="381"/>
      <c r="CF818" s="222"/>
      <c r="CG818" s="381"/>
      <c r="CH818" s="381"/>
      <c r="CI818" s="381"/>
      <c r="CJ818" s="381"/>
      <c r="CK818" s="381"/>
      <c r="CL818" s="381"/>
      <c r="CM818" s="381"/>
      <c r="CN818" s="381"/>
      <c r="CO818" s="381"/>
      <c r="CP818" s="381"/>
      <c r="CQ818" s="381"/>
      <c r="CR818" s="381"/>
      <c r="CS818" s="381"/>
      <c r="CT818" s="222"/>
      <c r="CU818" s="381"/>
      <c r="CV818" s="381"/>
      <c r="CW818" s="381"/>
      <c r="CX818" s="381"/>
      <c r="CY818" s="381"/>
      <c r="CZ818" s="222"/>
      <c r="DA818" s="381"/>
      <c r="DB818" s="381"/>
      <c r="DC818" s="381"/>
      <c r="DD818" s="381"/>
      <c r="DE818" s="381"/>
      <c r="DF818" s="381"/>
      <c r="DG818" s="222"/>
      <c r="DH818" s="222"/>
      <c r="DI818" s="381"/>
      <c r="DJ818" s="381"/>
      <c r="DK818" s="381"/>
      <c r="DL818" s="226"/>
      <c r="DM818" s="381"/>
      <c r="DN818" s="380"/>
      <c r="DO818" s="222"/>
      <c r="DP818" s="4"/>
      <c r="DQ818" s="4"/>
      <c r="DR818" s="4"/>
      <c r="DS818" s="4"/>
      <c r="DT818" s="4"/>
      <c r="DU818" s="4"/>
      <c r="DV818" s="4"/>
      <c r="DW818" s="4"/>
      <c r="DX818" s="4"/>
      <c r="DY818" s="4"/>
      <c r="DZ818" s="4"/>
      <c r="EA818" s="4"/>
    </row>
    <row r="819" spans="1:131" s="43" customFormat="1" ht="17.100000000000001" customHeight="1" x14ac:dyDescent="0.15">
      <c r="A819" s="93" t="s">
        <v>184</v>
      </c>
      <c r="B819" s="222">
        <f>SUM(C819:N819)</f>
        <v>183</v>
      </c>
      <c r="C819" s="381">
        <v>7</v>
      </c>
      <c r="D819" s="381">
        <v>8</v>
      </c>
      <c r="E819" s="381">
        <v>18</v>
      </c>
      <c r="F819" s="381">
        <v>8</v>
      </c>
      <c r="G819" s="381">
        <v>9</v>
      </c>
      <c r="H819" s="381">
        <v>35</v>
      </c>
      <c r="I819" s="381">
        <v>11</v>
      </c>
      <c r="J819" s="381">
        <v>5</v>
      </c>
      <c r="K819" s="381">
        <v>27</v>
      </c>
      <c r="L819" s="381">
        <v>22</v>
      </c>
      <c r="M819" s="381">
        <v>10</v>
      </c>
      <c r="N819" s="381">
        <v>23</v>
      </c>
      <c r="O819" s="222">
        <f t="shared" ref="O819:O822" si="1929">SUM(P819:W819)</f>
        <v>46</v>
      </c>
      <c r="P819" s="381">
        <v>3</v>
      </c>
      <c r="Q819" s="381">
        <v>9</v>
      </c>
      <c r="R819" s="381">
        <v>11</v>
      </c>
      <c r="S819" s="381">
        <v>3</v>
      </c>
      <c r="T819" s="381">
        <v>1</v>
      </c>
      <c r="U819" s="381">
        <v>8</v>
      </c>
      <c r="V819" s="381">
        <v>9</v>
      </c>
      <c r="W819" s="381">
        <v>2</v>
      </c>
      <c r="X819" s="222">
        <f t="shared" ref="X819:X822" si="1930">SUM(Y819:AB819)</f>
        <v>76</v>
      </c>
      <c r="Y819" s="381">
        <v>20</v>
      </c>
      <c r="Z819" s="381">
        <v>23</v>
      </c>
      <c r="AA819" s="381">
        <v>14</v>
      </c>
      <c r="AB819" s="381">
        <v>19</v>
      </c>
      <c r="AC819" s="222">
        <f t="shared" ref="AC819:AC822" si="1931">SUM(AD819:AI819)</f>
        <v>63</v>
      </c>
      <c r="AD819" s="381">
        <v>1</v>
      </c>
      <c r="AE819" s="381">
        <v>2</v>
      </c>
      <c r="AF819" s="381">
        <v>28</v>
      </c>
      <c r="AG819" s="381">
        <v>7</v>
      </c>
      <c r="AH819" s="381">
        <v>16</v>
      </c>
      <c r="AI819" s="381">
        <v>9</v>
      </c>
      <c r="AJ819" s="222">
        <f>SUM(AK819:AL819)</f>
        <v>7</v>
      </c>
      <c r="AK819" s="381">
        <v>2</v>
      </c>
      <c r="AL819" s="381">
        <v>5</v>
      </c>
      <c r="AM819" s="222">
        <f t="shared" ref="AM819:AM822" si="1932">SUM(AN819:AW819)</f>
        <v>116</v>
      </c>
      <c r="AN819" s="381">
        <v>1</v>
      </c>
      <c r="AO819" s="381">
        <v>2</v>
      </c>
      <c r="AP819" s="381">
        <v>8</v>
      </c>
      <c r="AQ819" s="381">
        <v>0</v>
      </c>
      <c r="AR819" s="381">
        <v>3</v>
      </c>
      <c r="AS819" s="381">
        <v>2</v>
      </c>
      <c r="AT819" s="381">
        <v>12</v>
      </c>
      <c r="AU819" s="381">
        <v>36</v>
      </c>
      <c r="AV819" s="381">
        <v>35</v>
      </c>
      <c r="AW819" s="381">
        <v>17</v>
      </c>
      <c r="AX819" s="222">
        <f t="shared" ref="AX819:AX822" si="1933">SUM(AY819:BC819)</f>
        <v>115</v>
      </c>
      <c r="AY819" s="381">
        <v>8</v>
      </c>
      <c r="AZ819" s="381">
        <v>12</v>
      </c>
      <c r="BA819" s="381">
        <v>23</v>
      </c>
      <c r="BB819" s="381">
        <v>43</v>
      </c>
      <c r="BC819" s="381">
        <v>29</v>
      </c>
      <c r="BD819" s="222">
        <f t="shared" ref="BD819:BD822" si="1934">SUM(BE819:BL819)</f>
        <v>268</v>
      </c>
      <c r="BE819" s="381">
        <v>107</v>
      </c>
      <c r="BF819" s="381">
        <v>30</v>
      </c>
      <c r="BG819" s="381">
        <v>31</v>
      </c>
      <c r="BH819" s="381">
        <v>15</v>
      </c>
      <c r="BI819" s="381">
        <v>2</v>
      </c>
      <c r="BJ819" s="381">
        <v>25</v>
      </c>
      <c r="BK819" s="381">
        <v>5</v>
      </c>
      <c r="BL819" s="381">
        <v>53</v>
      </c>
      <c r="BM819" s="222">
        <f t="shared" ref="BM819:BM822" si="1935">SUM(BN819:BR819)</f>
        <v>68</v>
      </c>
      <c r="BN819" s="381">
        <v>13</v>
      </c>
      <c r="BO819" s="381">
        <v>25</v>
      </c>
      <c r="BP819" s="381">
        <v>8</v>
      </c>
      <c r="BQ819" s="381">
        <v>8</v>
      </c>
      <c r="BR819" s="381">
        <v>14</v>
      </c>
      <c r="BS819" s="222">
        <f t="shared" ref="BS819:BS822" si="1936">SUM(BT819:CE819)</f>
        <v>170</v>
      </c>
      <c r="BT819" s="381">
        <v>0</v>
      </c>
      <c r="BU819" s="381">
        <v>8</v>
      </c>
      <c r="BV819" s="381">
        <v>0</v>
      </c>
      <c r="BW819" s="381">
        <v>1</v>
      </c>
      <c r="BX819" s="381">
        <v>9</v>
      </c>
      <c r="BY819" s="381">
        <v>24</v>
      </c>
      <c r="BZ819" s="381">
        <v>22</v>
      </c>
      <c r="CA819" s="381">
        <v>2</v>
      </c>
      <c r="CB819" s="381">
        <v>26</v>
      </c>
      <c r="CC819" s="381">
        <v>4</v>
      </c>
      <c r="CD819" s="381">
        <v>72</v>
      </c>
      <c r="CE819" s="381">
        <v>2</v>
      </c>
      <c r="CF819" s="222">
        <f t="shared" ref="CF819:CF822" si="1937">SUM(CG819:CS819)</f>
        <v>275</v>
      </c>
      <c r="CG819" s="381">
        <v>28</v>
      </c>
      <c r="CH819" s="381">
        <v>22</v>
      </c>
      <c r="CI819" s="381">
        <v>6</v>
      </c>
      <c r="CJ819" s="381">
        <v>14</v>
      </c>
      <c r="CK819" s="381">
        <v>51</v>
      </c>
      <c r="CL819" s="381">
        <v>3</v>
      </c>
      <c r="CM819" s="381">
        <v>27</v>
      </c>
      <c r="CN819" s="381">
        <v>9</v>
      </c>
      <c r="CO819" s="381">
        <v>14</v>
      </c>
      <c r="CP819" s="381">
        <v>60</v>
      </c>
      <c r="CQ819" s="381">
        <v>14</v>
      </c>
      <c r="CR819" s="381">
        <v>25</v>
      </c>
      <c r="CS819" s="381">
        <v>2</v>
      </c>
      <c r="CT819" s="222">
        <f t="shared" ref="CT819:CT822" si="1938">SUM(CU819:CY819)</f>
        <v>156</v>
      </c>
      <c r="CU819" s="381">
        <v>42</v>
      </c>
      <c r="CV819" s="381">
        <v>50</v>
      </c>
      <c r="CW819" s="381">
        <v>7</v>
      </c>
      <c r="CX819" s="381">
        <v>11</v>
      </c>
      <c r="CY819" s="381">
        <v>46</v>
      </c>
      <c r="CZ819" s="222">
        <f t="shared" ref="CZ819:CZ822" si="1939">SUM(DA819:DF819)</f>
        <v>137</v>
      </c>
      <c r="DA819" s="381">
        <v>22</v>
      </c>
      <c r="DB819" s="381">
        <v>43</v>
      </c>
      <c r="DC819" s="381">
        <v>23</v>
      </c>
      <c r="DD819" s="381">
        <v>24</v>
      </c>
      <c r="DE819" s="381">
        <v>19</v>
      </c>
      <c r="DF819" s="381">
        <v>6</v>
      </c>
      <c r="DG819" s="222">
        <f t="shared" ref="DG819:DG822" si="1940">AM819+BS819+B819+O819+X819+AC819+AJ819+BD819+CF819+AX819+BM819+CT819+CZ819</f>
        <v>1680</v>
      </c>
      <c r="DH819" s="222">
        <f t="shared" ref="DH819:DH822" si="1941">SUM(DI819:DK819)</f>
        <v>5</v>
      </c>
      <c r="DI819" s="381">
        <v>1</v>
      </c>
      <c r="DJ819" s="381">
        <v>1</v>
      </c>
      <c r="DK819" s="381">
        <v>3</v>
      </c>
      <c r="DL819" s="226">
        <f t="shared" ref="DL819:DL822" si="1942">SUM(DM819:DN819)</f>
        <v>36</v>
      </c>
      <c r="DM819" s="381">
        <v>24</v>
      </c>
      <c r="DN819" s="380">
        <v>12</v>
      </c>
      <c r="DO819" s="222">
        <f t="shared" ref="DO819:DO822" si="1943">DG819+DH819+DL819</f>
        <v>1721</v>
      </c>
      <c r="DP819" s="4"/>
      <c r="DQ819" s="4"/>
      <c r="DR819" s="4"/>
      <c r="DS819" s="4"/>
      <c r="DT819" s="4"/>
      <c r="DU819" s="4"/>
      <c r="DV819" s="4"/>
      <c r="DW819" s="4"/>
      <c r="DX819" s="4"/>
      <c r="DY819" s="4"/>
      <c r="DZ819" s="4"/>
      <c r="EA819" s="4"/>
    </row>
    <row r="820" spans="1:131" s="43" customFormat="1" ht="17.100000000000001" customHeight="1" x14ac:dyDescent="0.15">
      <c r="A820" s="93" t="s">
        <v>238</v>
      </c>
      <c r="B820" s="222">
        <f>SUM(C820:N820)</f>
        <v>3452</v>
      </c>
      <c r="C820" s="381">
        <v>161</v>
      </c>
      <c r="D820" s="381">
        <v>261</v>
      </c>
      <c r="E820" s="381">
        <v>354</v>
      </c>
      <c r="F820" s="381">
        <v>140</v>
      </c>
      <c r="G820" s="381">
        <v>181</v>
      </c>
      <c r="H820" s="381">
        <v>651</v>
      </c>
      <c r="I820" s="381">
        <v>111</v>
      </c>
      <c r="J820" s="381">
        <v>92</v>
      </c>
      <c r="K820" s="381">
        <v>470</v>
      </c>
      <c r="L820" s="381">
        <v>477</v>
      </c>
      <c r="M820" s="381">
        <v>143</v>
      </c>
      <c r="N820" s="381">
        <v>411</v>
      </c>
      <c r="O820" s="222">
        <f t="shared" si="1929"/>
        <v>666</v>
      </c>
      <c r="P820" s="381">
        <v>76</v>
      </c>
      <c r="Q820" s="381">
        <v>125</v>
      </c>
      <c r="R820" s="381">
        <v>132</v>
      </c>
      <c r="S820" s="381">
        <v>34</v>
      </c>
      <c r="T820" s="381">
        <v>10</v>
      </c>
      <c r="U820" s="381">
        <v>143</v>
      </c>
      <c r="V820" s="381">
        <v>129</v>
      </c>
      <c r="W820" s="381">
        <v>17</v>
      </c>
      <c r="X820" s="222">
        <f t="shared" si="1930"/>
        <v>1417</v>
      </c>
      <c r="Y820" s="381">
        <v>433</v>
      </c>
      <c r="Z820" s="381">
        <v>341</v>
      </c>
      <c r="AA820" s="381">
        <v>363</v>
      </c>
      <c r="AB820" s="381">
        <v>280</v>
      </c>
      <c r="AC820" s="222">
        <f t="shared" si="1931"/>
        <v>1989</v>
      </c>
      <c r="AD820" s="381">
        <v>25</v>
      </c>
      <c r="AE820" s="381">
        <v>58</v>
      </c>
      <c r="AF820" s="381">
        <v>1104</v>
      </c>
      <c r="AG820" s="381">
        <v>201</v>
      </c>
      <c r="AH820" s="381">
        <v>376</v>
      </c>
      <c r="AI820" s="381">
        <v>225</v>
      </c>
      <c r="AJ820" s="222">
        <f>SUM(AK820:AL820)</f>
        <v>99</v>
      </c>
      <c r="AK820" s="381">
        <v>21</v>
      </c>
      <c r="AL820" s="381">
        <v>78</v>
      </c>
      <c r="AM820" s="222">
        <f t="shared" si="1932"/>
        <v>2386</v>
      </c>
      <c r="AN820" s="381">
        <v>27</v>
      </c>
      <c r="AO820" s="381">
        <v>37</v>
      </c>
      <c r="AP820" s="381">
        <v>274</v>
      </c>
      <c r="AQ820" s="381">
        <v>0</v>
      </c>
      <c r="AR820" s="381">
        <v>55</v>
      </c>
      <c r="AS820" s="381">
        <v>28</v>
      </c>
      <c r="AT820" s="381">
        <v>200</v>
      </c>
      <c r="AU820" s="381">
        <v>593</v>
      </c>
      <c r="AV820" s="381">
        <v>785</v>
      </c>
      <c r="AW820" s="381">
        <v>387</v>
      </c>
      <c r="AX820" s="222">
        <f t="shared" si="1933"/>
        <v>1860</v>
      </c>
      <c r="AY820" s="381">
        <v>132</v>
      </c>
      <c r="AZ820" s="381">
        <v>139</v>
      </c>
      <c r="BA820" s="381">
        <v>409</v>
      </c>
      <c r="BB820" s="381">
        <v>816</v>
      </c>
      <c r="BC820" s="381">
        <v>364</v>
      </c>
      <c r="BD820" s="222">
        <f t="shared" si="1934"/>
        <v>6027</v>
      </c>
      <c r="BE820" s="381">
        <v>2279</v>
      </c>
      <c r="BF820" s="381">
        <v>874</v>
      </c>
      <c r="BG820" s="381">
        <v>670</v>
      </c>
      <c r="BH820" s="381">
        <v>396</v>
      </c>
      <c r="BI820" s="381">
        <v>139</v>
      </c>
      <c r="BJ820" s="381">
        <v>461</v>
      </c>
      <c r="BK820" s="381">
        <v>73</v>
      </c>
      <c r="BL820" s="381">
        <v>1135</v>
      </c>
      <c r="BM820" s="222">
        <f t="shared" si="1935"/>
        <v>1353</v>
      </c>
      <c r="BN820" s="381">
        <v>182</v>
      </c>
      <c r="BO820" s="381">
        <v>552</v>
      </c>
      <c r="BP820" s="381">
        <v>231</v>
      </c>
      <c r="BQ820" s="381">
        <v>146</v>
      </c>
      <c r="BR820" s="381">
        <v>242</v>
      </c>
      <c r="BS820" s="222">
        <f t="shared" si="1936"/>
        <v>2984</v>
      </c>
      <c r="BT820" s="381">
        <v>0</v>
      </c>
      <c r="BU820" s="381">
        <v>117</v>
      </c>
      <c r="BV820" s="381">
        <v>0</v>
      </c>
      <c r="BW820" s="381">
        <v>12</v>
      </c>
      <c r="BX820" s="381">
        <v>170</v>
      </c>
      <c r="BY820" s="381">
        <v>375</v>
      </c>
      <c r="BZ820" s="381">
        <v>346</v>
      </c>
      <c r="CA820" s="381">
        <v>38</v>
      </c>
      <c r="CB820" s="381">
        <v>491</v>
      </c>
      <c r="CC820" s="381">
        <v>110</v>
      </c>
      <c r="CD820" s="381">
        <v>1295</v>
      </c>
      <c r="CE820" s="381">
        <v>30</v>
      </c>
      <c r="CF820" s="222">
        <f t="shared" si="1937"/>
        <v>4344</v>
      </c>
      <c r="CG820" s="381">
        <v>316</v>
      </c>
      <c r="CH820" s="381">
        <v>302</v>
      </c>
      <c r="CI820" s="381">
        <v>107</v>
      </c>
      <c r="CJ820" s="381">
        <v>270</v>
      </c>
      <c r="CK820" s="381">
        <v>544</v>
      </c>
      <c r="CL820" s="381">
        <v>63</v>
      </c>
      <c r="CM820" s="381">
        <v>404</v>
      </c>
      <c r="CN820" s="381">
        <v>115</v>
      </c>
      <c r="CO820" s="381">
        <v>285</v>
      </c>
      <c r="CP820" s="381">
        <v>1287</v>
      </c>
      <c r="CQ820" s="381">
        <v>234</v>
      </c>
      <c r="CR820" s="381">
        <v>386</v>
      </c>
      <c r="CS820" s="381">
        <v>31</v>
      </c>
      <c r="CT820" s="222">
        <f t="shared" si="1938"/>
        <v>2365</v>
      </c>
      <c r="CU820" s="381">
        <v>736</v>
      </c>
      <c r="CV820" s="381">
        <v>691</v>
      </c>
      <c r="CW820" s="381">
        <v>52</v>
      </c>
      <c r="CX820" s="381">
        <v>182</v>
      </c>
      <c r="CY820" s="381">
        <v>704</v>
      </c>
      <c r="CZ820" s="222">
        <f t="shared" si="1939"/>
        <v>2664</v>
      </c>
      <c r="DA820" s="381">
        <v>529</v>
      </c>
      <c r="DB820" s="381">
        <v>930</v>
      </c>
      <c r="DC820" s="381">
        <v>347</v>
      </c>
      <c r="DD820" s="381">
        <v>424</v>
      </c>
      <c r="DE820" s="381">
        <v>317</v>
      </c>
      <c r="DF820" s="381">
        <v>117</v>
      </c>
      <c r="DG820" s="222">
        <f t="shared" si="1940"/>
        <v>31606</v>
      </c>
      <c r="DH820" s="222">
        <f t="shared" si="1941"/>
        <v>140</v>
      </c>
      <c r="DI820" s="381">
        <v>27</v>
      </c>
      <c r="DJ820" s="381">
        <v>12</v>
      </c>
      <c r="DK820" s="381">
        <v>101</v>
      </c>
      <c r="DL820" s="226">
        <f t="shared" si="1942"/>
        <v>752</v>
      </c>
      <c r="DM820" s="381">
        <v>433</v>
      </c>
      <c r="DN820" s="380">
        <v>319</v>
      </c>
      <c r="DO820" s="222">
        <f t="shared" si="1943"/>
        <v>32498</v>
      </c>
      <c r="DP820" s="4"/>
      <c r="DQ820" s="4"/>
      <c r="DR820" s="4"/>
      <c r="DS820" s="4"/>
      <c r="DT820" s="4"/>
      <c r="DU820" s="4"/>
      <c r="DV820" s="4"/>
      <c r="DW820" s="4"/>
      <c r="DX820" s="4"/>
      <c r="DY820" s="4"/>
      <c r="DZ820" s="4"/>
      <c r="EA820" s="4"/>
    </row>
    <row r="821" spans="1:131" s="43" customFormat="1" ht="17.100000000000001" customHeight="1" x14ac:dyDescent="0.15">
      <c r="A821" s="93" t="s">
        <v>239</v>
      </c>
      <c r="B821" s="222">
        <f>SUM(C821:N821)</f>
        <v>560</v>
      </c>
      <c r="C821" s="381">
        <v>23</v>
      </c>
      <c r="D821" s="381">
        <v>25</v>
      </c>
      <c r="E821" s="381">
        <v>60</v>
      </c>
      <c r="F821" s="381">
        <v>25</v>
      </c>
      <c r="G821" s="381">
        <v>28</v>
      </c>
      <c r="H821" s="381">
        <v>112</v>
      </c>
      <c r="I821" s="381">
        <v>31</v>
      </c>
      <c r="J821" s="381">
        <v>13</v>
      </c>
      <c r="K821" s="381">
        <v>83</v>
      </c>
      <c r="L821" s="381">
        <v>58</v>
      </c>
      <c r="M821" s="381">
        <v>34</v>
      </c>
      <c r="N821" s="381">
        <v>68</v>
      </c>
      <c r="O821" s="222">
        <f t="shared" si="1929"/>
        <v>139</v>
      </c>
      <c r="P821" s="381">
        <v>7</v>
      </c>
      <c r="Q821" s="381">
        <v>28</v>
      </c>
      <c r="R821" s="381">
        <v>37</v>
      </c>
      <c r="S821" s="381">
        <v>8</v>
      </c>
      <c r="T821" s="381">
        <v>3</v>
      </c>
      <c r="U821" s="381">
        <v>24</v>
      </c>
      <c r="V821" s="381">
        <v>26</v>
      </c>
      <c r="W821" s="381">
        <v>6</v>
      </c>
      <c r="X821" s="222">
        <f t="shared" si="1930"/>
        <v>235</v>
      </c>
      <c r="Y821" s="381">
        <v>65</v>
      </c>
      <c r="Z821" s="381">
        <v>77</v>
      </c>
      <c r="AA821" s="381">
        <v>40</v>
      </c>
      <c r="AB821" s="381">
        <v>53</v>
      </c>
      <c r="AC821" s="222">
        <f t="shared" si="1931"/>
        <v>159</v>
      </c>
      <c r="AD821" s="381">
        <v>3</v>
      </c>
      <c r="AE821" s="381">
        <v>4</v>
      </c>
      <c r="AF821" s="381">
        <v>60</v>
      </c>
      <c r="AG821" s="381">
        <v>19</v>
      </c>
      <c r="AH821" s="381">
        <v>42</v>
      </c>
      <c r="AI821" s="381">
        <v>31</v>
      </c>
      <c r="AJ821" s="222">
        <f>SUM(AK821:AL821)</f>
        <v>24</v>
      </c>
      <c r="AK821" s="381">
        <v>7</v>
      </c>
      <c r="AL821" s="381">
        <v>17</v>
      </c>
      <c r="AM821" s="222">
        <f t="shared" si="1932"/>
        <v>339</v>
      </c>
      <c r="AN821" s="381">
        <v>4</v>
      </c>
      <c r="AO821" s="381">
        <v>7</v>
      </c>
      <c r="AP821" s="381">
        <v>23</v>
      </c>
      <c r="AQ821" s="381">
        <v>0</v>
      </c>
      <c r="AR821" s="381">
        <v>9</v>
      </c>
      <c r="AS821" s="381">
        <v>7</v>
      </c>
      <c r="AT821" s="381">
        <v>33</v>
      </c>
      <c r="AU821" s="381">
        <v>99</v>
      </c>
      <c r="AV821" s="381">
        <v>106</v>
      </c>
      <c r="AW821" s="381">
        <v>51</v>
      </c>
      <c r="AX821" s="222">
        <f t="shared" si="1933"/>
        <v>320</v>
      </c>
      <c r="AY821" s="381">
        <v>29</v>
      </c>
      <c r="AZ821" s="381">
        <v>42</v>
      </c>
      <c r="BA821" s="381">
        <v>69</v>
      </c>
      <c r="BB821" s="381">
        <v>106</v>
      </c>
      <c r="BC821" s="381">
        <v>74</v>
      </c>
      <c r="BD821" s="222">
        <f t="shared" si="1934"/>
        <v>740</v>
      </c>
      <c r="BE821" s="381">
        <v>350</v>
      </c>
      <c r="BF821" s="381">
        <v>80</v>
      </c>
      <c r="BG821" s="381">
        <v>84</v>
      </c>
      <c r="BH821" s="381">
        <v>35</v>
      </c>
      <c r="BI821" s="381">
        <v>6</v>
      </c>
      <c r="BJ821" s="381">
        <v>51</v>
      </c>
      <c r="BK821" s="381">
        <v>16</v>
      </c>
      <c r="BL821" s="381">
        <v>118</v>
      </c>
      <c r="BM821" s="222">
        <f t="shared" si="1935"/>
        <v>217</v>
      </c>
      <c r="BN821" s="381">
        <v>42</v>
      </c>
      <c r="BO821" s="381">
        <v>75</v>
      </c>
      <c r="BP821" s="381">
        <v>24</v>
      </c>
      <c r="BQ821" s="381">
        <v>31</v>
      </c>
      <c r="BR821" s="381">
        <v>45</v>
      </c>
      <c r="BS821" s="222">
        <f t="shared" si="1936"/>
        <v>510</v>
      </c>
      <c r="BT821" s="381">
        <v>0</v>
      </c>
      <c r="BU821" s="381">
        <v>27</v>
      </c>
      <c r="BV821" s="381">
        <v>0</v>
      </c>
      <c r="BW821" s="381">
        <v>4</v>
      </c>
      <c r="BX821" s="381">
        <v>29</v>
      </c>
      <c r="BY821" s="381">
        <v>76</v>
      </c>
      <c r="BZ821" s="381">
        <v>75</v>
      </c>
      <c r="CA821" s="381">
        <v>6</v>
      </c>
      <c r="CB821" s="381">
        <v>78</v>
      </c>
      <c r="CC821" s="381">
        <v>13</v>
      </c>
      <c r="CD821" s="381">
        <v>195</v>
      </c>
      <c r="CE821" s="381">
        <v>7</v>
      </c>
      <c r="CF821" s="222">
        <f t="shared" si="1937"/>
        <v>851</v>
      </c>
      <c r="CG821" s="381">
        <v>78</v>
      </c>
      <c r="CH821" s="381">
        <v>73</v>
      </c>
      <c r="CI821" s="381">
        <v>22</v>
      </c>
      <c r="CJ821" s="381">
        <v>41</v>
      </c>
      <c r="CK821" s="381">
        <v>153</v>
      </c>
      <c r="CL821" s="381">
        <v>9</v>
      </c>
      <c r="CM821" s="381">
        <v>84</v>
      </c>
      <c r="CN821" s="381">
        <v>28</v>
      </c>
      <c r="CO821" s="381">
        <v>47</v>
      </c>
      <c r="CP821" s="381">
        <v>195</v>
      </c>
      <c r="CQ821" s="381">
        <v>41</v>
      </c>
      <c r="CR821" s="381">
        <v>74</v>
      </c>
      <c r="CS821" s="381">
        <v>6</v>
      </c>
      <c r="CT821" s="222">
        <f t="shared" si="1938"/>
        <v>440</v>
      </c>
      <c r="CU821" s="381">
        <v>105</v>
      </c>
      <c r="CV821" s="381">
        <v>129</v>
      </c>
      <c r="CW821" s="381">
        <v>23</v>
      </c>
      <c r="CX821" s="381">
        <v>38</v>
      </c>
      <c r="CY821" s="381">
        <v>145</v>
      </c>
      <c r="CZ821" s="222">
        <f t="shared" si="1939"/>
        <v>421</v>
      </c>
      <c r="DA821" s="381">
        <v>56</v>
      </c>
      <c r="DB821" s="381">
        <v>145</v>
      </c>
      <c r="DC821" s="381">
        <v>76</v>
      </c>
      <c r="DD821" s="381">
        <v>70</v>
      </c>
      <c r="DE821" s="381">
        <v>54</v>
      </c>
      <c r="DF821" s="381">
        <v>20</v>
      </c>
      <c r="DG821" s="222">
        <f t="shared" si="1940"/>
        <v>4955</v>
      </c>
      <c r="DH821" s="222">
        <f t="shared" si="1941"/>
        <v>13</v>
      </c>
      <c r="DI821" s="381">
        <v>4</v>
      </c>
      <c r="DJ821" s="381">
        <v>3</v>
      </c>
      <c r="DK821" s="381">
        <v>6</v>
      </c>
      <c r="DL821" s="226">
        <f t="shared" si="1942"/>
        <v>133</v>
      </c>
      <c r="DM821" s="381">
        <v>91</v>
      </c>
      <c r="DN821" s="380">
        <v>42</v>
      </c>
      <c r="DO821" s="222">
        <f t="shared" si="1943"/>
        <v>5101</v>
      </c>
      <c r="DP821" s="4"/>
      <c r="DQ821" s="4"/>
      <c r="DR821" s="4"/>
      <c r="DS821" s="4"/>
      <c r="DT821" s="4"/>
      <c r="DU821" s="4"/>
      <c r="DV821" s="4"/>
      <c r="DW821" s="4"/>
      <c r="DX821" s="4"/>
      <c r="DY821" s="4"/>
      <c r="DZ821" s="4"/>
      <c r="EA821" s="4"/>
    </row>
    <row r="822" spans="1:131" s="43" customFormat="1" ht="22.5" customHeight="1" x14ac:dyDescent="0.15">
      <c r="A822" s="93" t="s">
        <v>240</v>
      </c>
      <c r="B822" s="222">
        <f>SUM(C822:N822)</f>
        <v>10092</v>
      </c>
      <c r="C822" s="381">
        <v>468</v>
      </c>
      <c r="D822" s="381">
        <v>823</v>
      </c>
      <c r="E822" s="381">
        <v>1106</v>
      </c>
      <c r="F822" s="381">
        <v>408</v>
      </c>
      <c r="G822" s="381">
        <v>498</v>
      </c>
      <c r="H822" s="381">
        <v>2030</v>
      </c>
      <c r="I822" s="381">
        <v>287</v>
      </c>
      <c r="J822" s="381">
        <v>230</v>
      </c>
      <c r="K822" s="381">
        <v>1409</v>
      </c>
      <c r="L822" s="381">
        <v>1133</v>
      </c>
      <c r="M822" s="381">
        <v>527</v>
      </c>
      <c r="N822" s="381">
        <v>1173</v>
      </c>
      <c r="O822" s="222">
        <f t="shared" si="1929"/>
        <v>1987</v>
      </c>
      <c r="P822" s="381">
        <v>168</v>
      </c>
      <c r="Q822" s="381">
        <v>385</v>
      </c>
      <c r="R822" s="381">
        <v>436</v>
      </c>
      <c r="S822" s="381">
        <v>108</v>
      </c>
      <c r="T822" s="381">
        <v>30</v>
      </c>
      <c r="U822" s="381">
        <v>436</v>
      </c>
      <c r="V822" s="381">
        <v>373</v>
      </c>
      <c r="W822" s="381">
        <v>51</v>
      </c>
      <c r="X822" s="222">
        <f t="shared" si="1930"/>
        <v>4178</v>
      </c>
      <c r="Y822" s="381">
        <v>1277</v>
      </c>
      <c r="Z822" s="381">
        <v>1164</v>
      </c>
      <c r="AA822" s="381">
        <v>955</v>
      </c>
      <c r="AB822" s="381">
        <v>782</v>
      </c>
      <c r="AC822" s="222">
        <f t="shared" si="1931"/>
        <v>4697</v>
      </c>
      <c r="AD822" s="381">
        <v>75</v>
      </c>
      <c r="AE822" s="381">
        <v>116</v>
      </c>
      <c r="AF822" s="381">
        <v>2246</v>
      </c>
      <c r="AG822" s="381">
        <v>523</v>
      </c>
      <c r="AH822" s="381">
        <v>918</v>
      </c>
      <c r="AI822" s="381">
        <v>819</v>
      </c>
      <c r="AJ822" s="222">
        <f>SUM(AK822:AL822)</f>
        <v>333</v>
      </c>
      <c r="AK822" s="381">
        <v>71</v>
      </c>
      <c r="AL822" s="381">
        <v>262</v>
      </c>
      <c r="AM822" s="222">
        <f t="shared" si="1932"/>
        <v>6755</v>
      </c>
      <c r="AN822" s="381">
        <v>108</v>
      </c>
      <c r="AO822" s="381">
        <v>135</v>
      </c>
      <c r="AP822" s="381">
        <v>795</v>
      </c>
      <c r="AQ822" s="381">
        <v>0</v>
      </c>
      <c r="AR822" s="381">
        <v>161</v>
      </c>
      <c r="AS822" s="381">
        <v>100</v>
      </c>
      <c r="AT822" s="381">
        <v>549</v>
      </c>
      <c r="AU822" s="381">
        <v>1522</v>
      </c>
      <c r="AV822" s="381">
        <v>2241</v>
      </c>
      <c r="AW822" s="381">
        <v>1144</v>
      </c>
      <c r="AX822" s="222">
        <f t="shared" si="1933"/>
        <v>5006</v>
      </c>
      <c r="AY822" s="381">
        <v>416</v>
      </c>
      <c r="AZ822" s="381">
        <v>474</v>
      </c>
      <c r="BA822" s="381">
        <v>1259</v>
      </c>
      <c r="BB822" s="381">
        <v>1889</v>
      </c>
      <c r="BC822" s="381">
        <v>968</v>
      </c>
      <c r="BD822" s="222">
        <f t="shared" si="1934"/>
        <v>16487</v>
      </c>
      <c r="BE822" s="381">
        <v>7490</v>
      </c>
      <c r="BF822" s="381">
        <v>2337</v>
      </c>
      <c r="BG822" s="381">
        <v>1689</v>
      </c>
      <c r="BH822" s="381">
        <v>856</v>
      </c>
      <c r="BI822" s="381">
        <v>417</v>
      </c>
      <c r="BJ822" s="381">
        <v>937</v>
      </c>
      <c r="BK822" s="381">
        <v>238</v>
      </c>
      <c r="BL822" s="381">
        <v>2523</v>
      </c>
      <c r="BM822" s="222">
        <f t="shared" si="1935"/>
        <v>4111</v>
      </c>
      <c r="BN822" s="381">
        <v>559</v>
      </c>
      <c r="BO822" s="381">
        <v>1649</v>
      </c>
      <c r="BP822" s="381">
        <v>600</v>
      </c>
      <c r="BQ822" s="381">
        <v>569</v>
      </c>
      <c r="BR822" s="381">
        <v>734</v>
      </c>
      <c r="BS822" s="222">
        <f t="shared" si="1936"/>
        <v>8676</v>
      </c>
      <c r="BT822" s="381">
        <v>0</v>
      </c>
      <c r="BU822" s="381">
        <v>409</v>
      </c>
      <c r="BV822" s="381">
        <v>0</v>
      </c>
      <c r="BW822" s="381">
        <v>48</v>
      </c>
      <c r="BX822" s="381">
        <v>479</v>
      </c>
      <c r="BY822" s="381">
        <v>1193</v>
      </c>
      <c r="BZ822" s="381">
        <v>1168</v>
      </c>
      <c r="CA822" s="381">
        <v>116</v>
      </c>
      <c r="CB822" s="381">
        <v>1392</v>
      </c>
      <c r="CC822" s="381">
        <v>342</v>
      </c>
      <c r="CD822" s="381">
        <v>3425</v>
      </c>
      <c r="CE822" s="381">
        <v>104</v>
      </c>
      <c r="CF822" s="222">
        <f t="shared" si="1937"/>
        <v>13603</v>
      </c>
      <c r="CG822" s="381">
        <v>884</v>
      </c>
      <c r="CH822" s="381">
        <v>995</v>
      </c>
      <c r="CI822" s="381">
        <v>380</v>
      </c>
      <c r="CJ822" s="381">
        <v>830</v>
      </c>
      <c r="CK822" s="381">
        <v>1678</v>
      </c>
      <c r="CL822" s="381">
        <v>160</v>
      </c>
      <c r="CM822" s="381">
        <v>1224</v>
      </c>
      <c r="CN822" s="381">
        <v>367</v>
      </c>
      <c r="CO822" s="381">
        <v>942</v>
      </c>
      <c r="CP822" s="381">
        <v>4250</v>
      </c>
      <c r="CQ822" s="381">
        <v>692</v>
      </c>
      <c r="CR822" s="381">
        <v>1108</v>
      </c>
      <c r="CS822" s="381">
        <v>93</v>
      </c>
      <c r="CT822" s="222">
        <f t="shared" si="1938"/>
        <v>6614</v>
      </c>
      <c r="CU822" s="381">
        <v>1742</v>
      </c>
      <c r="CV822" s="381">
        <v>1949</v>
      </c>
      <c r="CW822" s="381">
        <v>173</v>
      </c>
      <c r="CX822" s="381">
        <v>542</v>
      </c>
      <c r="CY822" s="381">
        <v>2208</v>
      </c>
      <c r="CZ822" s="222">
        <f t="shared" si="1939"/>
        <v>8168</v>
      </c>
      <c r="DA822" s="381">
        <v>1225</v>
      </c>
      <c r="DB822" s="381">
        <v>3118</v>
      </c>
      <c r="DC822" s="381">
        <v>1152</v>
      </c>
      <c r="DD822" s="381">
        <v>1327</v>
      </c>
      <c r="DE822" s="381">
        <v>953</v>
      </c>
      <c r="DF822" s="381">
        <v>393</v>
      </c>
      <c r="DG822" s="222">
        <f t="shared" si="1940"/>
        <v>90707</v>
      </c>
      <c r="DH822" s="222">
        <f t="shared" si="1941"/>
        <v>346</v>
      </c>
      <c r="DI822" s="381">
        <v>108</v>
      </c>
      <c r="DJ822" s="381">
        <v>36</v>
      </c>
      <c r="DK822" s="381">
        <v>202</v>
      </c>
      <c r="DL822" s="226">
        <f t="shared" si="1942"/>
        <v>2709</v>
      </c>
      <c r="DM822" s="381">
        <v>1633</v>
      </c>
      <c r="DN822" s="380">
        <v>1076</v>
      </c>
      <c r="DO822" s="222">
        <f t="shared" si="1943"/>
        <v>93762</v>
      </c>
      <c r="DP822" s="4"/>
      <c r="DQ822" s="4"/>
      <c r="DR822" s="4"/>
      <c r="DS822" s="4"/>
      <c r="DT822" s="4"/>
      <c r="DU822" s="4"/>
      <c r="DV822" s="4"/>
      <c r="DW822" s="4"/>
      <c r="DX822" s="4"/>
      <c r="DY822" s="4"/>
      <c r="DZ822" s="4"/>
      <c r="EA822" s="4"/>
    </row>
    <row r="823" spans="1:131" s="43" customFormat="1" ht="41.25" customHeight="1" x14ac:dyDescent="0.15">
      <c r="A823" s="51" t="s">
        <v>441</v>
      </c>
      <c r="B823" s="222"/>
      <c r="C823" s="381"/>
      <c r="D823" s="381"/>
      <c r="E823" s="381"/>
      <c r="F823" s="381"/>
      <c r="G823" s="381"/>
      <c r="H823" s="381"/>
      <c r="I823" s="381"/>
      <c r="J823" s="381"/>
      <c r="K823" s="381"/>
      <c r="L823" s="381"/>
      <c r="M823" s="381"/>
      <c r="N823" s="381"/>
      <c r="O823" s="222"/>
      <c r="P823" s="381"/>
      <c r="Q823" s="381"/>
      <c r="R823" s="381"/>
      <c r="S823" s="381"/>
      <c r="T823" s="381"/>
      <c r="U823" s="381"/>
      <c r="V823" s="381"/>
      <c r="W823" s="381"/>
      <c r="X823" s="222"/>
      <c r="Y823" s="381"/>
      <c r="Z823" s="381"/>
      <c r="AA823" s="381"/>
      <c r="AB823" s="381"/>
      <c r="AC823" s="222"/>
      <c r="AD823" s="381"/>
      <c r="AE823" s="381"/>
      <c r="AF823" s="381"/>
      <c r="AG823" s="381"/>
      <c r="AH823" s="381"/>
      <c r="AI823" s="381"/>
      <c r="AJ823" s="222"/>
      <c r="AK823" s="381"/>
      <c r="AL823" s="381"/>
      <c r="AM823" s="222"/>
      <c r="AN823" s="381"/>
      <c r="AO823" s="381"/>
      <c r="AP823" s="381"/>
      <c r="AQ823" s="381"/>
      <c r="AR823" s="381"/>
      <c r="AS823" s="381"/>
      <c r="AT823" s="381"/>
      <c r="AU823" s="381"/>
      <c r="AV823" s="381"/>
      <c r="AW823" s="381"/>
      <c r="AX823" s="222"/>
      <c r="AY823" s="381"/>
      <c r="AZ823" s="381"/>
      <c r="BA823" s="381"/>
      <c r="BB823" s="381"/>
      <c r="BC823" s="381"/>
      <c r="BD823" s="222"/>
      <c r="BE823" s="381"/>
      <c r="BF823" s="381"/>
      <c r="BG823" s="381"/>
      <c r="BH823" s="381"/>
      <c r="BI823" s="381"/>
      <c r="BJ823" s="381"/>
      <c r="BK823" s="381"/>
      <c r="BL823" s="381"/>
      <c r="BM823" s="222"/>
      <c r="BN823" s="381"/>
      <c r="BO823" s="381"/>
      <c r="BP823" s="381"/>
      <c r="BQ823" s="381"/>
      <c r="BR823" s="381"/>
      <c r="BS823" s="222"/>
      <c r="BT823" s="381"/>
      <c r="BU823" s="381"/>
      <c r="BV823" s="381"/>
      <c r="BW823" s="381"/>
      <c r="BX823" s="381"/>
      <c r="BY823" s="381"/>
      <c r="BZ823" s="381"/>
      <c r="CA823" s="381"/>
      <c r="CB823" s="381"/>
      <c r="CC823" s="381"/>
      <c r="CD823" s="381"/>
      <c r="CE823" s="381"/>
      <c r="CF823" s="222"/>
      <c r="CG823" s="381"/>
      <c r="CH823" s="381"/>
      <c r="CI823" s="381"/>
      <c r="CJ823" s="381"/>
      <c r="CK823" s="381"/>
      <c r="CL823" s="381"/>
      <c r="CM823" s="381"/>
      <c r="CN823" s="381"/>
      <c r="CO823" s="381"/>
      <c r="CP823" s="381"/>
      <c r="CQ823" s="381"/>
      <c r="CR823" s="381"/>
      <c r="CS823" s="381"/>
      <c r="CT823" s="222"/>
      <c r="CU823" s="381"/>
      <c r="CV823" s="381"/>
      <c r="CW823" s="381"/>
      <c r="CX823" s="381"/>
      <c r="CY823" s="381"/>
      <c r="CZ823" s="222"/>
      <c r="DA823" s="381"/>
      <c r="DB823" s="381"/>
      <c r="DC823" s="381"/>
      <c r="DD823" s="381"/>
      <c r="DE823" s="381"/>
      <c r="DF823" s="381"/>
      <c r="DG823" s="222"/>
      <c r="DH823" s="222"/>
      <c r="DI823" s="381"/>
      <c r="DJ823" s="381"/>
      <c r="DK823" s="381"/>
      <c r="DL823" s="226"/>
      <c r="DM823" s="381"/>
      <c r="DN823" s="380"/>
      <c r="DO823" s="222"/>
      <c r="DP823" s="4"/>
      <c r="DQ823" s="4"/>
      <c r="DR823" s="4"/>
      <c r="DS823" s="4"/>
      <c r="DT823" s="4"/>
      <c r="DU823" s="4"/>
      <c r="DV823" s="4"/>
      <c r="DW823" s="4"/>
      <c r="DX823" s="4"/>
      <c r="DY823" s="4"/>
      <c r="DZ823" s="4"/>
      <c r="EA823" s="4"/>
    </row>
    <row r="824" spans="1:131" s="43" customFormat="1" ht="17.100000000000001" customHeight="1" x14ac:dyDescent="0.15">
      <c r="A824" s="93" t="s">
        <v>184</v>
      </c>
      <c r="B824" s="222">
        <f>SUM(C824:N824)</f>
        <v>333</v>
      </c>
      <c r="C824" s="381">
        <v>17</v>
      </c>
      <c r="D824" s="381">
        <v>36</v>
      </c>
      <c r="E824" s="381">
        <v>10</v>
      </c>
      <c r="F824" s="381">
        <v>15</v>
      </c>
      <c r="G824" s="381">
        <v>23</v>
      </c>
      <c r="H824" s="381">
        <v>59</v>
      </c>
      <c r="I824" s="381">
        <v>13</v>
      </c>
      <c r="J824" s="381">
        <v>7</v>
      </c>
      <c r="K824" s="381">
        <v>31</v>
      </c>
      <c r="L824" s="381">
        <v>10</v>
      </c>
      <c r="M824" s="381">
        <v>70</v>
      </c>
      <c r="N824" s="381">
        <v>42</v>
      </c>
      <c r="O824" s="222">
        <f t="shared" si="1899"/>
        <v>101</v>
      </c>
      <c r="P824" s="381">
        <v>13</v>
      </c>
      <c r="Q824" s="381">
        <v>6</v>
      </c>
      <c r="R824" s="381">
        <v>34</v>
      </c>
      <c r="S824" s="381">
        <v>7</v>
      </c>
      <c r="T824" s="381">
        <v>2</v>
      </c>
      <c r="U824" s="381">
        <v>29</v>
      </c>
      <c r="V824" s="381">
        <v>6</v>
      </c>
      <c r="W824" s="381">
        <v>4</v>
      </c>
      <c r="X824" s="222">
        <f t="shared" si="1900"/>
        <v>146</v>
      </c>
      <c r="Y824" s="381">
        <v>31</v>
      </c>
      <c r="Z824" s="381">
        <v>57</v>
      </c>
      <c r="AA824" s="381">
        <v>11</v>
      </c>
      <c r="AB824" s="381">
        <v>47</v>
      </c>
      <c r="AC824" s="222">
        <f t="shared" si="1901"/>
        <v>141</v>
      </c>
      <c r="AD824" s="381">
        <v>17</v>
      </c>
      <c r="AE824" s="381">
        <v>18</v>
      </c>
      <c r="AF824" s="381">
        <v>20</v>
      </c>
      <c r="AG824" s="381">
        <v>6</v>
      </c>
      <c r="AH824" s="381">
        <v>77</v>
      </c>
      <c r="AI824" s="381">
        <v>3</v>
      </c>
      <c r="AJ824" s="222">
        <f t="shared" ref="AJ824:AJ834" si="1944">SUM(AK824:AL824)</f>
        <v>2</v>
      </c>
      <c r="AK824" s="381">
        <v>1</v>
      </c>
      <c r="AL824" s="381">
        <v>1</v>
      </c>
      <c r="AM824" s="222">
        <f t="shared" si="1902"/>
        <v>109</v>
      </c>
      <c r="AN824" s="381">
        <v>2</v>
      </c>
      <c r="AO824" s="381">
        <v>5</v>
      </c>
      <c r="AP824" s="381">
        <v>7</v>
      </c>
      <c r="AQ824" s="381">
        <v>6</v>
      </c>
      <c r="AR824" s="381">
        <v>15</v>
      </c>
      <c r="AS824" s="381">
        <v>12</v>
      </c>
      <c r="AT824" s="381">
        <v>6</v>
      </c>
      <c r="AU824" s="381">
        <v>12</v>
      </c>
      <c r="AV824" s="381">
        <v>23</v>
      </c>
      <c r="AW824" s="381">
        <v>21</v>
      </c>
      <c r="AX824" s="222">
        <f t="shared" si="1903"/>
        <v>44</v>
      </c>
      <c r="AY824" s="381">
        <v>7</v>
      </c>
      <c r="AZ824" s="381">
        <v>16</v>
      </c>
      <c r="BA824" s="381">
        <v>6</v>
      </c>
      <c r="BB824" s="381">
        <v>7</v>
      </c>
      <c r="BC824" s="381">
        <v>8</v>
      </c>
      <c r="BD824" s="222">
        <f t="shared" si="1904"/>
        <v>61</v>
      </c>
      <c r="BE824" s="381">
        <v>18</v>
      </c>
      <c r="BF824" s="381">
        <v>8</v>
      </c>
      <c r="BG824" s="381">
        <v>11</v>
      </c>
      <c r="BH824" s="381">
        <v>17</v>
      </c>
      <c r="BI824" s="381">
        <v>1</v>
      </c>
      <c r="BJ824" s="381">
        <v>1</v>
      </c>
      <c r="BK824" s="381">
        <v>1</v>
      </c>
      <c r="BL824" s="381">
        <v>4</v>
      </c>
      <c r="BM824" s="222">
        <f t="shared" si="1905"/>
        <v>82</v>
      </c>
      <c r="BN824" s="381">
        <v>27</v>
      </c>
      <c r="BO824" s="381">
        <v>16</v>
      </c>
      <c r="BP824" s="381">
        <v>14</v>
      </c>
      <c r="BQ824" s="381">
        <v>5</v>
      </c>
      <c r="BR824" s="381">
        <v>20</v>
      </c>
      <c r="BS824" s="222">
        <f t="shared" si="1906"/>
        <v>209</v>
      </c>
      <c r="BT824" s="381">
        <v>4</v>
      </c>
      <c r="BU824" s="381">
        <v>19</v>
      </c>
      <c r="BV824" s="381">
        <v>15</v>
      </c>
      <c r="BW824" s="381">
        <v>2</v>
      </c>
      <c r="BX824" s="381">
        <v>28</v>
      </c>
      <c r="BY824" s="381">
        <v>41</v>
      </c>
      <c r="BZ824" s="381">
        <v>33</v>
      </c>
      <c r="CA824" s="381">
        <v>6</v>
      </c>
      <c r="CB824" s="381">
        <v>25</v>
      </c>
      <c r="CC824" s="381">
        <v>14</v>
      </c>
      <c r="CD824" s="381">
        <v>14</v>
      </c>
      <c r="CE824" s="381">
        <v>8</v>
      </c>
      <c r="CF824" s="222">
        <f t="shared" si="1907"/>
        <v>237</v>
      </c>
      <c r="CG824" s="381">
        <v>16</v>
      </c>
      <c r="CH824" s="381">
        <v>9</v>
      </c>
      <c r="CI824" s="381">
        <v>28</v>
      </c>
      <c r="CJ824" s="381">
        <v>26</v>
      </c>
      <c r="CK824" s="381">
        <v>21</v>
      </c>
      <c r="CL824" s="381">
        <v>6</v>
      </c>
      <c r="CM824" s="381">
        <v>45</v>
      </c>
      <c r="CN824" s="381">
        <v>4</v>
      </c>
      <c r="CO824" s="381">
        <v>11</v>
      </c>
      <c r="CP824" s="381">
        <v>25</v>
      </c>
      <c r="CQ824" s="381">
        <v>23</v>
      </c>
      <c r="CR824" s="381">
        <v>15</v>
      </c>
      <c r="CS824" s="381">
        <v>8</v>
      </c>
      <c r="CT824" s="222">
        <f t="shared" si="1908"/>
        <v>82</v>
      </c>
      <c r="CU824" s="381">
        <v>26</v>
      </c>
      <c r="CV824" s="381">
        <v>9</v>
      </c>
      <c r="CW824" s="381">
        <v>7</v>
      </c>
      <c r="CX824" s="381">
        <v>13</v>
      </c>
      <c r="CY824" s="381">
        <v>27</v>
      </c>
      <c r="CZ824" s="222">
        <f t="shared" si="1909"/>
        <v>157</v>
      </c>
      <c r="DA824" s="381">
        <v>12</v>
      </c>
      <c r="DB824" s="381">
        <v>40</v>
      </c>
      <c r="DC824" s="381">
        <v>57</v>
      </c>
      <c r="DD824" s="381">
        <v>17</v>
      </c>
      <c r="DE824" s="381">
        <v>28</v>
      </c>
      <c r="DF824" s="381">
        <v>3</v>
      </c>
      <c r="DG824" s="222">
        <f t="shared" si="1910"/>
        <v>1704</v>
      </c>
      <c r="DH824" s="222">
        <f t="shared" si="1911"/>
        <v>5</v>
      </c>
      <c r="DI824" s="381">
        <v>0</v>
      </c>
      <c r="DJ824" s="381">
        <v>5</v>
      </c>
      <c r="DK824" s="381">
        <v>0</v>
      </c>
      <c r="DL824" s="226">
        <f t="shared" si="1912"/>
        <v>6</v>
      </c>
      <c r="DM824" s="381">
        <v>6</v>
      </c>
      <c r="DN824" s="380">
        <v>0</v>
      </c>
      <c r="DO824" s="222">
        <f t="shared" si="1913"/>
        <v>1715</v>
      </c>
      <c r="DP824" s="4"/>
      <c r="DQ824" s="4"/>
      <c r="DR824" s="4"/>
      <c r="DS824" s="4"/>
      <c r="DT824" s="4"/>
      <c r="DU824" s="4"/>
      <c r="DV824" s="4"/>
      <c r="DW824" s="4"/>
      <c r="DX824" s="4"/>
      <c r="DY824" s="4"/>
      <c r="DZ824" s="4"/>
      <c r="EA824" s="4"/>
    </row>
    <row r="825" spans="1:131" s="43" customFormat="1" ht="17.100000000000001" customHeight="1" x14ac:dyDescent="0.15">
      <c r="A825" s="94" t="s">
        <v>186</v>
      </c>
      <c r="B825" s="222">
        <f>SUM(C825:N825)</f>
        <v>219</v>
      </c>
      <c r="C825" s="381">
        <v>9</v>
      </c>
      <c r="D825" s="381">
        <v>24</v>
      </c>
      <c r="E825" s="381">
        <v>7</v>
      </c>
      <c r="F825" s="381">
        <v>15</v>
      </c>
      <c r="G825" s="381">
        <v>13</v>
      </c>
      <c r="H825" s="381">
        <v>39</v>
      </c>
      <c r="I825" s="381">
        <v>7</v>
      </c>
      <c r="J825" s="381">
        <v>2</v>
      </c>
      <c r="K825" s="381">
        <v>18</v>
      </c>
      <c r="L825" s="381">
        <v>5</v>
      </c>
      <c r="M825" s="381">
        <v>47</v>
      </c>
      <c r="N825" s="381">
        <v>33</v>
      </c>
      <c r="O825" s="222">
        <f t="shared" si="1899"/>
        <v>56</v>
      </c>
      <c r="P825" s="381">
        <v>4</v>
      </c>
      <c r="Q825" s="381">
        <v>3</v>
      </c>
      <c r="R825" s="381">
        <v>13</v>
      </c>
      <c r="S825" s="381">
        <v>7</v>
      </c>
      <c r="T825" s="381">
        <v>1</v>
      </c>
      <c r="U825" s="381">
        <v>18</v>
      </c>
      <c r="V825" s="381">
        <v>6</v>
      </c>
      <c r="W825" s="381">
        <v>4</v>
      </c>
      <c r="X825" s="222">
        <f t="shared" si="1900"/>
        <v>95</v>
      </c>
      <c r="Y825" s="381">
        <v>16</v>
      </c>
      <c r="Z825" s="381">
        <v>48</v>
      </c>
      <c r="AA825" s="381">
        <v>7</v>
      </c>
      <c r="AB825" s="381">
        <v>24</v>
      </c>
      <c r="AC825" s="222">
        <f t="shared" si="1901"/>
        <v>117</v>
      </c>
      <c r="AD825" s="381">
        <v>12</v>
      </c>
      <c r="AE825" s="381">
        <v>11</v>
      </c>
      <c r="AF825" s="381">
        <v>14</v>
      </c>
      <c r="AG825" s="381">
        <v>3</v>
      </c>
      <c r="AH825" s="381">
        <v>75</v>
      </c>
      <c r="AI825" s="381">
        <v>2</v>
      </c>
      <c r="AJ825" s="222">
        <f t="shared" si="1944"/>
        <v>2</v>
      </c>
      <c r="AK825" s="381">
        <v>1</v>
      </c>
      <c r="AL825" s="381">
        <v>1</v>
      </c>
      <c r="AM825" s="222">
        <f t="shared" si="1902"/>
        <v>58</v>
      </c>
      <c r="AN825" s="381">
        <v>2</v>
      </c>
      <c r="AO825" s="381">
        <v>4</v>
      </c>
      <c r="AP825" s="381">
        <v>5</v>
      </c>
      <c r="AQ825" s="381">
        <v>1</v>
      </c>
      <c r="AR825" s="381">
        <v>8</v>
      </c>
      <c r="AS825" s="381">
        <v>6</v>
      </c>
      <c r="AT825" s="381">
        <v>2</v>
      </c>
      <c r="AU825" s="381">
        <v>5</v>
      </c>
      <c r="AV825" s="381">
        <v>6</v>
      </c>
      <c r="AW825" s="381">
        <v>19</v>
      </c>
      <c r="AX825" s="222">
        <f t="shared" si="1903"/>
        <v>31</v>
      </c>
      <c r="AY825" s="381">
        <v>6</v>
      </c>
      <c r="AZ825" s="381">
        <v>11</v>
      </c>
      <c r="BA825" s="381">
        <v>5</v>
      </c>
      <c r="BB825" s="381">
        <v>2</v>
      </c>
      <c r="BC825" s="381">
        <v>7</v>
      </c>
      <c r="BD825" s="222">
        <f t="shared" si="1904"/>
        <v>45</v>
      </c>
      <c r="BE825" s="381">
        <v>14</v>
      </c>
      <c r="BF825" s="381">
        <v>4</v>
      </c>
      <c r="BG825" s="381">
        <v>7</v>
      </c>
      <c r="BH825" s="381">
        <v>14</v>
      </c>
      <c r="BI825" s="381">
        <v>1</v>
      </c>
      <c r="BJ825" s="381">
        <v>0</v>
      </c>
      <c r="BK825" s="381">
        <v>1</v>
      </c>
      <c r="BL825" s="381">
        <v>4</v>
      </c>
      <c r="BM825" s="222">
        <f t="shared" si="1905"/>
        <v>45</v>
      </c>
      <c r="BN825" s="381">
        <v>14</v>
      </c>
      <c r="BO825" s="381">
        <v>7</v>
      </c>
      <c r="BP825" s="381">
        <v>9</v>
      </c>
      <c r="BQ825" s="381">
        <v>4</v>
      </c>
      <c r="BR825" s="381">
        <v>11</v>
      </c>
      <c r="BS825" s="222">
        <f t="shared" si="1906"/>
        <v>134</v>
      </c>
      <c r="BT825" s="381">
        <v>0</v>
      </c>
      <c r="BU825" s="381">
        <v>12</v>
      </c>
      <c r="BV825" s="381">
        <v>7</v>
      </c>
      <c r="BW825" s="381">
        <v>1</v>
      </c>
      <c r="BX825" s="381">
        <v>16</v>
      </c>
      <c r="BY825" s="381">
        <v>26</v>
      </c>
      <c r="BZ825" s="381">
        <v>28</v>
      </c>
      <c r="CA825" s="381">
        <v>4</v>
      </c>
      <c r="CB825" s="381">
        <v>16</v>
      </c>
      <c r="CC825" s="381">
        <v>11</v>
      </c>
      <c r="CD825" s="381">
        <v>10</v>
      </c>
      <c r="CE825" s="381">
        <v>3</v>
      </c>
      <c r="CF825" s="222">
        <f t="shared" si="1907"/>
        <v>180</v>
      </c>
      <c r="CG825" s="381">
        <v>9</v>
      </c>
      <c r="CH825" s="381">
        <v>7</v>
      </c>
      <c r="CI825" s="381">
        <v>18</v>
      </c>
      <c r="CJ825" s="381">
        <v>25</v>
      </c>
      <c r="CK825" s="381">
        <v>10</v>
      </c>
      <c r="CL825" s="381">
        <v>5</v>
      </c>
      <c r="CM825" s="381">
        <v>31</v>
      </c>
      <c r="CN825" s="381">
        <v>3</v>
      </c>
      <c r="CO825" s="381">
        <v>11</v>
      </c>
      <c r="CP825" s="381">
        <v>17</v>
      </c>
      <c r="CQ825" s="381">
        <v>23</v>
      </c>
      <c r="CR825" s="381">
        <v>14</v>
      </c>
      <c r="CS825" s="381">
        <v>7</v>
      </c>
      <c r="CT825" s="222">
        <f t="shared" si="1908"/>
        <v>40</v>
      </c>
      <c r="CU825" s="381">
        <v>15</v>
      </c>
      <c r="CV825" s="381">
        <v>2</v>
      </c>
      <c r="CW825" s="381">
        <v>3</v>
      </c>
      <c r="CX825" s="381">
        <v>4</v>
      </c>
      <c r="CY825" s="381">
        <v>16</v>
      </c>
      <c r="CZ825" s="222">
        <f t="shared" si="1909"/>
        <v>123</v>
      </c>
      <c r="DA825" s="381">
        <v>8</v>
      </c>
      <c r="DB825" s="381">
        <v>32</v>
      </c>
      <c r="DC825" s="381">
        <v>54</v>
      </c>
      <c r="DD825" s="381">
        <v>7</v>
      </c>
      <c r="DE825" s="381">
        <v>20</v>
      </c>
      <c r="DF825" s="381">
        <v>2</v>
      </c>
      <c r="DG825" s="222">
        <f t="shared" si="1910"/>
        <v>1145</v>
      </c>
      <c r="DH825" s="222">
        <f t="shared" si="1911"/>
        <v>5</v>
      </c>
      <c r="DI825" s="381">
        <v>0</v>
      </c>
      <c r="DJ825" s="381">
        <v>5</v>
      </c>
      <c r="DK825" s="381">
        <v>0</v>
      </c>
      <c r="DL825" s="226">
        <f t="shared" si="1912"/>
        <v>1</v>
      </c>
      <c r="DM825" s="381">
        <v>1</v>
      </c>
      <c r="DN825" s="380">
        <v>0</v>
      </c>
      <c r="DO825" s="222">
        <f t="shared" si="1913"/>
        <v>1151</v>
      </c>
      <c r="DP825" s="4"/>
      <c r="DQ825" s="4"/>
      <c r="DR825" s="4"/>
      <c r="DS825" s="4"/>
      <c r="DT825" s="4"/>
      <c r="DU825" s="4"/>
      <c r="DV825" s="4"/>
      <c r="DW825" s="4"/>
      <c r="DX825" s="4"/>
      <c r="DY825" s="4"/>
      <c r="DZ825" s="4"/>
      <c r="EA825" s="4"/>
    </row>
    <row r="826" spans="1:131" s="43" customFormat="1" ht="17.100000000000001" customHeight="1" x14ac:dyDescent="0.15">
      <c r="A826" s="93" t="s">
        <v>238</v>
      </c>
      <c r="B826" s="222">
        <f>SUM(C826:N826)</f>
        <v>8695</v>
      </c>
      <c r="C826" s="381">
        <v>537</v>
      </c>
      <c r="D826" s="381">
        <v>1135</v>
      </c>
      <c r="E826" s="381">
        <v>184</v>
      </c>
      <c r="F826" s="381">
        <v>180</v>
      </c>
      <c r="G826" s="381">
        <v>558</v>
      </c>
      <c r="H826" s="381">
        <v>1367</v>
      </c>
      <c r="I826" s="381">
        <v>253</v>
      </c>
      <c r="J826" s="381">
        <v>211</v>
      </c>
      <c r="K826" s="381">
        <v>970</v>
      </c>
      <c r="L826" s="381">
        <v>285</v>
      </c>
      <c r="M826" s="381">
        <v>1942</v>
      </c>
      <c r="N826" s="381">
        <v>1073</v>
      </c>
      <c r="O826" s="222">
        <f t="shared" si="1899"/>
        <v>3071</v>
      </c>
      <c r="P826" s="381">
        <v>216</v>
      </c>
      <c r="Q826" s="381">
        <v>101</v>
      </c>
      <c r="R826" s="381">
        <v>1475</v>
      </c>
      <c r="S826" s="381">
        <v>158</v>
      </c>
      <c r="T826" s="381">
        <v>81</v>
      </c>
      <c r="U826" s="381">
        <v>766</v>
      </c>
      <c r="V826" s="381">
        <v>96</v>
      </c>
      <c r="W826" s="381">
        <v>178</v>
      </c>
      <c r="X826" s="222">
        <f t="shared" si="1900"/>
        <v>3908</v>
      </c>
      <c r="Y826" s="381">
        <v>929</v>
      </c>
      <c r="Z826" s="381">
        <v>1591</v>
      </c>
      <c r="AA826" s="381">
        <v>291</v>
      </c>
      <c r="AB826" s="381">
        <v>1097</v>
      </c>
      <c r="AC826" s="222">
        <f t="shared" si="1901"/>
        <v>3235</v>
      </c>
      <c r="AD826" s="381">
        <v>315</v>
      </c>
      <c r="AE826" s="381">
        <v>598</v>
      </c>
      <c r="AF826" s="381">
        <v>424</v>
      </c>
      <c r="AG826" s="381">
        <v>107</v>
      </c>
      <c r="AH826" s="381">
        <v>1746</v>
      </c>
      <c r="AI826" s="381">
        <v>45</v>
      </c>
      <c r="AJ826" s="222">
        <f t="shared" si="1944"/>
        <v>155</v>
      </c>
      <c r="AK826" s="381">
        <v>16</v>
      </c>
      <c r="AL826" s="381">
        <v>139</v>
      </c>
      <c r="AM826" s="222">
        <f t="shared" si="1902"/>
        <v>3331</v>
      </c>
      <c r="AN826" s="381">
        <v>88</v>
      </c>
      <c r="AO826" s="381">
        <v>115</v>
      </c>
      <c r="AP826" s="381">
        <v>223</v>
      </c>
      <c r="AQ826" s="381">
        <v>185</v>
      </c>
      <c r="AR826" s="381">
        <v>366</v>
      </c>
      <c r="AS826" s="381">
        <v>439</v>
      </c>
      <c r="AT826" s="381">
        <v>94</v>
      </c>
      <c r="AU826" s="381">
        <v>460</v>
      </c>
      <c r="AV826" s="381">
        <v>578</v>
      </c>
      <c r="AW826" s="381">
        <v>783</v>
      </c>
      <c r="AX826" s="222">
        <f t="shared" si="1903"/>
        <v>1092</v>
      </c>
      <c r="AY826" s="381">
        <v>213</v>
      </c>
      <c r="AZ826" s="381">
        <v>411</v>
      </c>
      <c r="BA826" s="381">
        <v>117</v>
      </c>
      <c r="BB826" s="381">
        <v>113</v>
      </c>
      <c r="BC826" s="381">
        <v>238</v>
      </c>
      <c r="BD826" s="222">
        <f t="shared" si="1904"/>
        <v>1355</v>
      </c>
      <c r="BE826" s="381">
        <v>271</v>
      </c>
      <c r="BF826" s="381">
        <v>188</v>
      </c>
      <c r="BG826" s="381">
        <v>202</v>
      </c>
      <c r="BH826" s="381">
        <v>546</v>
      </c>
      <c r="BI826" s="381">
        <v>28</v>
      </c>
      <c r="BJ826" s="381">
        <v>17</v>
      </c>
      <c r="BK826" s="381">
        <v>17</v>
      </c>
      <c r="BL826" s="381">
        <v>86</v>
      </c>
      <c r="BM826" s="222">
        <f t="shared" si="1905"/>
        <v>2486</v>
      </c>
      <c r="BN826" s="381">
        <v>870</v>
      </c>
      <c r="BO826" s="381">
        <v>612</v>
      </c>
      <c r="BP826" s="381">
        <v>391</v>
      </c>
      <c r="BQ826" s="381">
        <v>84</v>
      </c>
      <c r="BR826" s="381">
        <v>529</v>
      </c>
      <c r="BS826" s="222">
        <f t="shared" si="1906"/>
        <v>5307</v>
      </c>
      <c r="BT826" s="381">
        <v>139</v>
      </c>
      <c r="BU826" s="381">
        <v>453</v>
      </c>
      <c r="BV826" s="381">
        <v>504</v>
      </c>
      <c r="BW826" s="381">
        <v>48</v>
      </c>
      <c r="BX826" s="381">
        <v>510</v>
      </c>
      <c r="BY826" s="381">
        <v>1146</v>
      </c>
      <c r="BZ826" s="381">
        <v>851</v>
      </c>
      <c r="CA826" s="381">
        <v>139</v>
      </c>
      <c r="CB826" s="381">
        <v>757</v>
      </c>
      <c r="CC826" s="381">
        <v>244</v>
      </c>
      <c r="CD826" s="381">
        <v>320</v>
      </c>
      <c r="CE826" s="381">
        <v>196</v>
      </c>
      <c r="CF826" s="222">
        <f t="shared" si="1907"/>
        <v>6154</v>
      </c>
      <c r="CG826" s="381">
        <v>339</v>
      </c>
      <c r="CH826" s="381">
        <v>165</v>
      </c>
      <c r="CI826" s="381">
        <v>610</v>
      </c>
      <c r="CJ826" s="381">
        <v>655</v>
      </c>
      <c r="CK826" s="381">
        <v>702</v>
      </c>
      <c r="CL826" s="381">
        <v>92</v>
      </c>
      <c r="CM826" s="381">
        <v>1568</v>
      </c>
      <c r="CN826" s="381">
        <v>56</v>
      </c>
      <c r="CO826" s="381">
        <v>275</v>
      </c>
      <c r="CP826" s="381">
        <v>514</v>
      </c>
      <c r="CQ826" s="381">
        <v>572</v>
      </c>
      <c r="CR826" s="381">
        <v>444</v>
      </c>
      <c r="CS826" s="381">
        <v>162</v>
      </c>
      <c r="CT826" s="222">
        <f t="shared" si="1908"/>
        <v>2650</v>
      </c>
      <c r="CU826" s="381">
        <v>938</v>
      </c>
      <c r="CV826" s="381">
        <v>338</v>
      </c>
      <c r="CW826" s="381">
        <v>191</v>
      </c>
      <c r="CX826" s="381">
        <v>359</v>
      </c>
      <c r="CY826" s="381">
        <v>824</v>
      </c>
      <c r="CZ826" s="222">
        <f t="shared" si="1909"/>
        <v>5331</v>
      </c>
      <c r="DA826" s="381">
        <v>232</v>
      </c>
      <c r="DB826" s="381">
        <v>1311</v>
      </c>
      <c r="DC826" s="381">
        <v>2781</v>
      </c>
      <c r="DD826" s="381">
        <v>288</v>
      </c>
      <c r="DE826" s="381">
        <v>656</v>
      </c>
      <c r="DF826" s="381">
        <v>63</v>
      </c>
      <c r="DG826" s="222">
        <f t="shared" si="1910"/>
        <v>46770</v>
      </c>
      <c r="DH826" s="222">
        <f t="shared" si="1911"/>
        <v>75</v>
      </c>
      <c r="DI826" s="381">
        <v>0</v>
      </c>
      <c r="DJ826" s="381">
        <v>75</v>
      </c>
      <c r="DK826" s="381">
        <v>0</v>
      </c>
      <c r="DL826" s="226">
        <f t="shared" si="1912"/>
        <v>86</v>
      </c>
      <c r="DM826" s="381">
        <v>86</v>
      </c>
      <c r="DN826" s="380">
        <v>0</v>
      </c>
      <c r="DO826" s="222">
        <f t="shared" si="1913"/>
        <v>46931</v>
      </c>
      <c r="DP826" s="4"/>
      <c r="DQ826" s="4"/>
      <c r="DR826" s="4"/>
      <c r="DS826" s="4"/>
      <c r="DT826" s="4"/>
      <c r="DU826" s="4"/>
      <c r="DV826" s="4"/>
      <c r="DW826" s="4"/>
      <c r="DX826" s="4"/>
      <c r="DY826" s="4"/>
      <c r="DZ826" s="4"/>
      <c r="EA826" s="4"/>
    </row>
    <row r="827" spans="1:131" s="43" customFormat="1" ht="17.100000000000001" customHeight="1" x14ac:dyDescent="0.15">
      <c r="A827" s="93" t="s">
        <v>239</v>
      </c>
      <c r="B827" s="222">
        <f>SUM(C827:N827)</f>
        <v>2001</v>
      </c>
      <c r="C827" s="381">
        <v>101</v>
      </c>
      <c r="D827" s="381">
        <v>287</v>
      </c>
      <c r="E827" s="381">
        <v>56</v>
      </c>
      <c r="F827" s="381">
        <v>131</v>
      </c>
      <c r="G827" s="381">
        <v>110</v>
      </c>
      <c r="H827" s="381">
        <v>327</v>
      </c>
      <c r="I827" s="381">
        <v>54</v>
      </c>
      <c r="J827" s="381">
        <v>28</v>
      </c>
      <c r="K827" s="381">
        <v>181</v>
      </c>
      <c r="L827" s="381">
        <v>44</v>
      </c>
      <c r="M827" s="381">
        <v>406</v>
      </c>
      <c r="N827" s="381">
        <v>276</v>
      </c>
      <c r="O827" s="222">
        <f t="shared" si="1899"/>
        <v>552</v>
      </c>
      <c r="P827" s="381">
        <v>40</v>
      </c>
      <c r="Q827" s="381">
        <v>41</v>
      </c>
      <c r="R827" s="381">
        <v>163</v>
      </c>
      <c r="S827" s="381">
        <v>67</v>
      </c>
      <c r="T827" s="381">
        <v>13</v>
      </c>
      <c r="U827" s="381">
        <v>137</v>
      </c>
      <c r="V827" s="381">
        <v>66</v>
      </c>
      <c r="W827" s="381">
        <v>25</v>
      </c>
      <c r="X827" s="222">
        <f t="shared" si="1900"/>
        <v>935</v>
      </c>
      <c r="Y827" s="381">
        <v>167</v>
      </c>
      <c r="Z827" s="381">
        <v>472</v>
      </c>
      <c r="AA827" s="381">
        <v>54</v>
      </c>
      <c r="AB827" s="381">
        <v>242</v>
      </c>
      <c r="AC827" s="222">
        <f t="shared" si="1901"/>
        <v>823</v>
      </c>
      <c r="AD827" s="381">
        <v>90</v>
      </c>
      <c r="AE827" s="381">
        <v>87</v>
      </c>
      <c r="AF827" s="381">
        <v>123</v>
      </c>
      <c r="AG827" s="381">
        <v>26</v>
      </c>
      <c r="AH827" s="381">
        <v>474</v>
      </c>
      <c r="AI827" s="381">
        <v>23</v>
      </c>
      <c r="AJ827" s="222">
        <f t="shared" si="1944"/>
        <v>18</v>
      </c>
      <c r="AK827" s="381">
        <v>9</v>
      </c>
      <c r="AL827" s="381">
        <v>9</v>
      </c>
      <c r="AM827" s="222">
        <f t="shared" si="1902"/>
        <v>626</v>
      </c>
      <c r="AN827" s="381">
        <v>14</v>
      </c>
      <c r="AO827" s="381">
        <v>38</v>
      </c>
      <c r="AP827" s="381">
        <v>35</v>
      </c>
      <c r="AQ827" s="381">
        <v>32</v>
      </c>
      <c r="AR827" s="381">
        <v>64</v>
      </c>
      <c r="AS827" s="381">
        <v>55</v>
      </c>
      <c r="AT827" s="381">
        <v>22</v>
      </c>
      <c r="AU827" s="381">
        <v>55</v>
      </c>
      <c r="AV827" s="381">
        <v>163</v>
      </c>
      <c r="AW827" s="381">
        <v>148</v>
      </c>
      <c r="AX827" s="222">
        <f t="shared" si="1903"/>
        <v>322</v>
      </c>
      <c r="AY827" s="381">
        <v>63</v>
      </c>
      <c r="AZ827" s="381">
        <v>84</v>
      </c>
      <c r="BA827" s="381">
        <v>60</v>
      </c>
      <c r="BB827" s="381">
        <v>33</v>
      </c>
      <c r="BC827" s="381">
        <v>82</v>
      </c>
      <c r="BD827" s="222">
        <f t="shared" si="1904"/>
        <v>537</v>
      </c>
      <c r="BE827" s="381">
        <v>231</v>
      </c>
      <c r="BF827" s="381">
        <v>37</v>
      </c>
      <c r="BG827" s="381">
        <v>78</v>
      </c>
      <c r="BH827" s="381">
        <v>133</v>
      </c>
      <c r="BI827" s="381">
        <v>26</v>
      </c>
      <c r="BJ827" s="381">
        <v>2</v>
      </c>
      <c r="BK827" s="381">
        <v>5</v>
      </c>
      <c r="BL827" s="381">
        <v>25</v>
      </c>
      <c r="BM827" s="222">
        <f t="shared" si="1905"/>
        <v>569</v>
      </c>
      <c r="BN827" s="381">
        <v>245</v>
      </c>
      <c r="BO827" s="381">
        <v>88</v>
      </c>
      <c r="BP827" s="381">
        <v>74</v>
      </c>
      <c r="BQ827" s="381">
        <v>49</v>
      </c>
      <c r="BR827" s="381">
        <v>113</v>
      </c>
      <c r="BS827" s="222">
        <f t="shared" si="1906"/>
        <v>1326</v>
      </c>
      <c r="BT827" s="381">
        <v>12</v>
      </c>
      <c r="BU827" s="381">
        <v>107</v>
      </c>
      <c r="BV827" s="381">
        <v>64</v>
      </c>
      <c r="BW827" s="381">
        <v>11</v>
      </c>
      <c r="BX827" s="381">
        <v>218</v>
      </c>
      <c r="BY827" s="381">
        <v>289</v>
      </c>
      <c r="BZ827" s="381">
        <v>209</v>
      </c>
      <c r="CA827" s="381">
        <v>34</v>
      </c>
      <c r="CB827" s="381">
        <v>212</v>
      </c>
      <c r="CC827" s="381">
        <v>65</v>
      </c>
      <c r="CD827" s="381">
        <v>68</v>
      </c>
      <c r="CE827" s="381">
        <v>37</v>
      </c>
      <c r="CF827" s="222">
        <f t="shared" si="1907"/>
        <v>1476</v>
      </c>
      <c r="CG827" s="381">
        <v>79</v>
      </c>
      <c r="CH827" s="381">
        <v>50</v>
      </c>
      <c r="CI827" s="381">
        <v>146</v>
      </c>
      <c r="CJ827" s="381">
        <v>164</v>
      </c>
      <c r="CK827" s="381">
        <v>121</v>
      </c>
      <c r="CL827" s="381">
        <v>32</v>
      </c>
      <c r="CM827" s="381">
        <v>300</v>
      </c>
      <c r="CN827" s="381">
        <v>28</v>
      </c>
      <c r="CO827" s="381">
        <v>111</v>
      </c>
      <c r="CP827" s="381">
        <v>139</v>
      </c>
      <c r="CQ827" s="381">
        <v>167</v>
      </c>
      <c r="CR827" s="381">
        <v>88</v>
      </c>
      <c r="CS827" s="381">
        <v>51</v>
      </c>
      <c r="CT827" s="222">
        <f t="shared" si="1908"/>
        <v>414</v>
      </c>
      <c r="CU827" s="381">
        <v>110</v>
      </c>
      <c r="CV827" s="381">
        <v>46</v>
      </c>
      <c r="CW827" s="381">
        <v>31</v>
      </c>
      <c r="CX827" s="381">
        <v>69</v>
      </c>
      <c r="CY827" s="381">
        <v>158</v>
      </c>
      <c r="CZ827" s="222">
        <f t="shared" si="1909"/>
        <v>1202</v>
      </c>
      <c r="DA827" s="381">
        <v>68</v>
      </c>
      <c r="DB827" s="381">
        <v>302</v>
      </c>
      <c r="DC827" s="381">
        <v>549</v>
      </c>
      <c r="DD827" s="381">
        <v>83</v>
      </c>
      <c r="DE827" s="381">
        <v>182</v>
      </c>
      <c r="DF827" s="381">
        <v>18</v>
      </c>
      <c r="DG827" s="222">
        <f t="shared" si="1910"/>
        <v>10801</v>
      </c>
      <c r="DH827" s="222">
        <f t="shared" si="1911"/>
        <v>54</v>
      </c>
      <c r="DI827" s="381">
        <v>0</v>
      </c>
      <c r="DJ827" s="381">
        <v>54</v>
      </c>
      <c r="DK827" s="381">
        <v>0</v>
      </c>
      <c r="DL827" s="226">
        <f t="shared" si="1912"/>
        <v>20</v>
      </c>
      <c r="DM827" s="381">
        <v>20</v>
      </c>
      <c r="DN827" s="380">
        <v>0</v>
      </c>
      <c r="DO827" s="222">
        <f t="shared" si="1913"/>
        <v>10875</v>
      </c>
      <c r="DP827" s="4"/>
      <c r="DQ827" s="4"/>
      <c r="DR827" s="4"/>
      <c r="DS827" s="4"/>
      <c r="DT827" s="4"/>
      <c r="DU827" s="4"/>
      <c r="DV827" s="4"/>
      <c r="DW827" s="4"/>
      <c r="DX827" s="4"/>
      <c r="DY827" s="4"/>
      <c r="DZ827" s="4"/>
      <c r="EA827" s="4"/>
    </row>
    <row r="828" spans="1:131" s="43" customFormat="1" ht="22.5" customHeight="1" x14ac:dyDescent="0.15">
      <c r="A828" s="93" t="s">
        <v>240</v>
      </c>
      <c r="B828" s="222">
        <f>SUM(C828:N828)</f>
        <v>50880</v>
      </c>
      <c r="C828" s="381">
        <v>2812</v>
      </c>
      <c r="D828" s="381">
        <v>9267</v>
      </c>
      <c r="E828" s="381">
        <v>1084</v>
      </c>
      <c r="F828" s="381">
        <v>1591</v>
      </c>
      <c r="G828" s="381">
        <v>2603</v>
      </c>
      <c r="H828" s="381">
        <v>7405</v>
      </c>
      <c r="I828" s="381">
        <v>986</v>
      </c>
      <c r="J828" s="381">
        <v>731</v>
      </c>
      <c r="K828" s="381">
        <v>5346</v>
      </c>
      <c r="L828" s="381">
        <v>1362</v>
      </c>
      <c r="M828" s="381">
        <v>10885</v>
      </c>
      <c r="N828" s="381">
        <v>6808</v>
      </c>
      <c r="O828" s="222">
        <f t="shared" si="1899"/>
        <v>16301</v>
      </c>
      <c r="P828" s="381">
        <v>689</v>
      </c>
      <c r="Q828" s="381">
        <v>846</v>
      </c>
      <c r="R828" s="381">
        <v>7046</v>
      </c>
      <c r="S828" s="381">
        <v>1416</v>
      </c>
      <c r="T828" s="381">
        <v>628</v>
      </c>
      <c r="U828" s="381">
        <v>3570</v>
      </c>
      <c r="V828" s="381">
        <v>1004</v>
      </c>
      <c r="W828" s="381">
        <v>1102</v>
      </c>
      <c r="X828" s="222">
        <f t="shared" si="1900"/>
        <v>26245</v>
      </c>
      <c r="Y828" s="381">
        <v>4523</v>
      </c>
      <c r="Z828" s="381">
        <v>14091</v>
      </c>
      <c r="AA828" s="381">
        <v>1529</v>
      </c>
      <c r="AB828" s="381">
        <v>6102</v>
      </c>
      <c r="AC828" s="222">
        <f t="shared" si="1901"/>
        <v>19345</v>
      </c>
      <c r="AD828" s="381">
        <v>1710</v>
      </c>
      <c r="AE828" s="381">
        <v>2528</v>
      </c>
      <c r="AF828" s="381">
        <v>3309</v>
      </c>
      <c r="AG828" s="381">
        <v>478</v>
      </c>
      <c r="AH828" s="381">
        <v>11026</v>
      </c>
      <c r="AI828" s="381">
        <v>294</v>
      </c>
      <c r="AJ828" s="222">
        <f t="shared" si="1944"/>
        <v>1395</v>
      </c>
      <c r="AK828" s="381">
        <v>144</v>
      </c>
      <c r="AL828" s="381">
        <v>1251</v>
      </c>
      <c r="AM828" s="222">
        <f t="shared" si="1902"/>
        <v>18780</v>
      </c>
      <c r="AN828" s="381">
        <v>568</v>
      </c>
      <c r="AO828" s="381">
        <v>823</v>
      </c>
      <c r="AP828" s="381">
        <v>1044</v>
      </c>
      <c r="AQ828" s="381">
        <v>751</v>
      </c>
      <c r="AR828" s="381">
        <v>1444</v>
      </c>
      <c r="AS828" s="381">
        <v>2057</v>
      </c>
      <c r="AT828" s="381">
        <v>418</v>
      </c>
      <c r="AU828" s="381">
        <v>2149</v>
      </c>
      <c r="AV828" s="381">
        <v>2987</v>
      </c>
      <c r="AW828" s="381">
        <v>6539</v>
      </c>
      <c r="AX828" s="222">
        <f t="shared" si="1903"/>
        <v>8016</v>
      </c>
      <c r="AY828" s="381">
        <v>1929</v>
      </c>
      <c r="AZ828" s="381">
        <v>2091</v>
      </c>
      <c r="BA828" s="381">
        <v>1237</v>
      </c>
      <c r="BB828" s="381">
        <v>738</v>
      </c>
      <c r="BC828" s="381">
        <v>2021</v>
      </c>
      <c r="BD828" s="222">
        <f t="shared" si="1904"/>
        <v>10854</v>
      </c>
      <c r="BE828" s="381">
        <v>3685</v>
      </c>
      <c r="BF828" s="381">
        <v>904</v>
      </c>
      <c r="BG828" s="381">
        <v>1251</v>
      </c>
      <c r="BH828" s="381">
        <v>3607</v>
      </c>
      <c r="BI828" s="381">
        <v>728</v>
      </c>
      <c r="BJ828" s="381">
        <v>34</v>
      </c>
      <c r="BK828" s="381">
        <v>85</v>
      </c>
      <c r="BL828" s="381">
        <v>560</v>
      </c>
      <c r="BM828" s="222">
        <f t="shared" si="1905"/>
        <v>20124</v>
      </c>
      <c r="BN828" s="381">
        <v>9713</v>
      </c>
      <c r="BO828" s="381">
        <v>4860</v>
      </c>
      <c r="BP828" s="381">
        <v>2036</v>
      </c>
      <c r="BQ828" s="381">
        <v>691</v>
      </c>
      <c r="BR828" s="381">
        <v>2824</v>
      </c>
      <c r="BS828" s="222">
        <f t="shared" si="1906"/>
        <v>30915</v>
      </c>
      <c r="BT828" s="381">
        <v>417</v>
      </c>
      <c r="BU828" s="381">
        <v>2715</v>
      </c>
      <c r="BV828" s="381">
        <v>2232</v>
      </c>
      <c r="BW828" s="381">
        <v>294</v>
      </c>
      <c r="BX828" s="381">
        <v>4184</v>
      </c>
      <c r="BY828" s="381">
        <v>7157</v>
      </c>
      <c r="BZ828" s="381">
        <v>4767</v>
      </c>
      <c r="CA828" s="381">
        <v>737</v>
      </c>
      <c r="CB828" s="381">
        <v>5082</v>
      </c>
      <c r="CC828" s="381">
        <v>960</v>
      </c>
      <c r="CD828" s="381">
        <v>1466</v>
      </c>
      <c r="CE828" s="381">
        <v>904</v>
      </c>
      <c r="CF828" s="222">
        <f t="shared" si="1907"/>
        <v>36210</v>
      </c>
      <c r="CG828" s="381">
        <v>1562</v>
      </c>
      <c r="CH828" s="381">
        <v>931</v>
      </c>
      <c r="CI828" s="381">
        <v>3455</v>
      </c>
      <c r="CJ828" s="381">
        <v>3930</v>
      </c>
      <c r="CK828" s="381">
        <v>3211</v>
      </c>
      <c r="CL828" s="381">
        <v>376</v>
      </c>
      <c r="CM828" s="381">
        <v>9172</v>
      </c>
      <c r="CN828" s="381">
        <v>345</v>
      </c>
      <c r="CO828" s="381">
        <v>3037</v>
      </c>
      <c r="CP828" s="381">
        <v>2858</v>
      </c>
      <c r="CQ828" s="381">
        <v>3874</v>
      </c>
      <c r="CR828" s="381">
        <v>2497</v>
      </c>
      <c r="CS828" s="381">
        <v>962</v>
      </c>
      <c r="CT828" s="222">
        <f t="shared" si="1908"/>
        <v>12307</v>
      </c>
      <c r="CU828" s="381">
        <v>4103</v>
      </c>
      <c r="CV828" s="381">
        <v>1316</v>
      </c>
      <c r="CW828" s="381">
        <v>666</v>
      </c>
      <c r="CX828" s="381">
        <v>1939</v>
      </c>
      <c r="CY828" s="381">
        <v>4283</v>
      </c>
      <c r="CZ828" s="222">
        <f t="shared" si="1909"/>
        <v>40796</v>
      </c>
      <c r="DA828" s="381">
        <v>1568</v>
      </c>
      <c r="DB828" s="381">
        <v>10373</v>
      </c>
      <c r="DC828" s="381">
        <v>23526</v>
      </c>
      <c r="DD828" s="381">
        <v>1372</v>
      </c>
      <c r="DE828" s="381">
        <v>3591</v>
      </c>
      <c r="DF828" s="381">
        <v>366</v>
      </c>
      <c r="DG828" s="222">
        <f t="shared" si="1910"/>
        <v>292168</v>
      </c>
      <c r="DH828" s="222">
        <f t="shared" si="1911"/>
        <v>810</v>
      </c>
      <c r="DI828" s="381">
        <v>0</v>
      </c>
      <c r="DJ828" s="381">
        <v>810</v>
      </c>
      <c r="DK828" s="381">
        <v>0</v>
      </c>
      <c r="DL828" s="226">
        <f t="shared" si="1912"/>
        <v>292</v>
      </c>
      <c r="DM828" s="381">
        <v>292</v>
      </c>
      <c r="DN828" s="380">
        <v>0</v>
      </c>
      <c r="DO828" s="222">
        <f t="shared" si="1913"/>
        <v>293270</v>
      </c>
      <c r="DP828" s="4"/>
      <c r="DQ828" s="4"/>
      <c r="DR828" s="4"/>
      <c r="DS828" s="4"/>
      <c r="DT828" s="4"/>
      <c r="DU828" s="4"/>
      <c r="DV828" s="4"/>
      <c r="DW828" s="4"/>
      <c r="DX828" s="4"/>
      <c r="DY828" s="4"/>
      <c r="DZ828" s="4"/>
      <c r="EA828" s="4"/>
    </row>
    <row r="829" spans="1:131" s="43" customFormat="1" ht="17.100000000000001" customHeight="1" x14ac:dyDescent="0.15">
      <c r="A829" s="51" t="s">
        <v>349</v>
      </c>
      <c r="B829" s="222"/>
      <c r="C829" s="381"/>
      <c r="D829" s="381"/>
      <c r="E829" s="381"/>
      <c r="F829" s="381"/>
      <c r="G829" s="381"/>
      <c r="H829" s="381"/>
      <c r="I829" s="381"/>
      <c r="J829" s="381"/>
      <c r="K829" s="381"/>
      <c r="L829" s="381"/>
      <c r="M829" s="381"/>
      <c r="N829" s="381"/>
      <c r="O829" s="222"/>
      <c r="P829" s="381"/>
      <c r="Q829" s="381"/>
      <c r="R829" s="381"/>
      <c r="S829" s="381"/>
      <c r="T829" s="381"/>
      <c r="U829" s="381"/>
      <c r="V829" s="381"/>
      <c r="W829" s="381"/>
      <c r="X829" s="222"/>
      <c r="Y829" s="381"/>
      <c r="Z829" s="381"/>
      <c r="AA829" s="381"/>
      <c r="AB829" s="381"/>
      <c r="AC829" s="222"/>
      <c r="AD829" s="381"/>
      <c r="AE829" s="381"/>
      <c r="AF829" s="381"/>
      <c r="AG829" s="381"/>
      <c r="AH829" s="381"/>
      <c r="AI829" s="381"/>
      <c r="AJ829" s="222"/>
      <c r="AK829" s="381"/>
      <c r="AL829" s="381"/>
      <c r="AM829" s="222"/>
      <c r="AN829" s="381"/>
      <c r="AO829" s="381"/>
      <c r="AP829" s="381"/>
      <c r="AQ829" s="381"/>
      <c r="AR829" s="381"/>
      <c r="AS829" s="381"/>
      <c r="AT829" s="381"/>
      <c r="AU829" s="381"/>
      <c r="AV829" s="381"/>
      <c r="AW829" s="381"/>
      <c r="AX829" s="222"/>
      <c r="AY829" s="381"/>
      <c r="AZ829" s="381"/>
      <c r="BA829" s="381"/>
      <c r="BB829" s="381"/>
      <c r="BC829" s="381"/>
      <c r="BD829" s="222"/>
      <c r="BE829" s="381"/>
      <c r="BF829" s="381"/>
      <c r="BG829" s="381"/>
      <c r="BH829" s="381"/>
      <c r="BI829" s="381"/>
      <c r="BJ829" s="381"/>
      <c r="BK829" s="381"/>
      <c r="BL829" s="381"/>
      <c r="BM829" s="222"/>
      <c r="BN829" s="381"/>
      <c r="BO829" s="381"/>
      <c r="BP829" s="381"/>
      <c r="BQ829" s="381"/>
      <c r="BR829" s="381"/>
      <c r="BS829" s="222"/>
      <c r="BT829" s="381"/>
      <c r="BU829" s="381"/>
      <c r="BV829" s="381"/>
      <c r="BW829" s="381"/>
      <c r="BX829" s="381"/>
      <c r="BY829" s="381"/>
      <c r="BZ829" s="381"/>
      <c r="CA829" s="381"/>
      <c r="CB829" s="381"/>
      <c r="CC829" s="381"/>
      <c r="CD829" s="381"/>
      <c r="CE829" s="381"/>
      <c r="CF829" s="222"/>
      <c r="CG829" s="381"/>
      <c r="CH829" s="381"/>
      <c r="CI829" s="381"/>
      <c r="CJ829" s="381"/>
      <c r="CK829" s="381"/>
      <c r="CL829" s="381"/>
      <c r="CM829" s="381"/>
      <c r="CN829" s="381"/>
      <c r="CO829" s="381"/>
      <c r="CP829" s="381"/>
      <c r="CQ829" s="381"/>
      <c r="CR829" s="381"/>
      <c r="CS829" s="381"/>
      <c r="CT829" s="222"/>
      <c r="CU829" s="381"/>
      <c r="CV829" s="381"/>
      <c r="CW829" s="381"/>
      <c r="CX829" s="381"/>
      <c r="CY829" s="381"/>
      <c r="CZ829" s="222"/>
      <c r="DA829" s="381"/>
      <c r="DB829" s="381"/>
      <c r="DC829" s="381"/>
      <c r="DD829" s="381"/>
      <c r="DE829" s="381"/>
      <c r="DF829" s="381"/>
      <c r="DG829" s="222"/>
      <c r="DH829" s="222"/>
      <c r="DI829" s="381"/>
      <c r="DJ829" s="381"/>
      <c r="DK829" s="381"/>
      <c r="DL829" s="226"/>
      <c r="DM829" s="381"/>
      <c r="DN829" s="380"/>
      <c r="DO829" s="222"/>
      <c r="DP829" s="4"/>
      <c r="DQ829" s="4"/>
      <c r="DR829" s="4"/>
      <c r="DS829" s="4"/>
      <c r="DT829" s="4"/>
      <c r="DU829" s="4"/>
      <c r="DV829" s="4"/>
      <c r="DW829" s="4"/>
      <c r="DX829" s="4"/>
      <c r="DY829" s="4"/>
      <c r="DZ829" s="4"/>
      <c r="EA829" s="4"/>
    </row>
    <row r="830" spans="1:131" s="43" customFormat="1" ht="17.100000000000001" customHeight="1" x14ac:dyDescent="0.15">
      <c r="A830" s="92" t="s">
        <v>184</v>
      </c>
      <c r="B830" s="222">
        <f>SUM(C830:N830)</f>
        <v>1000</v>
      </c>
      <c r="C830" s="381">
        <v>61</v>
      </c>
      <c r="D830" s="381">
        <v>36</v>
      </c>
      <c r="E830" s="381">
        <v>33</v>
      </c>
      <c r="F830" s="381">
        <v>35</v>
      </c>
      <c r="G830" s="381">
        <v>79</v>
      </c>
      <c r="H830" s="381">
        <v>176</v>
      </c>
      <c r="I830" s="381">
        <v>138</v>
      </c>
      <c r="J830" s="381">
        <v>67</v>
      </c>
      <c r="K830" s="381">
        <v>99</v>
      </c>
      <c r="L830" s="381">
        <v>38</v>
      </c>
      <c r="M830" s="381">
        <v>102</v>
      </c>
      <c r="N830" s="381">
        <v>136</v>
      </c>
      <c r="O830" s="222">
        <f t="shared" si="1899"/>
        <v>249</v>
      </c>
      <c r="P830" s="381">
        <v>30</v>
      </c>
      <c r="Q830" s="381">
        <v>38</v>
      </c>
      <c r="R830" s="381">
        <v>52</v>
      </c>
      <c r="S830" s="381">
        <v>23</v>
      </c>
      <c r="T830" s="381">
        <v>38</v>
      </c>
      <c r="U830" s="381">
        <v>39</v>
      </c>
      <c r="V830" s="381">
        <v>24</v>
      </c>
      <c r="W830" s="381">
        <v>5</v>
      </c>
      <c r="X830" s="222">
        <f t="shared" si="1900"/>
        <v>505</v>
      </c>
      <c r="Y830" s="381">
        <v>98</v>
      </c>
      <c r="Z830" s="381">
        <v>156</v>
      </c>
      <c r="AA830" s="381">
        <v>109</v>
      </c>
      <c r="AB830" s="381">
        <v>142</v>
      </c>
      <c r="AC830" s="222">
        <f t="shared" si="1901"/>
        <v>243</v>
      </c>
      <c r="AD830" s="381">
        <v>17</v>
      </c>
      <c r="AE830" s="381">
        <v>22</v>
      </c>
      <c r="AF830" s="381">
        <v>46</v>
      </c>
      <c r="AG830" s="381">
        <v>37</v>
      </c>
      <c r="AH830" s="381">
        <v>63</v>
      </c>
      <c r="AI830" s="381">
        <v>58</v>
      </c>
      <c r="AJ830" s="222">
        <f t="shared" si="1944"/>
        <v>6</v>
      </c>
      <c r="AK830" s="381">
        <v>1</v>
      </c>
      <c r="AL830" s="381">
        <v>5</v>
      </c>
      <c r="AM830" s="222">
        <f t="shared" si="1902"/>
        <v>433</v>
      </c>
      <c r="AN830" s="381">
        <v>29</v>
      </c>
      <c r="AO830" s="381">
        <v>42</v>
      </c>
      <c r="AP830" s="381">
        <v>47</v>
      </c>
      <c r="AQ830" s="381">
        <v>19</v>
      </c>
      <c r="AR830" s="381">
        <v>35</v>
      </c>
      <c r="AS830" s="381">
        <v>15</v>
      </c>
      <c r="AT830" s="381">
        <v>25</v>
      </c>
      <c r="AU830" s="381">
        <v>71</v>
      </c>
      <c r="AV830" s="381">
        <v>52</v>
      </c>
      <c r="AW830" s="381">
        <v>98</v>
      </c>
      <c r="AX830" s="222">
        <f t="shared" si="1903"/>
        <v>554</v>
      </c>
      <c r="AY830" s="381">
        <v>49</v>
      </c>
      <c r="AZ830" s="381">
        <v>136</v>
      </c>
      <c r="BA830" s="381">
        <v>68</v>
      </c>
      <c r="BB830" s="381">
        <v>210</v>
      </c>
      <c r="BC830" s="381">
        <v>91</v>
      </c>
      <c r="BD830" s="222">
        <f t="shared" si="1904"/>
        <v>280</v>
      </c>
      <c r="BE830" s="381">
        <v>34</v>
      </c>
      <c r="BF830" s="381">
        <v>101</v>
      </c>
      <c r="BG830" s="381">
        <v>51</v>
      </c>
      <c r="BH830" s="381">
        <v>20</v>
      </c>
      <c r="BI830" s="381">
        <v>38</v>
      </c>
      <c r="BJ830" s="381">
        <v>6</v>
      </c>
      <c r="BK830" s="381">
        <v>5</v>
      </c>
      <c r="BL830" s="381">
        <v>25</v>
      </c>
      <c r="BM830" s="222">
        <f t="shared" si="1905"/>
        <v>574</v>
      </c>
      <c r="BN830" s="381">
        <v>261</v>
      </c>
      <c r="BO830" s="381">
        <v>74</v>
      </c>
      <c r="BP830" s="381">
        <v>74</v>
      </c>
      <c r="BQ830" s="381">
        <v>60</v>
      </c>
      <c r="BR830" s="381">
        <v>105</v>
      </c>
      <c r="BS830" s="222">
        <f t="shared" si="1906"/>
        <v>856</v>
      </c>
      <c r="BT830" s="381">
        <v>49</v>
      </c>
      <c r="BU830" s="381">
        <v>72</v>
      </c>
      <c r="BV830" s="381">
        <v>44</v>
      </c>
      <c r="BW830" s="381">
        <v>8</v>
      </c>
      <c r="BX830" s="381">
        <v>87</v>
      </c>
      <c r="BY830" s="381">
        <v>116</v>
      </c>
      <c r="BZ830" s="381">
        <v>93</v>
      </c>
      <c r="CA830" s="381">
        <v>60</v>
      </c>
      <c r="CB830" s="381">
        <v>117</v>
      </c>
      <c r="CC830" s="381">
        <v>40</v>
      </c>
      <c r="CD830" s="381">
        <v>131</v>
      </c>
      <c r="CE830" s="381">
        <v>39</v>
      </c>
      <c r="CF830" s="222">
        <f t="shared" si="1907"/>
        <v>696</v>
      </c>
      <c r="CG830" s="381">
        <v>45</v>
      </c>
      <c r="CH830" s="381">
        <v>39</v>
      </c>
      <c r="CI830" s="381">
        <v>40</v>
      </c>
      <c r="CJ830" s="381">
        <v>68</v>
      </c>
      <c r="CK830" s="381">
        <v>146</v>
      </c>
      <c r="CL830" s="381">
        <v>29</v>
      </c>
      <c r="CM830" s="381">
        <v>83</v>
      </c>
      <c r="CN830" s="381">
        <v>15</v>
      </c>
      <c r="CO830" s="381">
        <v>17</v>
      </c>
      <c r="CP830" s="381">
        <v>78</v>
      </c>
      <c r="CQ830" s="381">
        <v>70</v>
      </c>
      <c r="CR830" s="381">
        <v>40</v>
      </c>
      <c r="CS830" s="381">
        <v>26</v>
      </c>
      <c r="CT830" s="222">
        <f t="shared" si="1908"/>
        <v>705</v>
      </c>
      <c r="CU830" s="381">
        <v>196</v>
      </c>
      <c r="CV830" s="381">
        <v>231</v>
      </c>
      <c r="CW830" s="381">
        <v>53</v>
      </c>
      <c r="CX830" s="381">
        <v>71</v>
      </c>
      <c r="CY830" s="381">
        <v>154</v>
      </c>
      <c r="CZ830" s="222">
        <f t="shared" si="1909"/>
        <v>397</v>
      </c>
      <c r="DA830" s="381">
        <v>81</v>
      </c>
      <c r="DB830" s="381">
        <v>77</v>
      </c>
      <c r="DC830" s="381">
        <v>57</v>
      </c>
      <c r="DD830" s="381">
        <v>73</v>
      </c>
      <c r="DE830" s="381">
        <v>69</v>
      </c>
      <c r="DF830" s="381">
        <v>40</v>
      </c>
      <c r="DG830" s="222">
        <f t="shared" si="1910"/>
        <v>6498</v>
      </c>
      <c r="DH830" s="222">
        <f t="shared" si="1911"/>
        <v>5</v>
      </c>
      <c r="DI830" s="381">
        <v>4</v>
      </c>
      <c r="DJ830" s="381">
        <v>0</v>
      </c>
      <c r="DK830" s="381">
        <v>1</v>
      </c>
      <c r="DL830" s="226">
        <f t="shared" si="1912"/>
        <v>34</v>
      </c>
      <c r="DM830" s="381">
        <v>32</v>
      </c>
      <c r="DN830" s="380">
        <v>2</v>
      </c>
      <c r="DO830" s="222">
        <f t="shared" si="1913"/>
        <v>6537</v>
      </c>
      <c r="DP830" s="4"/>
      <c r="DQ830" s="4"/>
      <c r="DR830" s="4"/>
      <c r="DS830" s="4"/>
      <c r="DT830" s="4"/>
      <c r="DU830" s="4"/>
      <c r="DV830" s="4"/>
      <c r="DW830" s="4"/>
      <c r="DX830" s="4"/>
      <c r="DY830" s="4"/>
      <c r="DZ830" s="4"/>
      <c r="EA830" s="4"/>
    </row>
    <row r="831" spans="1:131" s="43" customFormat="1" ht="17.100000000000001" customHeight="1" x14ac:dyDescent="0.15">
      <c r="A831" s="94" t="s">
        <v>186</v>
      </c>
      <c r="B831" s="222">
        <f>SUM(C831:N831)</f>
        <v>302</v>
      </c>
      <c r="C831" s="381">
        <v>30</v>
      </c>
      <c r="D831" s="381">
        <v>8</v>
      </c>
      <c r="E831" s="381">
        <v>9</v>
      </c>
      <c r="F831" s="381">
        <v>10</v>
      </c>
      <c r="G831" s="381">
        <v>34</v>
      </c>
      <c r="H831" s="381">
        <v>73</v>
      </c>
      <c r="I831" s="381">
        <v>23</v>
      </c>
      <c r="J831" s="381">
        <v>25</v>
      </c>
      <c r="K831" s="381">
        <v>23</v>
      </c>
      <c r="L831" s="381">
        <v>7</v>
      </c>
      <c r="M831" s="381">
        <v>24</v>
      </c>
      <c r="N831" s="381">
        <v>36</v>
      </c>
      <c r="O831" s="222">
        <f t="shared" si="1899"/>
        <v>81</v>
      </c>
      <c r="P831" s="381">
        <v>10</v>
      </c>
      <c r="Q831" s="381">
        <v>8</v>
      </c>
      <c r="R831" s="381">
        <v>17</v>
      </c>
      <c r="S831" s="381">
        <v>9</v>
      </c>
      <c r="T831" s="381">
        <v>4</v>
      </c>
      <c r="U831" s="381">
        <v>21</v>
      </c>
      <c r="V831" s="381">
        <v>12</v>
      </c>
      <c r="W831" s="381">
        <v>0</v>
      </c>
      <c r="X831" s="222">
        <f t="shared" si="1900"/>
        <v>142</v>
      </c>
      <c r="Y831" s="381">
        <v>15</v>
      </c>
      <c r="Z831" s="381">
        <v>55</v>
      </c>
      <c r="AA831" s="381">
        <v>25</v>
      </c>
      <c r="AB831" s="381">
        <v>47</v>
      </c>
      <c r="AC831" s="222">
        <f t="shared" si="1901"/>
        <v>43</v>
      </c>
      <c r="AD831" s="381">
        <v>0</v>
      </c>
      <c r="AE831" s="381">
        <v>13</v>
      </c>
      <c r="AF831" s="381">
        <v>7</v>
      </c>
      <c r="AG831" s="381">
        <v>12</v>
      </c>
      <c r="AH831" s="381">
        <v>9</v>
      </c>
      <c r="AI831" s="381">
        <v>2</v>
      </c>
      <c r="AJ831" s="222">
        <f t="shared" si="1944"/>
        <v>0</v>
      </c>
      <c r="AK831" s="381">
        <v>0</v>
      </c>
      <c r="AL831" s="381">
        <v>0</v>
      </c>
      <c r="AM831" s="222">
        <f t="shared" si="1902"/>
        <v>137</v>
      </c>
      <c r="AN831" s="381">
        <v>4</v>
      </c>
      <c r="AO831" s="381">
        <v>21</v>
      </c>
      <c r="AP831" s="381">
        <v>16</v>
      </c>
      <c r="AQ831" s="381">
        <v>18</v>
      </c>
      <c r="AR831" s="381">
        <v>7</v>
      </c>
      <c r="AS831" s="381">
        <v>4</v>
      </c>
      <c r="AT831" s="381">
        <v>6</v>
      </c>
      <c r="AU831" s="381">
        <v>17</v>
      </c>
      <c r="AV831" s="381">
        <v>4</v>
      </c>
      <c r="AW831" s="381">
        <v>40</v>
      </c>
      <c r="AX831" s="222">
        <f t="shared" si="1903"/>
        <v>125</v>
      </c>
      <c r="AY831" s="381">
        <v>11</v>
      </c>
      <c r="AZ831" s="381">
        <v>18</v>
      </c>
      <c r="BA831" s="381">
        <v>13</v>
      </c>
      <c r="BB831" s="381">
        <v>54</v>
      </c>
      <c r="BC831" s="381">
        <v>29</v>
      </c>
      <c r="BD831" s="222">
        <f t="shared" si="1904"/>
        <v>69</v>
      </c>
      <c r="BE831" s="381">
        <v>1</v>
      </c>
      <c r="BF831" s="381">
        <v>29</v>
      </c>
      <c r="BG831" s="381">
        <v>11</v>
      </c>
      <c r="BH831" s="381">
        <v>6</v>
      </c>
      <c r="BI831" s="381">
        <v>11</v>
      </c>
      <c r="BJ831" s="381">
        <v>0</v>
      </c>
      <c r="BK831" s="381">
        <v>2</v>
      </c>
      <c r="BL831" s="381">
        <v>9</v>
      </c>
      <c r="BM831" s="222">
        <f t="shared" si="1905"/>
        <v>294</v>
      </c>
      <c r="BN831" s="381">
        <v>154</v>
      </c>
      <c r="BO831" s="381">
        <v>40</v>
      </c>
      <c r="BP831" s="381">
        <v>28</v>
      </c>
      <c r="BQ831" s="381">
        <v>27</v>
      </c>
      <c r="BR831" s="381">
        <v>45</v>
      </c>
      <c r="BS831" s="222">
        <f t="shared" si="1906"/>
        <v>207</v>
      </c>
      <c r="BT831" s="381">
        <v>11</v>
      </c>
      <c r="BU831" s="381">
        <v>22</v>
      </c>
      <c r="BV831" s="381">
        <v>11</v>
      </c>
      <c r="BW831" s="381">
        <v>2</v>
      </c>
      <c r="BX831" s="381">
        <v>17</v>
      </c>
      <c r="BY831" s="381">
        <v>28</v>
      </c>
      <c r="BZ831" s="381">
        <v>29</v>
      </c>
      <c r="CA831" s="381">
        <v>15</v>
      </c>
      <c r="CB831" s="381">
        <v>22</v>
      </c>
      <c r="CC831" s="381">
        <v>25</v>
      </c>
      <c r="CD831" s="381">
        <v>20</v>
      </c>
      <c r="CE831" s="381">
        <v>5</v>
      </c>
      <c r="CF831" s="222">
        <f t="shared" si="1907"/>
        <v>168</v>
      </c>
      <c r="CG831" s="381">
        <v>19</v>
      </c>
      <c r="CH831" s="381">
        <v>12</v>
      </c>
      <c r="CI831" s="381">
        <v>9</v>
      </c>
      <c r="CJ831" s="381">
        <v>18</v>
      </c>
      <c r="CK831" s="381">
        <v>22</v>
      </c>
      <c r="CL831" s="381">
        <v>3</v>
      </c>
      <c r="CM831" s="381">
        <v>19</v>
      </c>
      <c r="CN831" s="381">
        <v>4</v>
      </c>
      <c r="CO831" s="381">
        <v>4</v>
      </c>
      <c r="CP831" s="381">
        <v>24</v>
      </c>
      <c r="CQ831" s="381">
        <v>12</v>
      </c>
      <c r="CR831" s="381">
        <v>15</v>
      </c>
      <c r="CS831" s="381">
        <v>7</v>
      </c>
      <c r="CT831" s="222">
        <f t="shared" si="1908"/>
        <v>340</v>
      </c>
      <c r="CU831" s="381">
        <v>72</v>
      </c>
      <c r="CV831" s="381">
        <v>148</v>
      </c>
      <c r="CW831" s="381">
        <v>19</v>
      </c>
      <c r="CX831" s="381">
        <v>40</v>
      </c>
      <c r="CY831" s="381">
        <v>61</v>
      </c>
      <c r="CZ831" s="222">
        <f t="shared" si="1909"/>
        <v>110</v>
      </c>
      <c r="DA831" s="381">
        <v>30</v>
      </c>
      <c r="DB831" s="381">
        <v>24</v>
      </c>
      <c r="DC831" s="381">
        <v>12</v>
      </c>
      <c r="DD831" s="381">
        <v>24</v>
      </c>
      <c r="DE831" s="381">
        <v>14</v>
      </c>
      <c r="DF831" s="381">
        <v>6</v>
      </c>
      <c r="DG831" s="222">
        <f t="shared" si="1910"/>
        <v>2018</v>
      </c>
      <c r="DH831" s="222">
        <f t="shared" si="1911"/>
        <v>0</v>
      </c>
      <c r="DI831" s="381">
        <v>0</v>
      </c>
      <c r="DJ831" s="381">
        <v>0</v>
      </c>
      <c r="DK831" s="381">
        <v>0</v>
      </c>
      <c r="DL831" s="226">
        <f t="shared" si="1912"/>
        <v>3</v>
      </c>
      <c r="DM831" s="381">
        <v>3</v>
      </c>
      <c r="DN831" s="380">
        <v>0</v>
      </c>
      <c r="DO831" s="222">
        <f t="shared" si="1913"/>
        <v>2021</v>
      </c>
      <c r="DP831" s="4"/>
      <c r="DQ831" s="4"/>
      <c r="DR831" s="4"/>
      <c r="DS831" s="4"/>
      <c r="DT831" s="4"/>
      <c r="DU831" s="4"/>
      <c r="DV831" s="4"/>
      <c r="DW831" s="4"/>
      <c r="DX831" s="4"/>
      <c r="DY831" s="4"/>
      <c r="DZ831" s="4"/>
      <c r="EA831" s="4"/>
    </row>
    <row r="832" spans="1:131" s="43" customFormat="1" ht="17.100000000000001" customHeight="1" x14ac:dyDescent="0.15">
      <c r="A832" s="93" t="s">
        <v>238</v>
      </c>
      <c r="B832" s="222">
        <f>SUM(C832:N832)</f>
        <v>15357</v>
      </c>
      <c r="C832" s="381">
        <v>841</v>
      </c>
      <c r="D832" s="381">
        <v>529</v>
      </c>
      <c r="E832" s="381">
        <v>713</v>
      </c>
      <c r="F832" s="381">
        <v>597</v>
      </c>
      <c r="G832" s="381">
        <v>1537</v>
      </c>
      <c r="H832" s="381">
        <v>2815</v>
      </c>
      <c r="I832" s="381">
        <v>1768</v>
      </c>
      <c r="J832" s="381">
        <v>929</v>
      </c>
      <c r="K832" s="381">
        <v>1754</v>
      </c>
      <c r="L832" s="381">
        <v>587</v>
      </c>
      <c r="M832" s="381">
        <v>1344</v>
      </c>
      <c r="N832" s="381">
        <v>1943</v>
      </c>
      <c r="O832" s="222">
        <f t="shared" si="1899"/>
        <v>4464</v>
      </c>
      <c r="P832" s="381">
        <v>342</v>
      </c>
      <c r="Q832" s="381">
        <v>633</v>
      </c>
      <c r="R832" s="381">
        <v>888</v>
      </c>
      <c r="S832" s="381">
        <v>307</v>
      </c>
      <c r="T832" s="381">
        <v>602</v>
      </c>
      <c r="U832" s="381">
        <v>1244</v>
      </c>
      <c r="V832" s="381">
        <v>352</v>
      </c>
      <c r="W832" s="381">
        <v>96</v>
      </c>
      <c r="X832" s="222">
        <f t="shared" si="1900"/>
        <v>7420</v>
      </c>
      <c r="Y832" s="381">
        <v>1268</v>
      </c>
      <c r="Z832" s="381">
        <v>2268</v>
      </c>
      <c r="AA832" s="381">
        <v>1816</v>
      </c>
      <c r="AB832" s="381">
        <v>2068</v>
      </c>
      <c r="AC832" s="222">
        <f t="shared" si="1901"/>
        <v>4042</v>
      </c>
      <c r="AD832" s="381">
        <v>233</v>
      </c>
      <c r="AE832" s="381">
        <v>446</v>
      </c>
      <c r="AF832" s="381">
        <v>682</v>
      </c>
      <c r="AG832" s="381">
        <v>493</v>
      </c>
      <c r="AH832" s="381">
        <v>1085</v>
      </c>
      <c r="AI832" s="381">
        <v>1103</v>
      </c>
      <c r="AJ832" s="222">
        <f t="shared" si="1944"/>
        <v>82</v>
      </c>
      <c r="AK832" s="381">
        <v>22</v>
      </c>
      <c r="AL832" s="381">
        <v>60</v>
      </c>
      <c r="AM832" s="222">
        <f t="shared" si="1902"/>
        <v>7930</v>
      </c>
      <c r="AN832" s="381">
        <v>553</v>
      </c>
      <c r="AO832" s="381">
        <v>570</v>
      </c>
      <c r="AP832" s="381">
        <v>914</v>
      </c>
      <c r="AQ832" s="381">
        <v>402</v>
      </c>
      <c r="AR832" s="381">
        <v>783</v>
      </c>
      <c r="AS832" s="381">
        <v>266</v>
      </c>
      <c r="AT832" s="381">
        <v>466</v>
      </c>
      <c r="AU832" s="381">
        <v>1020</v>
      </c>
      <c r="AV832" s="381">
        <v>1165</v>
      </c>
      <c r="AW832" s="381">
        <v>1791</v>
      </c>
      <c r="AX832" s="222">
        <f t="shared" si="1903"/>
        <v>9860</v>
      </c>
      <c r="AY832" s="381">
        <v>994</v>
      </c>
      <c r="AZ832" s="381">
        <v>2664</v>
      </c>
      <c r="BA832" s="381">
        <v>1019</v>
      </c>
      <c r="BB832" s="381">
        <v>3588</v>
      </c>
      <c r="BC832" s="381">
        <v>1595</v>
      </c>
      <c r="BD832" s="222">
        <f t="shared" si="1904"/>
        <v>4673</v>
      </c>
      <c r="BE832" s="381">
        <v>452</v>
      </c>
      <c r="BF832" s="381">
        <v>1400</v>
      </c>
      <c r="BG832" s="381">
        <v>1039</v>
      </c>
      <c r="BH832" s="381">
        <v>462</v>
      </c>
      <c r="BI832" s="381">
        <v>775</v>
      </c>
      <c r="BJ832" s="381">
        <v>76</v>
      </c>
      <c r="BK832" s="381">
        <v>69</v>
      </c>
      <c r="BL832" s="381">
        <v>400</v>
      </c>
      <c r="BM832" s="222">
        <f t="shared" si="1905"/>
        <v>8102</v>
      </c>
      <c r="BN832" s="381">
        <v>3717</v>
      </c>
      <c r="BO832" s="381">
        <v>1047</v>
      </c>
      <c r="BP832" s="381">
        <v>1078</v>
      </c>
      <c r="BQ832" s="381">
        <v>805</v>
      </c>
      <c r="BR832" s="381">
        <v>1455</v>
      </c>
      <c r="BS832" s="222">
        <f t="shared" si="1906"/>
        <v>12789</v>
      </c>
      <c r="BT832" s="381">
        <v>645</v>
      </c>
      <c r="BU832" s="381">
        <v>1036</v>
      </c>
      <c r="BV832" s="381">
        <v>577</v>
      </c>
      <c r="BW832" s="381">
        <v>164</v>
      </c>
      <c r="BX832" s="381">
        <v>1303</v>
      </c>
      <c r="BY832" s="381">
        <v>1609</v>
      </c>
      <c r="BZ832" s="381">
        <v>1408</v>
      </c>
      <c r="CA832" s="381">
        <v>968</v>
      </c>
      <c r="CB832" s="381">
        <v>2023</v>
      </c>
      <c r="CC832" s="381">
        <v>729</v>
      </c>
      <c r="CD832" s="381">
        <v>1834</v>
      </c>
      <c r="CE832" s="381">
        <v>493</v>
      </c>
      <c r="CF832" s="222">
        <f t="shared" si="1907"/>
        <v>11103</v>
      </c>
      <c r="CG832" s="381">
        <v>724</v>
      </c>
      <c r="CH832" s="381">
        <v>739</v>
      </c>
      <c r="CI832" s="381">
        <v>588</v>
      </c>
      <c r="CJ832" s="381">
        <v>1091</v>
      </c>
      <c r="CK832" s="381">
        <v>2365</v>
      </c>
      <c r="CL832" s="381">
        <v>364</v>
      </c>
      <c r="CM832" s="381">
        <v>1148</v>
      </c>
      <c r="CN832" s="381">
        <v>212</v>
      </c>
      <c r="CO832" s="381">
        <v>253</v>
      </c>
      <c r="CP832" s="381">
        <v>1235</v>
      </c>
      <c r="CQ832" s="381">
        <v>1359</v>
      </c>
      <c r="CR832" s="381">
        <v>609</v>
      </c>
      <c r="CS832" s="381">
        <v>416</v>
      </c>
      <c r="CT832" s="222">
        <f t="shared" si="1908"/>
        <v>10957</v>
      </c>
      <c r="CU832" s="381">
        <v>2801</v>
      </c>
      <c r="CV832" s="381">
        <v>3934</v>
      </c>
      <c r="CW832" s="381">
        <v>770</v>
      </c>
      <c r="CX832" s="381">
        <v>995</v>
      </c>
      <c r="CY832" s="381">
        <v>2457</v>
      </c>
      <c r="CZ832" s="222">
        <f t="shared" si="1909"/>
        <v>5989</v>
      </c>
      <c r="DA832" s="381">
        <v>1075</v>
      </c>
      <c r="DB832" s="381">
        <v>1125</v>
      </c>
      <c r="DC832" s="381">
        <v>726</v>
      </c>
      <c r="DD832" s="381">
        <v>1019</v>
      </c>
      <c r="DE832" s="381">
        <v>1208</v>
      </c>
      <c r="DF832" s="381">
        <v>836</v>
      </c>
      <c r="DG832" s="222">
        <f t="shared" si="1910"/>
        <v>102768</v>
      </c>
      <c r="DH832" s="222">
        <f t="shared" si="1911"/>
        <v>137</v>
      </c>
      <c r="DI832" s="381">
        <v>125</v>
      </c>
      <c r="DJ832" s="381">
        <v>0</v>
      </c>
      <c r="DK832" s="381">
        <v>12</v>
      </c>
      <c r="DL832" s="226">
        <f t="shared" si="1912"/>
        <v>762</v>
      </c>
      <c r="DM832" s="381">
        <v>713</v>
      </c>
      <c r="DN832" s="380">
        <v>49</v>
      </c>
      <c r="DO832" s="222">
        <f t="shared" si="1913"/>
        <v>103667</v>
      </c>
      <c r="DP832" s="4"/>
      <c r="DQ832" s="4"/>
      <c r="DR832" s="4"/>
      <c r="DS832" s="4"/>
      <c r="DT832" s="4"/>
      <c r="DU832" s="4"/>
      <c r="DV832" s="4"/>
      <c r="DW832" s="4"/>
      <c r="DX832" s="4"/>
      <c r="DY832" s="4"/>
      <c r="DZ832" s="4"/>
      <c r="EA832" s="4"/>
    </row>
    <row r="833" spans="1:131" s="43" customFormat="1" ht="17.100000000000001" customHeight="1" x14ac:dyDescent="0.15">
      <c r="A833" s="93" t="s">
        <v>239</v>
      </c>
      <c r="B833" s="222">
        <f>SUM(C833:N833)</f>
        <v>3437</v>
      </c>
      <c r="C833" s="381">
        <v>236</v>
      </c>
      <c r="D833" s="381">
        <v>119</v>
      </c>
      <c r="E833" s="381">
        <v>109</v>
      </c>
      <c r="F833" s="381">
        <v>119</v>
      </c>
      <c r="G833" s="381">
        <v>289</v>
      </c>
      <c r="H833" s="381">
        <v>628</v>
      </c>
      <c r="I833" s="381">
        <v>488</v>
      </c>
      <c r="J833" s="381">
        <v>248</v>
      </c>
      <c r="K833" s="381">
        <v>340</v>
      </c>
      <c r="L833" s="381">
        <v>108</v>
      </c>
      <c r="M833" s="381">
        <v>312</v>
      </c>
      <c r="N833" s="381">
        <v>441</v>
      </c>
      <c r="O833" s="222">
        <f t="shared" si="1899"/>
        <v>828</v>
      </c>
      <c r="P833" s="381">
        <v>96</v>
      </c>
      <c r="Q833" s="381">
        <v>117</v>
      </c>
      <c r="R833" s="381">
        <v>167</v>
      </c>
      <c r="S833" s="381">
        <v>77</v>
      </c>
      <c r="T833" s="381">
        <v>115</v>
      </c>
      <c r="U833" s="381">
        <v>157</v>
      </c>
      <c r="V833" s="381">
        <v>89</v>
      </c>
      <c r="W833" s="381">
        <v>10</v>
      </c>
      <c r="X833" s="222">
        <f t="shared" si="1900"/>
        <v>1678</v>
      </c>
      <c r="Y833" s="381">
        <v>310</v>
      </c>
      <c r="Z833" s="381">
        <v>549</v>
      </c>
      <c r="AA833" s="381">
        <v>322</v>
      </c>
      <c r="AB833" s="381">
        <v>497</v>
      </c>
      <c r="AC833" s="222">
        <f t="shared" si="1901"/>
        <v>687</v>
      </c>
      <c r="AD833" s="381">
        <v>43</v>
      </c>
      <c r="AE833" s="381">
        <v>85</v>
      </c>
      <c r="AF833" s="381">
        <v>139</v>
      </c>
      <c r="AG833" s="381">
        <v>122</v>
      </c>
      <c r="AH833" s="381">
        <v>170</v>
      </c>
      <c r="AI833" s="381">
        <v>128</v>
      </c>
      <c r="AJ833" s="222">
        <f t="shared" si="1944"/>
        <v>21</v>
      </c>
      <c r="AK833" s="381">
        <v>3</v>
      </c>
      <c r="AL833" s="381">
        <v>18</v>
      </c>
      <c r="AM833" s="222">
        <f t="shared" si="1902"/>
        <v>1428</v>
      </c>
      <c r="AN833" s="381">
        <v>82</v>
      </c>
      <c r="AO833" s="381">
        <v>165</v>
      </c>
      <c r="AP833" s="381">
        <v>154</v>
      </c>
      <c r="AQ833" s="381">
        <v>93</v>
      </c>
      <c r="AR833" s="381">
        <v>101</v>
      </c>
      <c r="AS833" s="381">
        <v>46</v>
      </c>
      <c r="AT833" s="381">
        <v>79</v>
      </c>
      <c r="AU833" s="381">
        <v>214</v>
      </c>
      <c r="AV833" s="381">
        <v>134</v>
      </c>
      <c r="AW833" s="381">
        <v>360</v>
      </c>
      <c r="AX833" s="222">
        <f t="shared" si="1903"/>
        <v>1735</v>
      </c>
      <c r="AY833" s="381">
        <v>144</v>
      </c>
      <c r="AZ833" s="381">
        <v>386</v>
      </c>
      <c r="BA833" s="381">
        <v>198</v>
      </c>
      <c r="BB833" s="381">
        <v>696</v>
      </c>
      <c r="BC833" s="381">
        <v>311</v>
      </c>
      <c r="BD833" s="222">
        <f t="shared" si="1904"/>
        <v>923</v>
      </c>
      <c r="BE833" s="381">
        <v>100</v>
      </c>
      <c r="BF833" s="381">
        <v>344</v>
      </c>
      <c r="BG833" s="381">
        <v>155</v>
      </c>
      <c r="BH833" s="381">
        <v>62</v>
      </c>
      <c r="BI833" s="381">
        <v>141</v>
      </c>
      <c r="BJ833" s="381">
        <v>12</v>
      </c>
      <c r="BK833" s="381">
        <v>21</v>
      </c>
      <c r="BL833" s="381">
        <v>88</v>
      </c>
      <c r="BM833" s="222">
        <f t="shared" si="1905"/>
        <v>2176</v>
      </c>
      <c r="BN833" s="381">
        <v>1044</v>
      </c>
      <c r="BO833" s="381">
        <v>288</v>
      </c>
      <c r="BP833" s="381">
        <v>244</v>
      </c>
      <c r="BQ833" s="381">
        <v>217</v>
      </c>
      <c r="BR833" s="381">
        <v>383</v>
      </c>
      <c r="BS833" s="222">
        <f t="shared" si="1906"/>
        <v>2658</v>
      </c>
      <c r="BT833" s="381">
        <v>134</v>
      </c>
      <c r="BU833" s="381">
        <v>237</v>
      </c>
      <c r="BV833" s="381">
        <v>137</v>
      </c>
      <c r="BW833" s="381">
        <v>23</v>
      </c>
      <c r="BX833" s="381">
        <v>249</v>
      </c>
      <c r="BY833" s="381">
        <v>350</v>
      </c>
      <c r="BZ833" s="381">
        <v>325</v>
      </c>
      <c r="CA833" s="381">
        <v>192</v>
      </c>
      <c r="CB833" s="381">
        <v>372</v>
      </c>
      <c r="CC833" s="381">
        <v>165</v>
      </c>
      <c r="CD833" s="381">
        <v>365</v>
      </c>
      <c r="CE833" s="381">
        <v>109</v>
      </c>
      <c r="CF833" s="222">
        <f t="shared" si="1907"/>
        <v>2211</v>
      </c>
      <c r="CG833" s="381">
        <v>164</v>
      </c>
      <c r="CH833" s="381">
        <v>126</v>
      </c>
      <c r="CI833" s="381">
        <v>120</v>
      </c>
      <c r="CJ833" s="381">
        <v>215</v>
      </c>
      <c r="CK833" s="381">
        <v>421</v>
      </c>
      <c r="CL833" s="381">
        <v>86</v>
      </c>
      <c r="CM833" s="381">
        <v>259</v>
      </c>
      <c r="CN833" s="381">
        <v>50</v>
      </c>
      <c r="CO833" s="381">
        <v>54</v>
      </c>
      <c r="CP833" s="381">
        <v>277</v>
      </c>
      <c r="CQ833" s="381">
        <v>213</v>
      </c>
      <c r="CR833" s="381">
        <v>142</v>
      </c>
      <c r="CS833" s="381">
        <v>84</v>
      </c>
      <c r="CT833" s="222">
        <f t="shared" si="1908"/>
        <v>2650</v>
      </c>
      <c r="CU833" s="381">
        <v>654</v>
      </c>
      <c r="CV833" s="381">
        <v>971</v>
      </c>
      <c r="CW833" s="381">
        <v>202</v>
      </c>
      <c r="CX833" s="381">
        <v>281</v>
      </c>
      <c r="CY833" s="381">
        <v>542</v>
      </c>
      <c r="CZ833" s="222">
        <f t="shared" si="1909"/>
        <v>1305</v>
      </c>
      <c r="DA833" s="381">
        <v>273</v>
      </c>
      <c r="DB833" s="381">
        <v>259</v>
      </c>
      <c r="DC833" s="381">
        <v>170</v>
      </c>
      <c r="DD833" s="381">
        <v>258</v>
      </c>
      <c r="DE833" s="381">
        <v>220</v>
      </c>
      <c r="DF833" s="381">
        <v>125</v>
      </c>
      <c r="DG833" s="222">
        <f t="shared" si="1910"/>
        <v>21737</v>
      </c>
      <c r="DH833" s="222">
        <f t="shared" si="1911"/>
        <v>14</v>
      </c>
      <c r="DI833" s="381">
        <v>11</v>
      </c>
      <c r="DJ833" s="381">
        <v>0</v>
      </c>
      <c r="DK833" s="381">
        <v>3</v>
      </c>
      <c r="DL833" s="226">
        <f t="shared" si="1912"/>
        <v>117</v>
      </c>
      <c r="DM833" s="381">
        <v>111</v>
      </c>
      <c r="DN833" s="380">
        <v>6</v>
      </c>
      <c r="DO833" s="222">
        <f t="shared" si="1913"/>
        <v>21868</v>
      </c>
      <c r="DP833" s="4"/>
      <c r="DQ833" s="4"/>
      <c r="DR833" s="4"/>
      <c r="DS833" s="4"/>
      <c r="DT833" s="4"/>
      <c r="DU833" s="4"/>
      <c r="DV833" s="4"/>
      <c r="DW833" s="4"/>
      <c r="DX833" s="4"/>
      <c r="DY833" s="4"/>
      <c r="DZ833" s="4"/>
      <c r="EA833" s="4"/>
    </row>
    <row r="834" spans="1:131" s="43" customFormat="1" ht="22.5" customHeight="1" x14ac:dyDescent="0.15">
      <c r="A834" s="93" t="s">
        <v>240</v>
      </c>
      <c r="B834" s="223">
        <f>SUM(C834:N834)</f>
        <v>52962</v>
      </c>
      <c r="C834" s="398">
        <v>3401</v>
      </c>
      <c r="D834" s="398">
        <v>1839</v>
      </c>
      <c r="E834" s="398">
        <v>2369</v>
      </c>
      <c r="F834" s="398">
        <v>2033</v>
      </c>
      <c r="G834" s="398">
        <v>5269</v>
      </c>
      <c r="H834" s="398">
        <v>10241</v>
      </c>
      <c r="I834" s="398">
        <v>6186</v>
      </c>
      <c r="J834" s="398">
        <v>3584</v>
      </c>
      <c r="K834" s="398">
        <v>6019</v>
      </c>
      <c r="L834" s="398">
        <v>1645</v>
      </c>
      <c r="M834" s="398">
        <v>4235</v>
      </c>
      <c r="N834" s="398">
        <v>6141</v>
      </c>
      <c r="O834" s="223">
        <f t="shared" si="1899"/>
        <v>16445</v>
      </c>
      <c r="P834" s="398">
        <v>1091</v>
      </c>
      <c r="Q834" s="398">
        <v>2044</v>
      </c>
      <c r="R834" s="398">
        <v>3029</v>
      </c>
      <c r="S834" s="398">
        <v>1116</v>
      </c>
      <c r="T834" s="398">
        <v>1813</v>
      </c>
      <c r="U834" s="398">
        <v>5807</v>
      </c>
      <c r="V834" s="398">
        <v>1353</v>
      </c>
      <c r="W834" s="398">
        <v>192</v>
      </c>
      <c r="X834" s="223">
        <f t="shared" si="1900"/>
        <v>25670</v>
      </c>
      <c r="Y834" s="398">
        <v>4201</v>
      </c>
      <c r="Z834" s="398">
        <v>8363</v>
      </c>
      <c r="AA834" s="398">
        <v>5694</v>
      </c>
      <c r="AB834" s="398">
        <v>7412</v>
      </c>
      <c r="AC834" s="223">
        <f t="shared" si="1901"/>
        <v>10945</v>
      </c>
      <c r="AD834" s="398">
        <v>587</v>
      </c>
      <c r="AE834" s="398">
        <v>1491</v>
      </c>
      <c r="AF834" s="398">
        <v>1960</v>
      </c>
      <c r="AG834" s="398">
        <v>1648</v>
      </c>
      <c r="AH834" s="398">
        <v>2872</v>
      </c>
      <c r="AI834" s="398">
        <v>2387</v>
      </c>
      <c r="AJ834" s="223">
        <f t="shared" si="1944"/>
        <v>282</v>
      </c>
      <c r="AK834" s="398">
        <v>66</v>
      </c>
      <c r="AL834" s="398">
        <v>216</v>
      </c>
      <c r="AM834" s="223">
        <f t="shared" si="1902"/>
        <v>25575</v>
      </c>
      <c r="AN834" s="398">
        <v>1561</v>
      </c>
      <c r="AO834" s="398">
        <v>2329</v>
      </c>
      <c r="AP834" s="398">
        <v>2792</v>
      </c>
      <c r="AQ834" s="398">
        <v>1980</v>
      </c>
      <c r="AR834" s="398">
        <v>2100</v>
      </c>
      <c r="AS834" s="398">
        <v>868</v>
      </c>
      <c r="AT834" s="398">
        <v>1419</v>
      </c>
      <c r="AU834" s="398">
        <v>2967</v>
      </c>
      <c r="AV834" s="398">
        <v>2791</v>
      </c>
      <c r="AW834" s="398">
        <v>6768</v>
      </c>
      <c r="AX834" s="223">
        <f t="shared" si="1903"/>
        <v>31035</v>
      </c>
      <c r="AY834" s="398">
        <v>2739</v>
      </c>
      <c r="AZ834" s="398">
        <v>7753</v>
      </c>
      <c r="BA834" s="398">
        <v>2918</v>
      </c>
      <c r="BB834" s="398">
        <v>11985</v>
      </c>
      <c r="BC834" s="398">
        <v>5640</v>
      </c>
      <c r="BD834" s="223">
        <f t="shared" si="1904"/>
        <v>15065</v>
      </c>
      <c r="BE834" s="398">
        <v>1341</v>
      </c>
      <c r="BF834" s="398">
        <v>4704</v>
      </c>
      <c r="BG834" s="398">
        <v>2944</v>
      </c>
      <c r="BH834" s="398">
        <v>1500</v>
      </c>
      <c r="BI834" s="398">
        <v>2713</v>
      </c>
      <c r="BJ834" s="398">
        <v>152</v>
      </c>
      <c r="BK834" s="398">
        <v>304</v>
      </c>
      <c r="BL834" s="398">
        <v>1407</v>
      </c>
      <c r="BM834" s="223">
        <f t="shared" si="1905"/>
        <v>31184</v>
      </c>
      <c r="BN834" s="398">
        <v>15060</v>
      </c>
      <c r="BO834" s="398">
        <v>4064</v>
      </c>
      <c r="BP834" s="398">
        <v>3803</v>
      </c>
      <c r="BQ834" s="398">
        <v>3034</v>
      </c>
      <c r="BR834" s="398">
        <v>5223</v>
      </c>
      <c r="BS834" s="223">
        <f t="shared" si="1906"/>
        <v>39912</v>
      </c>
      <c r="BT834" s="398">
        <v>1736</v>
      </c>
      <c r="BU834" s="398">
        <v>3390</v>
      </c>
      <c r="BV834" s="398">
        <v>1765</v>
      </c>
      <c r="BW834" s="398">
        <v>484</v>
      </c>
      <c r="BX834" s="398">
        <v>3799</v>
      </c>
      <c r="BY834" s="398">
        <v>4867</v>
      </c>
      <c r="BZ834" s="398">
        <v>4868</v>
      </c>
      <c r="CA834" s="398">
        <v>2926</v>
      </c>
      <c r="CB834" s="398">
        <v>6614</v>
      </c>
      <c r="CC834" s="398">
        <v>2887</v>
      </c>
      <c r="CD834" s="398">
        <v>5177</v>
      </c>
      <c r="CE834" s="398">
        <v>1399</v>
      </c>
      <c r="CF834" s="223">
        <f t="shared" si="1907"/>
        <v>36024</v>
      </c>
      <c r="CG834" s="398">
        <v>2677</v>
      </c>
      <c r="CH834" s="398">
        <v>2493</v>
      </c>
      <c r="CI834" s="398">
        <v>1835</v>
      </c>
      <c r="CJ834" s="398">
        <v>3567</v>
      </c>
      <c r="CK834" s="398">
        <v>6881</v>
      </c>
      <c r="CL834" s="398">
        <v>1137</v>
      </c>
      <c r="CM834" s="398">
        <v>3567</v>
      </c>
      <c r="CN834" s="398">
        <v>722</v>
      </c>
      <c r="CO834" s="398">
        <v>813</v>
      </c>
      <c r="CP834" s="398">
        <v>4516</v>
      </c>
      <c r="CQ834" s="398">
        <v>4195</v>
      </c>
      <c r="CR834" s="398">
        <v>2238</v>
      </c>
      <c r="CS834" s="398">
        <v>1383</v>
      </c>
      <c r="CT834" s="223">
        <f t="shared" si="1908"/>
        <v>42591</v>
      </c>
      <c r="CU834" s="398">
        <v>9590</v>
      </c>
      <c r="CV834" s="398">
        <v>16934</v>
      </c>
      <c r="CW834" s="398">
        <v>3087</v>
      </c>
      <c r="CX834" s="398">
        <v>4134</v>
      </c>
      <c r="CY834" s="398">
        <v>8846</v>
      </c>
      <c r="CZ834" s="223">
        <f t="shared" si="1909"/>
        <v>20137</v>
      </c>
      <c r="DA834" s="398">
        <v>3641</v>
      </c>
      <c r="DB834" s="398">
        <v>3776</v>
      </c>
      <c r="DC834" s="398">
        <v>2270</v>
      </c>
      <c r="DD834" s="398">
        <v>3686</v>
      </c>
      <c r="DE834" s="398">
        <v>4025</v>
      </c>
      <c r="DF834" s="398">
        <v>2739</v>
      </c>
      <c r="DG834" s="223">
        <f t="shared" si="1910"/>
        <v>347827</v>
      </c>
      <c r="DH834" s="223">
        <f t="shared" si="1911"/>
        <v>391</v>
      </c>
      <c r="DI834" s="398">
        <v>355</v>
      </c>
      <c r="DJ834" s="398">
        <v>0</v>
      </c>
      <c r="DK834" s="398">
        <v>36</v>
      </c>
      <c r="DL834" s="231">
        <f t="shared" si="1912"/>
        <v>2627</v>
      </c>
      <c r="DM834" s="398">
        <v>2480</v>
      </c>
      <c r="DN834" s="408">
        <v>147</v>
      </c>
      <c r="DO834" s="223">
        <f t="shared" si="1913"/>
        <v>350845</v>
      </c>
      <c r="DP834" s="4"/>
      <c r="DQ834" s="4"/>
      <c r="DR834" s="4"/>
      <c r="DS834" s="4"/>
      <c r="DT834" s="4"/>
      <c r="DU834" s="4"/>
      <c r="DV834" s="4"/>
      <c r="DW834" s="4"/>
      <c r="DX834" s="4"/>
      <c r="DY834" s="4"/>
      <c r="DZ834" s="4"/>
      <c r="EA834" s="4"/>
    </row>
    <row r="835" spans="1:131" s="4" customFormat="1" ht="16.5" customHeight="1" x14ac:dyDescent="0.15">
      <c r="A835" s="40" t="s">
        <v>377</v>
      </c>
    </row>
    <row r="836" spans="1:131" s="4" customFormat="1" ht="121.5" customHeight="1" x14ac:dyDescent="0.15">
      <c r="A836" s="49" t="s">
        <v>783</v>
      </c>
    </row>
    <row r="837" spans="1:131" s="4" customFormat="1" ht="16.5" customHeight="1" x14ac:dyDescent="0.15">
      <c r="A837" s="49"/>
    </row>
    <row r="838" spans="1:131" ht="32.450000000000003" customHeight="1" x14ac:dyDescent="0.2">
      <c r="A838" s="29" t="s">
        <v>782</v>
      </c>
      <c r="B838" s="427"/>
      <c r="C838" s="146"/>
      <c r="D838" s="146"/>
      <c r="E838" s="146"/>
      <c r="F838" s="146"/>
      <c r="G838" s="146"/>
      <c r="H838" s="146"/>
      <c r="I838" s="146"/>
      <c r="J838" s="145"/>
    </row>
    <row r="839" spans="1:131" ht="25.15" customHeight="1" x14ac:dyDescent="0.2">
      <c r="A839" s="486" t="s">
        <v>812</v>
      </c>
    </row>
    <row r="840" spans="1:131" ht="32.25" customHeight="1" x14ac:dyDescent="0.2">
      <c r="A840" s="233"/>
      <c r="B840" s="220" t="s">
        <v>577</v>
      </c>
      <c r="C840" s="234" t="s">
        <v>578</v>
      </c>
      <c r="D840" s="234" t="s">
        <v>579</v>
      </c>
      <c r="E840" s="234" t="s">
        <v>580</v>
      </c>
      <c r="F840" s="234" t="s">
        <v>581</v>
      </c>
      <c r="G840" s="234" t="s">
        <v>582</v>
      </c>
      <c r="H840" s="234" t="s">
        <v>583</v>
      </c>
      <c r="I840" s="234" t="s">
        <v>584</v>
      </c>
      <c r="J840" s="234" t="s">
        <v>585</v>
      </c>
      <c r="K840" s="234" t="s">
        <v>586</v>
      </c>
      <c r="L840" s="234" t="s">
        <v>587</v>
      </c>
      <c r="M840" s="234" t="s">
        <v>588</v>
      </c>
      <c r="N840" s="234" t="s">
        <v>589</v>
      </c>
      <c r="O840" s="220" t="s">
        <v>590</v>
      </c>
      <c r="P840" s="234" t="s">
        <v>591</v>
      </c>
      <c r="Q840" s="234" t="s">
        <v>592</v>
      </c>
      <c r="R840" s="234" t="s">
        <v>593</v>
      </c>
      <c r="S840" s="234" t="s">
        <v>594</v>
      </c>
      <c r="T840" s="234" t="s">
        <v>595</v>
      </c>
      <c r="U840" s="234" t="s">
        <v>596</v>
      </c>
      <c r="V840" s="234" t="s">
        <v>597</v>
      </c>
      <c r="W840" s="234" t="s">
        <v>598</v>
      </c>
      <c r="X840" s="220" t="s">
        <v>599</v>
      </c>
      <c r="Y840" s="234" t="s">
        <v>600</v>
      </c>
      <c r="Z840" s="234" t="s">
        <v>601</v>
      </c>
      <c r="AA840" s="234" t="s">
        <v>602</v>
      </c>
      <c r="AB840" s="234" t="s">
        <v>603</v>
      </c>
      <c r="AC840" s="220" t="s">
        <v>604</v>
      </c>
      <c r="AD840" s="234" t="s">
        <v>605</v>
      </c>
      <c r="AE840" s="234" t="s">
        <v>606</v>
      </c>
      <c r="AF840" s="234" t="s">
        <v>607</v>
      </c>
      <c r="AG840" s="234" t="s">
        <v>608</v>
      </c>
      <c r="AH840" s="234" t="s">
        <v>609</v>
      </c>
      <c r="AI840" s="234" t="s">
        <v>610</v>
      </c>
      <c r="AJ840" s="220" t="s">
        <v>611</v>
      </c>
      <c r="AK840" s="234" t="s">
        <v>612</v>
      </c>
      <c r="AL840" s="234" t="s">
        <v>613</v>
      </c>
      <c r="AM840" s="220" t="s">
        <v>614</v>
      </c>
      <c r="AN840" s="234" t="s">
        <v>615</v>
      </c>
      <c r="AO840" s="234" t="s">
        <v>616</v>
      </c>
      <c r="AP840" s="234" t="s">
        <v>617</v>
      </c>
      <c r="AQ840" s="234" t="s">
        <v>618</v>
      </c>
      <c r="AR840" s="234" t="s">
        <v>619</v>
      </c>
      <c r="AS840" s="234" t="s">
        <v>620</v>
      </c>
      <c r="AT840" s="234" t="s">
        <v>621</v>
      </c>
      <c r="AU840" s="234" t="s">
        <v>622</v>
      </c>
      <c r="AV840" s="234" t="s">
        <v>623</v>
      </c>
      <c r="AW840" s="234" t="s">
        <v>624</v>
      </c>
      <c r="AX840" s="220" t="s">
        <v>625</v>
      </c>
      <c r="AY840" s="234" t="s">
        <v>626</v>
      </c>
      <c r="AZ840" s="234" t="s">
        <v>627</v>
      </c>
      <c r="BA840" s="234" t="s">
        <v>628</v>
      </c>
      <c r="BB840" s="234" t="s">
        <v>629</v>
      </c>
      <c r="BC840" s="234" t="s">
        <v>630</v>
      </c>
      <c r="BD840" s="221" t="s">
        <v>631</v>
      </c>
      <c r="BE840" s="234" t="s">
        <v>632</v>
      </c>
      <c r="BF840" s="234" t="s">
        <v>633</v>
      </c>
      <c r="BG840" s="234" t="s">
        <v>634</v>
      </c>
      <c r="BH840" s="234" t="s">
        <v>635</v>
      </c>
      <c r="BI840" s="234" t="s">
        <v>636</v>
      </c>
      <c r="BJ840" s="234" t="s">
        <v>637</v>
      </c>
      <c r="BK840" s="234" t="s">
        <v>638</v>
      </c>
      <c r="BL840" s="234" t="s">
        <v>639</v>
      </c>
      <c r="BM840" s="220" t="s">
        <v>640</v>
      </c>
      <c r="BN840" s="234" t="s">
        <v>641</v>
      </c>
      <c r="BO840" s="234" t="s">
        <v>642</v>
      </c>
      <c r="BP840" s="234" t="s">
        <v>643</v>
      </c>
      <c r="BQ840" s="234" t="s">
        <v>644</v>
      </c>
      <c r="BR840" s="234" t="s">
        <v>645</v>
      </c>
      <c r="BS840" s="220" t="s">
        <v>646</v>
      </c>
      <c r="BT840" s="234" t="s">
        <v>647</v>
      </c>
      <c r="BU840" s="234" t="s">
        <v>648</v>
      </c>
      <c r="BV840" s="234" t="s">
        <v>649</v>
      </c>
      <c r="BW840" s="234" t="s">
        <v>650</v>
      </c>
      <c r="BX840" s="234" t="s">
        <v>651</v>
      </c>
      <c r="BY840" s="234" t="s">
        <v>652</v>
      </c>
      <c r="BZ840" s="234" t="s">
        <v>653</v>
      </c>
      <c r="CA840" s="234" t="s">
        <v>654</v>
      </c>
      <c r="CB840" s="234" t="s">
        <v>655</v>
      </c>
      <c r="CC840" s="234" t="s">
        <v>656</v>
      </c>
      <c r="CD840" s="234" t="s">
        <v>657</v>
      </c>
      <c r="CE840" s="234" t="s">
        <v>658</v>
      </c>
      <c r="CF840" s="220" t="s">
        <v>659</v>
      </c>
      <c r="CG840" s="234" t="s">
        <v>660</v>
      </c>
      <c r="CH840" s="234" t="s">
        <v>661</v>
      </c>
      <c r="CI840" s="234" t="s">
        <v>662</v>
      </c>
      <c r="CJ840" s="234" t="s">
        <v>663</v>
      </c>
      <c r="CK840" s="234" t="s">
        <v>664</v>
      </c>
      <c r="CL840" s="234" t="s">
        <v>665</v>
      </c>
      <c r="CM840" s="234" t="s">
        <v>666</v>
      </c>
      <c r="CN840" s="234" t="s">
        <v>667</v>
      </c>
      <c r="CO840" s="234" t="s">
        <v>668</v>
      </c>
      <c r="CP840" s="234" t="s">
        <v>669</v>
      </c>
      <c r="CQ840" s="234" t="s">
        <v>670</v>
      </c>
      <c r="CR840" s="234" t="s">
        <v>671</v>
      </c>
      <c r="CS840" s="234" t="s">
        <v>672</v>
      </c>
      <c r="CT840" s="220" t="s">
        <v>673</v>
      </c>
      <c r="CU840" s="234" t="s">
        <v>674</v>
      </c>
      <c r="CV840" s="234" t="s">
        <v>675</v>
      </c>
      <c r="CW840" s="234" t="s">
        <v>676</v>
      </c>
      <c r="CX840" s="234" t="s">
        <v>677</v>
      </c>
      <c r="CY840" s="234" t="s">
        <v>678</v>
      </c>
      <c r="CZ840" s="220" t="s">
        <v>679</v>
      </c>
      <c r="DA840" s="234" t="s">
        <v>680</v>
      </c>
      <c r="DB840" s="234" t="s">
        <v>681</v>
      </c>
      <c r="DC840" s="234" t="s">
        <v>682</v>
      </c>
      <c r="DD840" s="234" t="s">
        <v>683</v>
      </c>
      <c r="DE840" s="234" t="s">
        <v>684</v>
      </c>
      <c r="DF840" s="234" t="s">
        <v>685</v>
      </c>
      <c r="DG840" s="220" t="s">
        <v>686</v>
      </c>
      <c r="DH840" s="220" t="s">
        <v>687</v>
      </c>
      <c r="DI840" s="234" t="s">
        <v>688</v>
      </c>
      <c r="DJ840" s="234" t="s">
        <v>689</v>
      </c>
      <c r="DK840" s="234" t="s">
        <v>690</v>
      </c>
      <c r="DL840" s="220" t="s">
        <v>691</v>
      </c>
      <c r="DM840" s="234" t="s">
        <v>692</v>
      </c>
      <c r="DN840" s="235" t="s">
        <v>693</v>
      </c>
      <c r="DO840" s="220" t="s">
        <v>694</v>
      </c>
    </row>
    <row r="841" spans="1:131" s="43" customFormat="1" ht="16.5" customHeight="1" x14ac:dyDescent="0.15">
      <c r="A841" s="172" t="s">
        <v>810</v>
      </c>
      <c r="B841" s="252">
        <f t="shared" ref="B841" si="1945">SUM(C841:N841)</f>
        <v>4030</v>
      </c>
      <c r="C841" s="407">
        <v>393</v>
      </c>
      <c r="D841" s="407">
        <v>317</v>
      </c>
      <c r="E841" s="407">
        <v>335</v>
      </c>
      <c r="F841" s="407">
        <v>246</v>
      </c>
      <c r="G841" s="407">
        <v>364</v>
      </c>
      <c r="H841" s="407">
        <v>512</v>
      </c>
      <c r="I841" s="407">
        <v>323</v>
      </c>
      <c r="J841" s="407">
        <v>257</v>
      </c>
      <c r="K841" s="407">
        <v>464</v>
      </c>
      <c r="L841" s="407">
        <v>267</v>
      </c>
      <c r="M841" s="407">
        <v>273</v>
      </c>
      <c r="N841" s="407">
        <v>279</v>
      </c>
      <c r="O841" s="252">
        <f t="shared" ref="O841" si="1946">SUM(P841:W841)</f>
        <v>3704</v>
      </c>
      <c r="P841" s="407">
        <v>700</v>
      </c>
      <c r="Q841" s="407">
        <v>573</v>
      </c>
      <c r="R841" s="407">
        <v>494</v>
      </c>
      <c r="S841" s="407">
        <v>309</v>
      </c>
      <c r="T841" s="407">
        <v>539</v>
      </c>
      <c r="U841" s="407">
        <v>565</v>
      </c>
      <c r="V841" s="407">
        <v>423</v>
      </c>
      <c r="W841" s="407">
        <v>101</v>
      </c>
      <c r="X841" s="252">
        <f t="shared" ref="X841" si="1947">SUM(Y841:AB841)</f>
        <v>1208</v>
      </c>
      <c r="Y841" s="407">
        <v>348</v>
      </c>
      <c r="Z841" s="407">
        <v>277</v>
      </c>
      <c r="AA841" s="407">
        <v>333</v>
      </c>
      <c r="AB841" s="407">
        <v>250</v>
      </c>
      <c r="AC841" s="252">
        <f t="shared" ref="AC841" si="1948">SUM(AD841:AI841)</f>
        <v>1758</v>
      </c>
      <c r="AD841" s="407">
        <v>287</v>
      </c>
      <c r="AE841" s="407">
        <v>365</v>
      </c>
      <c r="AF841" s="407">
        <v>241</v>
      </c>
      <c r="AG841" s="407">
        <v>272</v>
      </c>
      <c r="AH841" s="407">
        <v>267</v>
      </c>
      <c r="AI841" s="407">
        <v>326</v>
      </c>
      <c r="AJ841" s="252">
        <f>SUM(AK841:AL841)</f>
        <v>360</v>
      </c>
      <c r="AK841" s="407">
        <v>124</v>
      </c>
      <c r="AL841" s="407">
        <v>236</v>
      </c>
      <c r="AM841" s="252">
        <f t="shared" ref="AM841" si="1949">SUM(AN841:AW841)</f>
        <v>5121</v>
      </c>
      <c r="AN841" s="407">
        <v>449</v>
      </c>
      <c r="AO841" s="407">
        <v>431</v>
      </c>
      <c r="AP841" s="407">
        <v>613</v>
      </c>
      <c r="AQ841" s="407">
        <v>426</v>
      </c>
      <c r="AR841" s="407">
        <v>591</v>
      </c>
      <c r="AS841" s="407">
        <v>499</v>
      </c>
      <c r="AT841" s="407">
        <v>725</v>
      </c>
      <c r="AU841" s="407">
        <v>514</v>
      </c>
      <c r="AV841" s="407">
        <v>366</v>
      </c>
      <c r="AW841" s="407">
        <v>507</v>
      </c>
      <c r="AX841" s="252">
        <f t="shared" ref="AX841" si="1950">SUM(AY841:BC841)</f>
        <v>3789</v>
      </c>
      <c r="AY841" s="407">
        <v>800</v>
      </c>
      <c r="AZ841" s="407">
        <v>648</v>
      </c>
      <c r="BA841" s="407">
        <v>679</v>
      </c>
      <c r="BB841" s="407">
        <v>890</v>
      </c>
      <c r="BC841" s="407">
        <v>772</v>
      </c>
      <c r="BD841" s="252">
        <f t="shared" ref="BD841" si="1951">SUM(BE841:BL841)</f>
        <v>1268</v>
      </c>
      <c r="BE841" s="407">
        <v>1</v>
      </c>
      <c r="BF841" s="407">
        <v>507</v>
      </c>
      <c r="BG841" s="407">
        <v>259</v>
      </c>
      <c r="BH841" s="407">
        <v>194</v>
      </c>
      <c r="BI841" s="407">
        <v>36</v>
      </c>
      <c r="BJ841" s="407">
        <v>40</v>
      </c>
      <c r="BK841" s="407">
        <v>47</v>
      </c>
      <c r="BL841" s="407">
        <v>184</v>
      </c>
      <c r="BM841" s="252">
        <f t="shared" ref="BM841" si="1952">SUM(BN841:BR841)</f>
        <v>2651</v>
      </c>
      <c r="BN841" s="407">
        <v>527</v>
      </c>
      <c r="BO841" s="407">
        <v>585</v>
      </c>
      <c r="BP841" s="407">
        <v>446</v>
      </c>
      <c r="BQ841" s="407">
        <v>385</v>
      </c>
      <c r="BR841" s="407">
        <v>708</v>
      </c>
      <c r="BS841" s="252">
        <f t="shared" ref="BS841" si="1953">SUM(BT841:CE841)</f>
        <v>4314</v>
      </c>
      <c r="BT841" s="407">
        <v>366</v>
      </c>
      <c r="BU841" s="407">
        <v>463</v>
      </c>
      <c r="BV841" s="407">
        <v>280</v>
      </c>
      <c r="BW841" s="407">
        <v>256</v>
      </c>
      <c r="BX841" s="407">
        <v>505</v>
      </c>
      <c r="BY841" s="407">
        <v>535</v>
      </c>
      <c r="BZ841" s="407">
        <v>327</v>
      </c>
      <c r="CA841" s="407">
        <v>319</v>
      </c>
      <c r="CB841" s="407">
        <v>546</v>
      </c>
      <c r="CC841" s="407">
        <v>256</v>
      </c>
      <c r="CD841" s="407">
        <v>266</v>
      </c>
      <c r="CE841" s="407">
        <v>195</v>
      </c>
      <c r="CF841" s="252">
        <f t="shared" ref="CF841" si="1954">SUM(CG841:CS841)</f>
        <v>4454</v>
      </c>
      <c r="CG841" s="407">
        <v>327</v>
      </c>
      <c r="CH841" s="407">
        <v>433</v>
      </c>
      <c r="CI841" s="407">
        <v>285</v>
      </c>
      <c r="CJ841" s="407">
        <v>351</v>
      </c>
      <c r="CK841" s="407">
        <v>586</v>
      </c>
      <c r="CL841" s="407">
        <v>461</v>
      </c>
      <c r="CM841" s="407">
        <v>342</v>
      </c>
      <c r="CN841" s="407">
        <v>313</v>
      </c>
      <c r="CO841" s="407">
        <v>152</v>
      </c>
      <c r="CP841" s="407">
        <v>469</v>
      </c>
      <c r="CQ841" s="407">
        <v>226</v>
      </c>
      <c r="CR841" s="407">
        <v>314</v>
      </c>
      <c r="CS841" s="407">
        <v>195</v>
      </c>
      <c r="CT841" s="252">
        <f t="shared" ref="CT841" si="1955">SUM(CU841:CY841)</f>
        <v>1238</v>
      </c>
      <c r="CU841" s="407">
        <v>207</v>
      </c>
      <c r="CV841" s="407">
        <v>177</v>
      </c>
      <c r="CW841" s="407">
        <v>242</v>
      </c>
      <c r="CX841" s="407">
        <v>354</v>
      </c>
      <c r="CY841" s="407">
        <v>258</v>
      </c>
      <c r="CZ841" s="252">
        <f t="shared" ref="CZ841" si="1956">SUM(DA841:DF841)</f>
        <v>946</v>
      </c>
      <c r="DA841" s="407">
        <v>198</v>
      </c>
      <c r="DB841" s="407">
        <v>162</v>
      </c>
      <c r="DC841" s="407">
        <v>163</v>
      </c>
      <c r="DD841" s="407">
        <v>119</v>
      </c>
      <c r="DE841" s="407">
        <v>153</v>
      </c>
      <c r="DF841" s="407">
        <v>151</v>
      </c>
      <c r="DG841" s="252">
        <f t="shared" ref="DG841" si="1957">AM841+BS841+B841+O841+X841+AC841+AJ841+BD841+CF841+AX841+BM841+CT841+CZ841</f>
        <v>34841</v>
      </c>
      <c r="DH841" s="252">
        <f t="shared" ref="DH841" si="1958">SUM(DI841:DK841)</f>
        <v>88</v>
      </c>
      <c r="DI841" s="407">
        <v>32</v>
      </c>
      <c r="DJ841" s="407">
        <v>34</v>
      </c>
      <c r="DK841" s="407">
        <v>22</v>
      </c>
      <c r="DL841" s="254">
        <f t="shared" ref="DL841" si="1959">SUM(DM841:DN841)</f>
        <v>41</v>
      </c>
      <c r="DM841" s="407">
        <v>24</v>
      </c>
      <c r="DN841" s="409">
        <v>17</v>
      </c>
      <c r="DO841" s="252">
        <f t="shared" ref="DO841" si="1960">DG841+DH841+DL841</f>
        <v>34970</v>
      </c>
      <c r="DP841" s="4"/>
      <c r="DQ841" s="4"/>
      <c r="DR841" s="4"/>
      <c r="DS841" s="4"/>
      <c r="DT841" s="4"/>
      <c r="DU841" s="4"/>
      <c r="DV841" s="4"/>
      <c r="DW841" s="4"/>
      <c r="DX841" s="4"/>
      <c r="DY841" s="4"/>
      <c r="DZ841" s="4"/>
      <c r="EA841" s="4"/>
    </row>
    <row r="842" spans="1:131" s="166" customFormat="1" ht="16.5" customHeight="1" x14ac:dyDescent="0.15">
      <c r="A842" s="51" t="s">
        <v>231</v>
      </c>
      <c r="B842" s="222"/>
      <c r="C842" s="381"/>
      <c r="D842" s="381"/>
      <c r="E842" s="381"/>
      <c r="F842" s="381"/>
      <c r="G842" s="381"/>
      <c r="H842" s="381"/>
      <c r="I842" s="381"/>
      <c r="J842" s="381"/>
      <c r="K842" s="381"/>
      <c r="L842" s="381"/>
      <c r="M842" s="381"/>
      <c r="N842" s="381"/>
      <c r="O842" s="222"/>
      <c r="P842" s="381"/>
      <c r="Q842" s="381"/>
      <c r="R842" s="381"/>
      <c r="S842" s="381"/>
      <c r="T842" s="381"/>
      <c r="U842" s="381"/>
      <c r="V842" s="381"/>
      <c r="W842" s="381"/>
      <c r="X842" s="222"/>
      <c r="Y842" s="381"/>
      <c r="Z842" s="381"/>
      <c r="AA842" s="381"/>
      <c r="AB842" s="381"/>
      <c r="AC842" s="222"/>
      <c r="AD842" s="381"/>
      <c r="AE842" s="381"/>
      <c r="AF842" s="381"/>
      <c r="AG842" s="381"/>
      <c r="AH842" s="381"/>
      <c r="AI842" s="381"/>
      <c r="AJ842" s="222"/>
      <c r="AK842" s="381"/>
      <c r="AL842" s="381"/>
      <c r="AM842" s="222"/>
      <c r="AN842" s="381"/>
      <c r="AO842" s="381"/>
      <c r="AP842" s="381"/>
      <c r="AQ842" s="381"/>
      <c r="AR842" s="381"/>
      <c r="AS842" s="381"/>
      <c r="AT842" s="381"/>
      <c r="AU842" s="381"/>
      <c r="AV842" s="381"/>
      <c r="AW842" s="381"/>
      <c r="AX842" s="222"/>
      <c r="AY842" s="381"/>
      <c r="AZ842" s="381"/>
      <c r="BA842" s="381"/>
      <c r="BB842" s="381"/>
      <c r="BC842" s="381"/>
      <c r="BD842" s="222"/>
      <c r="BE842" s="381"/>
      <c r="BF842" s="381"/>
      <c r="BG842" s="381"/>
      <c r="BH842" s="381"/>
      <c r="BI842" s="381"/>
      <c r="BJ842" s="381"/>
      <c r="BK842" s="381"/>
      <c r="BL842" s="381"/>
      <c r="BM842" s="222"/>
      <c r="BN842" s="381"/>
      <c r="BO842" s="381"/>
      <c r="BP842" s="381"/>
      <c r="BQ842" s="381"/>
      <c r="BR842" s="381"/>
      <c r="BS842" s="222"/>
      <c r="BT842" s="381"/>
      <c r="BU842" s="381"/>
      <c r="BV842" s="381"/>
      <c r="BW842" s="381"/>
      <c r="BX842" s="381"/>
      <c r="BY842" s="381"/>
      <c r="BZ842" s="381"/>
      <c r="CA842" s="381"/>
      <c r="CB842" s="381"/>
      <c r="CC842" s="381"/>
      <c r="CD842" s="381"/>
      <c r="CE842" s="381"/>
      <c r="CF842" s="222"/>
      <c r="CG842" s="381"/>
      <c r="CH842" s="381"/>
      <c r="CI842" s="381"/>
      <c r="CJ842" s="381"/>
      <c r="CK842" s="381"/>
      <c r="CL842" s="381"/>
      <c r="CM842" s="381"/>
      <c r="CN842" s="381"/>
      <c r="CO842" s="381"/>
      <c r="CP842" s="381"/>
      <c r="CQ842" s="381"/>
      <c r="CR842" s="381"/>
      <c r="CS842" s="381"/>
      <c r="CT842" s="222"/>
      <c r="CU842" s="381"/>
      <c r="CV842" s="381"/>
      <c r="CW842" s="381"/>
      <c r="CX842" s="381"/>
      <c r="CY842" s="381"/>
      <c r="CZ842" s="222"/>
      <c r="DA842" s="381"/>
      <c r="DB842" s="381"/>
      <c r="DC842" s="381"/>
      <c r="DD842" s="381"/>
      <c r="DE842" s="381"/>
      <c r="DF842" s="381"/>
      <c r="DG842" s="222"/>
      <c r="DH842" s="222"/>
      <c r="DI842" s="381"/>
      <c r="DJ842" s="381"/>
      <c r="DK842" s="381"/>
      <c r="DL842" s="226"/>
      <c r="DM842" s="381"/>
      <c r="DN842" s="380"/>
      <c r="DO842" s="222"/>
      <c r="DP842" s="4"/>
      <c r="DQ842" s="4"/>
      <c r="DR842" s="4"/>
      <c r="DS842" s="4"/>
      <c r="DT842" s="4"/>
      <c r="DU842" s="4"/>
      <c r="DV842" s="4"/>
      <c r="DW842" s="4"/>
      <c r="DX842" s="4"/>
      <c r="DY842" s="4"/>
      <c r="DZ842" s="4"/>
      <c r="EA842" s="4"/>
    </row>
    <row r="843" spans="1:131" s="43" customFormat="1" ht="16.5" customHeight="1" x14ac:dyDescent="0.15">
      <c r="A843" s="50" t="s">
        <v>375</v>
      </c>
      <c r="B843" s="222">
        <f t="shared" ref="B843:B849" si="1961">SUM(C843:N843)</f>
        <v>142</v>
      </c>
      <c r="C843" s="381">
        <v>14</v>
      </c>
      <c r="D843" s="381">
        <v>6</v>
      </c>
      <c r="E843" s="381">
        <v>6</v>
      </c>
      <c r="F843" s="381">
        <v>3</v>
      </c>
      <c r="G843" s="381">
        <v>12</v>
      </c>
      <c r="H843" s="381">
        <v>10</v>
      </c>
      <c r="I843" s="381">
        <v>14</v>
      </c>
      <c r="J843" s="381">
        <v>5</v>
      </c>
      <c r="K843" s="381">
        <v>13</v>
      </c>
      <c r="L843" s="381">
        <v>39</v>
      </c>
      <c r="M843" s="381">
        <v>9</v>
      </c>
      <c r="N843" s="381">
        <v>11</v>
      </c>
      <c r="O843" s="222">
        <f t="shared" ref="O843:O849" si="1962">SUM(P843:W843)</f>
        <v>43</v>
      </c>
      <c r="P843" s="381">
        <v>5</v>
      </c>
      <c r="Q843" s="381">
        <v>11</v>
      </c>
      <c r="R843" s="381">
        <v>5</v>
      </c>
      <c r="S843" s="381">
        <v>3</v>
      </c>
      <c r="T843" s="381">
        <v>3</v>
      </c>
      <c r="U843" s="381">
        <v>10</v>
      </c>
      <c r="V843" s="381">
        <v>5</v>
      </c>
      <c r="W843" s="381">
        <v>1</v>
      </c>
      <c r="X843" s="222">
        <f t="shared" ref="X843:X849" si="1963">SUM(Y843:AB843)</f>
        <v>66</v>
      </c>
      <c r="Y843" s="381">
        <v>12</v>
      </c>
      <c r="Z843" s="381">
        <v>10</v>
      </c>
      <c r="AA843" s="381">
        <v>21</v>
      </c>
      <c r="AB843" s="381">
        <v>23</v>
      </c>
      <c r="AC843" s="222">
        <f t="shared" ref="AC843:AC849" si="1964">SUM(AD843:AI843)</f>
        <v>38</v>
      </c>
      <c r="AD843" s="381">
        <v>2</v>
      </c>
      <c r="AE843" s="381">
        <v>10</v>
      </c>
      <c r="AF843" s="381">
        <v>3</v>
      </c>
      <c r="AG843" s="381">
        <v>6</v>
      </c>
      <c r="AH843" s="381">
        <v>6</v>
      </c>
      <c r="AI843" s="381">
        <v>11</v>
      </c>
      <c r="AJ843" s="222">
        <f t="shared" ref="AJ843:AJ849" si="1965">SUM(AK843:AL843)</f>
        <v>1</v>
      </c>
      <c r="AK843" s="381">
        <v>0</v>
      </c>
      <c r="AL843" s="381">
        <v>1</v>
      </c>
      <c r="AM843" s="222">
        <f t="shared" ref="AM843:AM849" si="1966">SUM(AN843:AW843)</f>
        <v>98</v>
      </c>
      <c r="AN843" s="381">
        <v>2</v>
      </c>
      <c r="AO843" s="381">
        <v>7</v>
      </c>
      <c r="AP843" s="381">
        <v>7</v>
      </c>
      <c r="AQ843" s="381">
        <v>3</v>
      </c>
      <c r="AR843" s="381">
        <v>11</v>
      </c>
      <c r="AS843" s="381">
        <v>1</v>
      </c>
      <c r="AT843" s="381">
        <v>19</v>
      </c>
      <c r="AU843" s="381">
        <v>23</v>
      </c>
      <c r="AV843" s="381">
        <v>16</v>
      </c>
      <c r="AW843" s="381">
        <v>9</v>
      </c>
      <c r="AX843" s="222">
        <f t="shared" ref="AX843:AX849" si="1967">SUM(AY843:BC843)</f>
        <v>96</v>
      </c>
      <c r="AY843" s="381">
        <v>11</v>
      </c>
      <c r="AZ843" s="381">
        <v>45</v>
      </c>
      <c r="BA843" s="381">
        <v>18</v>
      </c>
      <c r="BB843" s="381">
        <v>16</v>
      </c>
      <c r="BC843" s="381">
        <v>6</v>
      </c>
      <c r="BD843" s="222">
        <f t="shared" ref="BD843:BD849" si="1968">SUM(BE843:BL843)</f>
        <v>199</v>
      </c>
      <c r="BE843" s="381">
        <v>1</v>
      </c>
      <c r="BF843" s="381">
        <v>32</v>
      </c>
      <c r="BG843" s="381">
        <v>46</v>
      </c>
      <c r="BH843" s="381">
        <v>26</v>
      </c>
      <c r="BI843" s="381">
        <v>32</v>
      </c>
      <c r="BJ843" s="381">
        <v>11</v>
      </c>
      <c r="BK843" s="381">
        <v>26</v>
      </c>
      <c r="BL843" s="381">
        <v>25</v>
      </c>
      <c r="BM843" s="222">
        <f t="shared" ref="BM843:BM849" si="1969">SUM(BN843:BR843)</f>
        <v>59</v>
      </c>
      <c r="BN843" s="381">
        <v>11</v>
      </c>
      <c r="BO843" s="381">
        <v>8</v>
      </c>
      <c r="BP843" s="381">
        <v>8</v>
      </c>
      <c r="BQ843" s="381">
        <v>9</v>
      </c>
      <c r="BR843" s="381">
        <v>23</v>
      </c>
      <c r="BS843" s="222">
        <f t="shared" ref="BS843:BS849" si="1970">SUM(BT843:CE843)</f>
        <v>93</v>
      </c>
      <c r="BT843" s="381">
        <v>8</v>
      </c>
      <c r="BU843" s="381">
        <v>8</v>
      </c>
      <c r="BV843" s="381">
        <v>4</v>
      </c>
      <c r="BW843" s="381">
        <v>2</v>
      </c>
      <c r="BX843" s="381">
        <v>7</v>
      </c>
      <c r="BY843" s="381">
        <v>25</v>
      </c>
      <c r="BZ843" s="381">
        <v>4</v>
      </c>
      <c r="CA843" s="381">
        <v>7</v>
      </c>
      <c r="CB843" s="381">
        <v>6</v>
      </c>
      <c r="CC843" s="381">
        <v>6</v>
      </c>
      <c r="CD843" s="381">
        <v>9</v>
      </c>
      <c r="CE843" s="381">
        <v>7</v>
      </c>
      <c r="CF843" s="222">
        <f t="shared" ref="CF843:CF849" si="1971">SUM(CG843:CS843)</f>
        <v>92</v>
      </c>
      <c r="CG843" s="381">
        <v>3</v>
      </c>
      <c r="CH843" s="381">
        <v>6</v>
      </c>
      <c r="CI843" s="381">
        <v>6</v>
      </c>
      <c r="CJ843" s="381">
        <v>9</v>
      </c>
      <c r="CK843" s="381">
        <v>25</v>
      </c>
      <c r="CL843" s="381">
        <v>4</v>
      </c>
      <c r="CM843" s="381">
        <v>12</v>
      </c>
      <c r="CN843" s="381">
        <v>3</v>
      </c>
      <c r="CO843" s="381">
        <v>3</v>
      </c>
      <c r="CP843" s="381">
        <v>3</v>
      </c>
      <c r="CQ843" s="381">
        <v>5</v>
      </c>
      <c r="CR843" s="381">
        <v>12</v>
      </c>
      <c r="CS843" s="381">
        <v>1</v>
      </c>
      <c r="CT843" s="222">
        <f t="shared" ref="CT843:CT849" si="1972">SUM(CU843:CY843)</f>
        <v>71</v>
      </c>
      <c r="CU843" s="381">
        <v>22</v>
      </c>
      <c r="CV843" s="381">
        <v>20</v>
      </c>
      <c r="CW843" s="381">
        <v>7</v>
      </c>
      <c r="CX843" s="381">
        <v>13</v>
      </c>
      <c r="CY843" s="381">
        <v>9</v>
      </c>
      <c r="CZ843" s="222">
        <f t="shared" ref="CZ843:CZ849" si="1973">SUM(DA843:DF843)</f>
        <v>61</v>
      </c>
      <c r="DA843" s="381">
        <v>5</v>
      </c>
      <c r="DB843" s="381">
        <v>2</v>
      </c>
      <c r="DC843" s="381">
        <v>10</v>
      </c>
      <c r="DD843" s="381">
        <v>23</v>
      </c>
      <c r="DE843" s="381">
        <v>12</v>
      </c>
      <c r="DF843" s="381">
        <v>9</v>
      </c>
      <c r="DG843" s="222">
        <f t="shared" ref="DG843:DG849" si="1974">AM843+BS843+B843+O843+X843+AC843+AJ843+BD843+CF843+AX843+BM843+CT843+CZ843</f>
        <v>1059</v>
      </c>
      <c r="DH843" s="222">
        <f t="shared" ref="DH843:DH849" si="1975">SUM(DI843:DK843)</f>
        <v>15</v>
      </c>
      <c r="DI843" s="381">
        <v>3</v>
      </c>
      <c r="DJ843" s="381">
        <v>5</v>
      </c>
      <c r="DK843" s="381">
        <v>7</v>
      </c>
      <c r="DL843" s="226">
        <f t="shared" ref="DL843:DL849" si="1976">SUM(DM843:DN843)</f>
        <v>4</v>
      </c>
      <c r="DM843" s="381">
        <v>3</v>
      </c>
      <c r="DN843" s="380">
        <v>1</v>
      </c>
      <c r="DO843" s="222">
        <f t="shared" ref="DO843:DO849" si="1977">DG843+DH843+DL843</f>
        <v>1078</v>
      </c>
      <c r="DP843" s="4"/>
      <c r="DQ843" s="4"/>
      <c r="DR843" s="4"/>
      <c r="DS843" s="4"/>
      <c r="DT843" s="4"/>
      <c r="DU843" s="4"/>
      <c r="DV843" s="4"/>
      <c r="DW843" s="4"/>
      <c r="DX843" s="4"/>
      <c r="DY843" s="4"/>
      <c r="DZ843" s="4"/>
      <c r="EA843" s="4"/>
    </row>
    <row r="844" spans="1:131" s="43" customFormat="1" ht="16.5" customHeight="1" x14ac:dyDescent="0.15">
      <c r="A844" s="50" t="s">
        <v>380</v>
      </c>
      <c r="B844" s="222">
        <f t="shared" si="1961"/>
        <v>236</v>
      </c>
      <c r="C844" s="381">
        <v>19</v>
      </c>
      <c r="D844" s="381">
        <v>11</v>
      </c>
      <c r="E844" s="381">
        <v>8</v>
      </c>
      <c r="F844" s="381">
        <v>3</v>
      </c>
      <c r="G844" s="381">
        <v>14</v>
      </c>
      <c r="H844" s="381">
        <v>15</v>
      </c>
      <c r="I844" s="381">
        <v>19</v>
      </c>
      <c r="J844" s="381">
        <v>5</v>
      </c>
      <c r="K844" s="381">
        <v>21</v>
      </c>
      <c r="L844" s="381">
        <v>95</v>
      </c>
      <c r="M844" s="381">
        <v>9</v>
      </c>
      <c r="N844" s="381">
        <v>17</v>
      </c>
      <c r="O844" s="222">
        <f t="shared" si="1962"/>
        <v>67</v>
      </c>
      <c r="P844" s="381">
        <v>12</v>
      </c>
      <c r="Q844" s="381">
        <v>18</v>
      </c>
      <c r="R844" s="381">
        <v>5</v>
      </c>
      <c r="S844" s="381">
        <v>5</v>
      </c>
      <c r="T844" s="381">
        <v>3</v>
      </c>
      <c r="U844" s="381">
        <v>13</v>
      </c>
      <c r="V844" s="381">
        <v>8</v>
      </c>
      <c r="W844" s="381">
        <v>3</v>
      </c>
      <c r="X844" s="222">
        <f t="shared" si="1963"/>
        <v>109</v>
      </c>
      <c r="Y844" s="381">
        <v>13</v>
      </c>
      <c r="Z844" s="381">
        <v>17</v>
      </c>
      <c r="AA844" s="381">
        <v>47</v>
      </c>
      <c r="AB844" s="381">
        <v>32</v>
      </c>
      <c r="AC844" s="222">
        <f t="shared" si="1964"/>
        <v>62</v>
      </c>
      <c r="AD844" s="381">
        <v>4</v>
      </c>
      <c r="AE844" s="381">
        <v>13</v>
      </c>
      <c r="AF844" s="381">
        <v>4</v>
      </c>
      <c r="AG844" s="381">
        <v>11</v>
      </c>
      <c r="AH844" s="381">
        <v>6</v>
      </c>
      <c r="AI844" s="381">
        <v>24</v>
      </c>
      <c r="AJ844" s="222">
        <f t="shared" si="1965"/>
        <v>1</v>
      </c>
      <c r="AK844" s="381">
        <v>0</v>
      </c>
      <c r="AL844" s="381">
        <v>1</v>
      </c>
      <c r="AM844" s="222">
        <f t="shared" si="1966"/>
        <v>143</v>
      </c>
      <c r="AN844" s="381">
        <v>2</v>
      </c>
      <c r="AO844" s="381">
        <v>9</v>
      </c>
      <c r="AP844" s="381">
        <v>14</v>
      </c>
      <c r="AQ844" s="381">
        <v>3</v>
      </c>
      <c r="AR844" s="381">
        <v>21</v>
      </c>
      <c r="AS844" s="381">
        <v>1</v>
      </c>
      <c r="AT844" s="381">
        <v>24</v>
      </c>
      <c r="AU844" s="381">
        <v>37</v>
      </c>
      <c r="AV844" s="381">
        <v>23</v>
      </c>
      <c r="AW844" s="381">
        <v>9</v>
      </c>
      <c r="AX844" s="222">
        <f t="shared" si="1967"/>
        <v>148</v>
      </c>
      <c r="AY844" s="381">
        <v>12</v>
      </c>
      <c r="AZ844" s="381">
        <v>83</v>
      </c>
      <c r="BA844" s="381">
        <v>26</v>
      </c>
      <c r="BB844" s="381">
        <v>19</v>
      </c>
      <c r="BC844" s="381">
        <v>8</v>
      </c>
      <c r="BD844" s="222">
        <f t="shared" si="1968"/>
        <v>510</v>
      </c>
      <c r="BE844" s="381">
        <v>90</v>
      </c>
      <c r="BF844" s="381">
        <v>39</v>
      </c>
      <c r="BG844" s="381">
        <v>157</v>
      </c>
      <c r="BH844" s="381">
        <v>31</v>
      </c>
      <c r="BI844" s="381">
        <v>111</v>
      </c>
      <c r="BJ844" s="381">
        <v>13</v>
      </c>
      <c r="BK844" s="381">
        <v>37</v>
      </c>
      <c r="BL844" s="381">
        <v>32</v>
      </c>
      <c r="BM844" s="222">
        <f t="shared" si="1969"/>
        <v>84</v>
      </c>
      <c r="BN844" s="381">
        <v>17</v>
      </c>
      <c r="BO844" s="381">
        <v>9</v>
      </c>
      <c r="BP844" s="381">
        <v>10</v>
      </c>
      <c r="BQ844" s="381">
        <v>9</v>
      </c>
      <c r="BR844" s="381">
        <v>39</v>
      </c>
      <c r="BS844" s="222">
        <f t="shared" si="1970"/>
        <v>141</v>
      </c>
      <c r="BT844" s="381">
        <v>10</v>
      </c>
      <c r="BU844" s="381">
        <v>12</v>
      </c>
      <c r="BV844" s="381">
        <v>5</v>
      </c>
      <c r="BW844" s="381">
        <v>2</v>
      </c>
      <c r="BX844" s="381">
        <v>8</v>
      </c>
      <c r="BY844" s="381">
        <v>51</v>
      </c>
      <c r="BZ844" s="381">
        <v>4</v>
      </c>
      <c r="CA844" s="381">
        <v>7</v>
      </c>
      <c r="CB844" s="381">
        <v>13</v>
      </c>
      <c r="CC844" s="381">
        <v>8</v>
      </c>
      <c r="CD844" s="381">
        <v>12</v>
      </c>
      <c r="CE844" s="381">
        <v>9</v>
      </c>
      <c r="CF844" s="222">
        <f t="shared" si="1971"/>
        <v>147</v>
      </c>
      <c r="CG844" s="381">
        <v>4</v>
      </c>
      <c r="CH844" s="381">
        <v>6</v>
      </c>
      <c r="CI844" s="381">
        <v>8</v>
      </c>
      <c r="CJ844" s="381">
        <v>12</v>
      </c>
      <c r="CK844" s="381">
        <v>49</v>
      </c>
      <c r="CL844" s="381">
        <v>4</v>
      </c>
      <c r="CM844" s="381">
        <v>22</v>
      </c>
      <c r="CN844" s="381">
        <v>3</v>
      </c>
      <c r="CO844" s="381">
        <v>3</v>
      </c>
      <c r="CP844" s="381">
        <v>4</v>
      </c>
      <c r="CQ844" s="381">
        <v>10</v>
      </c>
      <c r="CR844" s="381">
        <v>16</v>
      </c>
      <c r="CS844" s="381">
        <v>6</v>
      </c>
      <c r="CT844" s="222">
        <f t="shared" si="1972"/>
        <v>136</v>
      </c>
      <c r="CU844" s="381">
        <v>52</v>
      </c>
      <c r="CV844" s="381">
        <v>35</v>
      </c>
      <c r="CW844" s="381">
        <v>11</v>
      </c>
      <c r="CX844" s="381">
        <v>24</v>
      </c>
      <c r="CY844" s="381">
        <v>14</v>
      </c>
      <c r="CZ844" s="222">
        <f t="shared" si="1973"/>
        <v>124</v>
      </c>
      <c r="DA844" s="381">
        <v>5</v>
      </c>
      <c r="DB844" s="381">
        <v>5</v>
      </c>
      <c r="DC844" s="381">
        <v>15</v>
      </c>
      <c r="DD844" s="381">
        <v>63</v>
      </c>
      <c r="DE844" s="381">
        <v>24</v>
      </c>
      <c r="DF844" s="381">
        <v>12</v>
      </c>
      <c r="DG844" s="222">
        <f t="shared" si="1974"/>
        <v>1908</v>
      </c>
      <c r="DH844" s="222">
        <f t="shared" si="1975"/>
        <v>19</v>
      </c>
      <c r="DI844" s="381">
        <v>3</v>
      </c>
      <c r="DJ844" s="381">
        <v>7</v>
      </c>
      <c r="DK844" s="381">
        <v>9</v>
      </c>
      <c r="DL844" s="226">
        <f t="shared" si="1976"/>
        <v>7</v>
      </c>
      <c r="DM844" s="381">
        <v>6</v>
      </c>
      <c r="DN844" s="380">
        <v>1</v>
      </c>
      <c r="DO844" s="222">
        <f t="shared" si="1977"/>
        <v>1934</v>
      </c>
      <c r="DP844" s="4"/>
      <c r="DQ844" s="4"/>
      <c r="DR844" s="4"/>
      <c r="DS844" s="4"/>
      <c r="DT844" s="4"/>
      <c r="DU844" s="4"/>
      <c r="DV844" s="4"/>
    </row>
    <row r="845" spans="1:131" s="43" customFormat="1" ht="16.5" customHeight="1" x14ac:dyDescent="0.15">
      <c r="A845" s="50" t="s">
        <v>236</v>
      </c>
      <c r="B845" s="222">
        <f t="shared" si="1961"/>
        <v>17378</v>
      </c>
      <c r="C845" s="381">
        <v>952</v>
      </c>
      <c r="D845" s="381">
        <v>643</v>
      </c>
      <c r="E845" s="381">
        <v>552</v>
      </c>
      <c r="F845" s="381">
        <v>160</v>
      </c>
      <c r="G845" s="381">
        <v>993</v>
      </c>
      <c r="H845" s="381">
        <v>1132</v>
      </c>
      <c r="I845" s="381">
        <v>1042</v>
      </c>
      <c r="J845" s="381">
        <v>321</v>
      </c>
      <c r="K845" s="381">
        <v>1436</v>
      </c>
      <c r="L845" s="381">
        <v>8209</v>
      </c>
      <c r="M845" s="381">
        <v>640</v>
      </c>
      <c r="N845" s="381">
        <v>1298</v>
      </c>
      <c r="O845" s="222">
        <f t="shared" si="1962"/>
        <v>3841</v>
      </c>
      <c r="P845" s="381">
        <v>954</v>
      </c>
      <c r="Q845" s="381">
        <v>899</v>
      </c>
      <c r="R845" s="381">
        <v>219</v>
      </c>
      <c r="S845" s="381">
        <v>207</v>
      </c>
      <c r="T845" s="381">
        <v>107</v>
      </c>
      <c r="U845" s="381">
        <v>870</v>
      </c>
      <c r="V845" s="381">
        <v>377</v>
      </c>
      <c r="W845" s="381">
        <v>208</v>
      </c>
      <c r="X845" s="222">
        <f t="shared" si="1963"/>
        <v>6549</v>
      </c>
      <c r="Y845" s="381">
        <v>860</v>
      </c>
      <c r="Z845" s="381">
        <v>1064</v>
      </c>
      <c r="AA845" s="381">
        <v>2768</v>
      </c>
      <c r="AB845" s="381">
        <v>1857</v>
      </c>
      <c r="AC845" s="222">
        <f t="shared" si="1964"/>
        <v>3625</v>
      </c>
      <c r="AD845" s="381">
        <v>170</v>
      </c>
      <c r="AE845" s="381">
        <v>744</v>
      </c>
      <c r="AF845" s="381">
        <v>105</v>
      </c>
      <c r="AG845" s="381">
        <v>1015</v>
      </c>
      <c r="AH845" s="381">
        <v>341</v>
      </c>
      <c r="AI845" s="381">
        <v>1250</v>
      </c>
      <c r="AJ845" s="222">
        <f t="shared" si="1965"/>
        <v>88</v>
      </c>
      <c r="AK845" s="381">
        <v>0</v>
      </c>
      <c r="AL845" s="381">
        <v>88</v>
      </c>
      <c r="AM845" s="222">
        <f t="shared" si="1966"/>
        <v>8301</v>
      </c>
      <c r="AN845" s="381">
        <v>121</v>
      </c>
      <c r="AO845" s="381">
        <v>421</v>
      </c>
      <c r="AP845" s="381">
        <v>827</v>
      </c>
      <c r="AQ845" s="381">
        <v>159</v>
      </c>
      <c r="AR845" s="381">
        <v>1102</v>
      </c>
      <c r="AS845" s="381">
        <v>69</v>
      </c>
      <c r="AT845" s="381">
        <v>1190</v>
      </c>
      <c r="AU845" s="381">
        <v>2236</v>
      </c>
      <c r="AV845" s="381">
        <v>1642</v>
      </c>
      <c r="AW845" s="381">
        <v>534</v>
      </c>
      <c r="AX845" s="222">
        <f t="shared" si="1967"/>
        <v>11077</v>
      </c>
      <c r="AY845" s="381">
        <v>870</v>
      </c>
      <c r="AZ845" s="381">
        <v>6197</v>
      </c>
      <c r="BA845" s="381">
        <v>1744</v>
      </c>
      <c r="BB845" s="381">
        <v>1430</v>
      </c>
      <c r="BC845" s="381">
        <v>836</v>
      </c>
      <c r="BD845" s="222">
        <f t="shared" si="1968"/>
        <v>42269</v>
      </c>
      <c r="BE845" s="381">
        <v>9669</v>
      </c>
      <c r="BF845" s="381">
        <v>2414</v>
      </c>
      <c r="BG845" s="381">
        <v>11037</v>
      </c>
      <c r="BH845" s="381">
        <v>2791</v>
      </c>
      <c r="BI845" s="381">
        <v>10615</v>
      </c>
      <c r="BJ845" s="381">
        <v>1063</v>
      </c>
      <c r="BK845" s="381">
        <v>2814</v>
      </c>
      <c r="BL845" s="381">
        <v>1866</v>
      </c>
      <c r="BM845" s="222">
        <f t="shared" si="1969"/>
        <v>4549</v>
      </c>
      <c r="BN845" s="381">
        <v>894</v>
      </c>
      <c r="BO845" s="381">
        <v>451</v>
      </c>
      <c r="BP845" s="381">
        <v>493</v>
      </c>
      <c r="BQ845" s="381">
        <v>419</v>
      </c>
      <c r="BR845" s="381">
        <v>2292</v>
      </c>
      <c r="BS845" s="222">
        <f t="shared" si="1970"/>
        <v>8846</v>
      </c>
      <c r="BT845" s="381">
        <v>577</v>
      </c>
      <c r="BU845" s="381">
        <v>682</v>
      </c>
      <c r="BV845" s="381">
        <v>329</v>
      </c>
      <c r="BW845" s="381">
        <v>63</v>
      </c>
      <c r="BX845" s="381">
        <v>567</v>
      </c>
      <c r="BY845" s="381">
        <v>3474</v>
      </c>
      <c r="BZ845" s="381">
        <v>160</v>
      </c>
      <c r="CA845" s="381">
        <v>400</v>
      </c>
      <c r="CB845" s="381">
        <v>764</v>
      </c>
      <c r="CC845" s="381">
        <v>380</v>
      </c>
      <c r="CD845" s="381">
        <v>826</v>
      </c>
      <c r="CE845" s="381">
        <v>624</v>
      </c>
      <c r="CF845" s="222">
        <f t="shared" si="1971"/>
        <v>9251</v>
      </c>
      <c r="CG845" s="381">
        <v>95</v>
      </c>
      <c r="CH845" s="381">
        <v>237</v>
      </c>
      <c r="CI845" s="381">
        <v>372</v>
      </c>
      <c r="CJ845" s="381">
        <v>872</v>
      </c>
      <c r="CK845" s="381">
        <v>3533</v>
      </c>
      <c r="CL845" s="381">
        <v>194</v>
      </c>
      <c r="CM845" s="381">
        <v>1674</v>
      </c>
      <c r="CN845" s="381">
        <v>130</v>
      </c>
      <c r="CO845" s="381">
        <v>90</v>
      </c>
      <c r="CP845" s="381">
        <v>300</v>
      </c>
      <c r="CQ845" s="381">
        <v>474</v>
      </c>
      <c r="CR845" s="381">
        <v>976</v>
      </c>
      <c r="CS845" s="381">
        <v>304</v>
      </c>
      <c r="CT845" s="222">
        <f t="shared" si="1972"/>
        <v>7943</v>
      </c>
      <c r="CU845" s="381">
        <v>3003</v>
      </c>
      <c r="CV845" s="381">
        <v>1950</v>
      </c>
      <c r="CW845" s="381">
        <v>551</v>
      </c>
      <c r="CX845" s="381">
        <v>1760</v>
      </c>
      <c r="CY845" s="381">
        <v>679</v>
      </c>
      <c r="CZ845" s="222">
        <f t="shared" si="1973"/>
        <v>8401</v>
      </c>
      <c r="DA845" s="381">
        <v>292</v>
      </c>
      <c r="DB845" s="381">
        <v>262</v>
      </c>
      <c r="DC845" s="381">
        <v>1146</v>
      </c>
      <c r="DD845" s="381">
        <v>4721</v>
      </c>
      <c r="DE845" s="381">
        <v>1143</v>
      </c>
      <c r="DF845" s="381">
        <v>837</v>
      </c>
      <c r="DG845" s="222">
        <f t="shared" si="1974"/>
        <v>132118</v>
      </c>
      <c r="DH845" s="222">
        <f t="shared" si="1975"/>
        <v>1114</v>
      </c>
      <c r="DI845" s="381">
        <v>220</v>
      </c>
      <c r="DJ845" s="381">
        <v>270</v>
      </c>
      <c r="DK845" s="381">
        <v>624</v>
      </c>
      <c r="DL845" s="226">
        <f t="shared" si="1976"/>
        <v>472</v>
      </c>
      <c r="DM845" s="381">
        <v>392</v>
      </c>
      <c r="DN845" s="380">
        <v>80</v>
      </c>
      <c r="DO845" s="222">
        <f t="shared" si="1977"/>
        <v>133704</v>
      </c>
      <c r="DP845" s="4"/>
      <c r="DQ845" s="4"/>
      <c r="DR845" s="4"/>
      <c r="DS845" s="4"/>
      <c r="DT845" s="4"/>
      <c r="DU845" s="4"/>
      <c r="DV845" s="4"/>
    </row>
    <row r="846" spans="1:131" s="43" customFormat="1" ht="16.5" customHeight="1" x14ac:dyDescent="0.15">
      <c r="A846" s="50" t="s">
        <v>237</v>
      </c>
      <c r="B846" s="222">
        <f t="shared" si="1961"/>
        <v>0</v>
      </c>
      <c r="C846" s="381">
        <v>0</v>
      </c>
      <c r="D846" s="381">
        <v>0</v>
      </c>
      <c r="E846" s="381">
        <v>0</v>
      </c>
      <c r="F846" s="381">
        <v>0</v>
      </c>
      <c r="G846" s="381">
        <v>0</v>
      </c>
      <c r="H846" s="381">
        <v>0</v>
      </c>
      <c r="I846" s="381">
        <v>0</v>
      </c>
      <c r="J846" s="381">
        <v>0</v>
      </c>
      <c r="K846" s="381">
        <v>0</v>
      </c>
      <c r="L846" s="381">
        <v>0</v>
      </c>
      <c r="M846" s="381">
        <v>0</v>
      </c>
      <c r="N846" s="381">
        <v>0</v>
      </c>
      <c r="O846" s="222">
        <f t="shared" si="1962"/>
        <v>0</v>
      </c>
      <c r="P846" s="381">
        <v>0</v>
      </c>
      <c r="Q846" s="381">
        <v>0</v>
      </c>
      <c r="R846" s="381">
        <v>0</v>
      </c>
      <c r="S846" s="381">
        <v>0</v>
      </c>
      <c r="T846" s="381">
        <v>0</v>
      </c>
      <c r="U846" s="381">
        <v>0</v>
      </c>
      <c r="V846" s="381">
        <v>0</v>
      </c>
      <c r="W846" s="381">
        <v>0</v>
      </c>
      <c r="X846" s="222">
        <f t="shared" si="1963"/>
        <v>0</v>
      </c>
      <c r="Y846" s="381">
        <v>0</v>
      </c>
      <c r="Z846" s="381">
        <v>0</v>
      </c>
      <c r="AA846" s="381">
        <v>0</v>
      </c>
      <c r="AB846" s="381">
        <v>0</v>
      </c>
      <c r="AC846" s="222">
        <f t="shared" si="1964"/>
        <v>0</v>
      </c>
      <c r="AD846" s="381">
        <v>0</v>
      </c>
      <c r="AE846" s="381">
        <v>0</v>
      </c>
      <c r="AF846" s="381">
        <v>0</v>
      </c>
      <c r="AG846" s="381">
        <v>0</v>
      </c>
      <c r="AH846" s="381">
        <v>0</v>
      </c>
      <c r="AI846" s="381">
        <v>0</v>
      </c>
      <c r="AJ846" s="222">
        <f t="shared" si="1965"/>
        <v>0</v>
      </c>
      <c r="AK846" s="381">
        <v>0</v>
      </c>
      <c r="AL846" s="381">
        <v>0</v>
      </c>
      <c r="AM846" s="222">
        <f t="shared" si="1966"/>
        <v>0</v>
      </c>
      <c r="AN846" s="381">
        <v>0</v>
      </c>
      <c r="AO846" s="381">
        <v>0</v>
      </c>
      <c r="AP846" s="381">
        <v>0</v>
      </c>
      <c r="AQ846" s="381">
        <v>0</v>
      </c>
      <c r="AR846" s="381">
        <v>0</v>
      </c>
      <c r="AS846" s="381">
        <v>0</v>
      </c>
      <c r="AT846" s="381">
        <v>0</v>
      </c>
      <c r="AU846" s="381">
        <v>0</v>
      </c>
      <c r="AV846" s="381">
        <v>0</v>
      </c>
      <c r="AW846" s="381">
        <v>0</v>
      </c>
      <c r="AX846" s="222">
        <f t="shared" si="1967"/>
        <v>0</v>
      </c>
      <c r="AY846" s="381">
        <v>0</v>
      </c>
      <c r="AZ846" s="381">
        <v>0</v>
      </c>
      <c r="BA846" s="381">
        <v>0</v>
      </c>
      <c r="BB846" s="381">
        <v>0</v>
      </c>
      <c r="BC846" s="381">
        <v>0</v>
      </c>
      <c r="BD846" s="222">
        <f t="shared" si="1968"/>
        <v>0</v>
      </c>
      <c r="BE846" s="381">
        <v>0</v>
      </c>
      <c r="BF846" s="381">
        <v>0</v>
      </c>
      <c r="BG846" s="381">
        <v>0</v>
      </c>
      <c r="BH846" s="381">
        <v>0</v>
      </c>
      <c r="BI846" s="381">
        <v>0</v>
      </c>
      <c r="BJ846" s="381">
        <v>0</v>
      </c>
      <c r="BK846" s="381">
        <v>0</v>
      </c>
      <c r="BL846" s="381">
        <v>0</v>
      </c>
      <c r="BM846" s="222">
        <f t="shared" si="1969"/>
        <v>0</v>
      </c>
      <c r="BN846" s="381">
        <v>0</v>
      </c>
      <c r="BO846" s="381">
        <v>0</v>
      </c>
      <c r="BP846" s="381">
        <v>0</v>
      </c>
      <c r="BQ846" s="381">
        <v>0</v>
      </c>
      <c r="BR846" s="381">
        <v>0</v>
      </c>
      <c r="BS846" s="222">
        <f t="shared" si="1970"/>
        <v>0</v>
      </c>
      <c r="BT846" s="381">
        <v>0</v>
      </c>
      <c r="BU846" s="381">
        <v>0</v>
      </c>
      <c r="BV846" s="381">
        <v>0</v>
      </c>
      <c r="BW846" s="381">
        <v>0</v>
      </c>
      <c r="BX846" s="381">
        <v>0</v>
      </c>
      <c r="BY846" s="381">
        <v>0</v>
      </c>
      <c r="BZ846" s="381">
        <v>0</v>
      </c>
      <c r="CA846" s="381">
        <v>0</v>
      </c>
      <c r="CB846" s="381">
        <v>0</v>
      </c>
      <c r="CC846" s="381">
        <v>0</v>
      </c>
      <c r="CD846" s="381">
        <v>0</v>
      </c>
      <c r="CE846" s="381">
        <v>0</v>
      </c>
      <c r="CF846" s="222">
        <f t="shared" si="1971"/>
        <v>0</v>
      </c>
      <c r="CG846" s="381">
        <v>0</v>
      </c>
      <c r="CH846" s="381">
        <v>0</v>
      </c>
      <c r="CI846" s="381">
        <v>0</v>
      </c>
      <c r="CJ846" s="381">
        <v>0</v>
      </c>
      <c r="CK846" s="381">
        <v>0</v>
      </c>
      <c r="CL846" s="381">
        <v>0</v>
      </c>
      <c r="CM846" s="381">
        <v>0</v>
      </c>
      <c r="CN846" s="381">
        <v>0</v>
      </c>
      <c r="CO846" s="381">
        <v>0</v>
      </c>
      <c r="CP846" s="381">
        <v>0</v>
      </c>
      <c r="CQ846" s="381">
        <v>0</v>
      </c>
      <c r="CR846" s="381">
        <v>0</v>
      </c>
      <c r="CS846" s="381">
        <v>0</v>
      </c>
      <c r="CT846" s="222">
        <f t="shared" si="1972"/>
        <v>0</v>
      </c>
      <c r="CU846" s="381">
        <v>0</v>
      </c>
      <c r="CV846" s="381">
        <v>0</v>
      </c>
      <c r="CW846" s="381">
        <v>0</v>
      </c>
      <c r="CX846" s="381">
        <v>0</v>
      </c>
      <c r="CY846" s="381">
        <v>0</v>
      </c>
      <c r="CZ846" s="222">
        <f t="shared" si="1973"/>
        <v>0</v>
      </c>
      <c r="DA846" s="381">
        <v>0</v>
      </c>
      <c r="DB846" s="381">
        <v>0</v>
      </c>
      <c r="DC846" s="381">
        <v>0</v>
      </c>
      <c r="DD846" s="381">
        <v>0</v>
      </c>
      <c r="DE846" s="381">
        <v>0</v>
      </c>
      <c r="DF846" s="381">
        <v>0</v>
      </c>
      <c r="DG846" s="222">
        <f t="shared" si="1974"/>
        <v>0</v>
      </c>
      <c r="DH846" s="222">
        <f t="shared" si="1975"/>
        <v>0</v>
      </c>
      <c r="DI846" s="381">
        <v>0</v>
      </c>
      <c r="DJ846" s="381">
        <v>0</v>
      </c>
      <c r="DK846" s="381">
        <v>0</v>
      </c>
      <c r="DL846" s="226">
        <f t="shared" si="1976"/>
        <v>0</v>
      </c>
      <c r="DM846" s="381">
        <v>0</v>
      </c>
      <c r="DN846" s="380">
        <v>0</v>
      </c>
      <c r="DO846" s="222">
        <f t="shared" si="1977"/>
        <v>0</v>
      </c>
      <c r="DP846" s="4"/>
      <c r="DQ846" s="4"/>
      <c r="DR846" s="4"/>
      <c r="DS846" s="4"/>
      <c r="DT846" s="4"/>
      <c r="DU846" s="4"/>
      <c r="DV846" s="4"/>
    </row>
    <row r="847" spans="1:131" s="43" customFormat="1" ht="16.5" customHeight="1" x14ac:dyDescent="0.15">
      <c r="A847" s="173" t="s">
        <v>298</v>
      </c>
      <c r="B847" s="222">
        <f t="shared" si="1961"/>
        <v>10980</v>
      </c>
      <c r="C847" s="381">
        <v>666</v>
      </c>
      <c r="D847" s="381">
        <v>311</v>
      </c>
      <c r="E847" s="381">
        <v>343</v>
      </c>
      <c r="F847" s="381">
        <v>73</v>
      </c>
      <c r="G847" s="381">
        <v>550</v>
      </c>
      <c r="H847" s="381">
        <v>637</v>
      </c>
      <c r="I847" s="381">
        <v>616</v>
      </c>
      <c r="J847" s="381">
        <v>202</v>
      </c>
      <c r="K847" s="381">
        <v>885</v>
      </c>
      <c r="L847" s="381">
        <v>5428</v>
      </c>
      <c r="M847" s="381">
        <v>391</v>
      </c>
      <c r="N847" s="381">
        <v>878</v>
      </c>
      <c r="O847" s="222">
        <f t="shared" si="1962"/>
        <v>2288</v>
      </c>
      <c r="P847" s="381">
        <v>589</v>
      </c>
      <c r="Q847" s="381">
        <v>556</v>
      </c>
      <c r="R847" s="381">
        <v>139</v>
      </c>
      <c r="S847" s="381">
        <v>137</v>
      </c>
      <c r="T847" s="381">
        <v>46</v>
      </c>
      <c r="U847" s="381">
        <v>455</v>
      </c>
      <c r="V847" s="381">
        <v>242</v>
      </c>
      <c r="W847" s="381">
        <v>124</v>
      </c>
      <c r="X847" s="222">
        <f t="shared" si="1963"/>
        <v>3997</v>
      </c>
      <c r="Y847" s="381">
        <v>523</v>
      </c>
      <c r="Z847" s="381">
        <v>643</v>
      </c>
      <c r="AA847" s="381">
        <v>1691</v>
      </c>
      <c r="AB847" s="381">
        <v>1140</v>
      </c>
      <c r="AC847" s="222">
        <f t="shared" si="1964"/>
        <v>2210</v>
      </c>
      <c r="AD847" s="381">
        <v>107</v>
      </c>
      <c r="AE847" s="381">
        <v>457</v>
      </c>
      <c r="AF847" s="381">
        <v>79</v>
      </c>
      <c r="AG847" s="381">
        <v>620</v>
      </c>
      <c r="AH847" s="381">
        <v>188</v>
      </c>
      <c r="AI847" s="381">
        <v>759</v>
      </c>
      <c r="AJ847" s="222">
        <f t="shared" si="1965"/>
        <v>48</v>
      </c>
      <c r="AK847" s="381">
        <v>0</v>
      </c>
      <c r="AL847" s="381">
        <v>48</v>
      </c>
      <c r="AM847" s="222">
        <f t="shared" si="1966"/>
        <v>5123</v>
      </c>
      <c r="AN847" s="381">
        <v>86</v>
      </c>
      <c r="AO847" s="381">
        <v>224</v>
      </c>
      <c r="AP847" s="381">
        <v>502</v>
      </c>
      <c r="AQ847" s="381">
        <v>87</v>
      </c>
      <c r="AR847" s="381">
        <v>710</v>
      </c>
      <c r="AS847" s="381">
        <v>47</v>
      </c>
      <c r="AT847" s="381">
        <v>777</v>
      </c>
      <c r="AU847" s="381">
        <v>1345</v>
      </c>
      <c r="AV847" s="381">
        <v>1000</v>
      </c>
      <c r="AW847" s="381">
        <v>345</v>
      </c>
      <c r="AX847" s="222">
        <f t="shared" si="1967"/>
        <v>6882</v>
      </c>
      <c r="AY847" s="381">
        <v>528</v>
      </c>
      <c r="AZ847" s="381">
        <v>3916</v>
      </c>
      <c r="BA847" s="381">
        <v>1081</v>
      </c>
      <c r="BB847" s="381">
        <v>843</v>
      </c>
      <c r="BC847" s="381">
        <v>514</v>
      </c>
      <c r="BD847" s="222">
        <f t="shared" si="1968"/>
        <v>26075</v>
      </c>
      <c r="BE847" s="381">
        <v>6027</v>
      </c>
      <c r="BF847" s="381">
        <v>1445</v>
      </c>
      <c r="BG847" s="381">
        <v>6536</v>
      </c>
      <c r="BH847" s="381">
        <v>1882</v>
      </c>
      <c r="BI847" s="381">
        <v>6355</v>
      </c>
      <c r="BJ847" s="381">
        <v>675</v>
      </c>
      <c r="BK847" s="381">
        <v>1895</v>
      </c>
      <c r="BL847" s="381">
        <v>1260</v>
      </c>
      <c r="BM847" s="222">
        <f t="shared" si="1969"/>
        <v>2740</v>
      </c>
      <c r="BN847" s="381">
        <v>579</v>
      </c>
      <c r="BO847" s="381">
        <v>269</v>
      </c>
      <c r="BP847" s="381">
        <v>298</v>
      </c>
      <c r="BQ847" s="381">
        <v>243</v>
      </c>
      <c r="BR847" s="381">
        <v>1351</v>
      </c>
      <c r="BS847" s="222">
        <f t="shared" si="1970"/>
        <v>5232</v>
      </c>
      <c r="BT847" s="381">
        <v>344</v>
      </c>
      <c r="BU847" s="381">
        <v>415</v>
      </c>
      <c r="BV847" s="381">
        <v>168</v>
      </c>
      <c r="BW847" s="381">
        <v>50</v>
      </c>
      <c r="BX847" s="381">
        <v>215</v>
      </c>
      <c r="BY847" s="381">
        <v>2160</v>
      </c>
      <c r="BZ847" s="381">
        <v>90</v>
      </c>
      <c r="CA847" s="381">
        <v>269</v>
      </c>
      <c r="CB847" s="381">
        <v>455</v>
      </c>
      <c r="CC847" s="381">
        <v>257</v>
      </c>
      <c r="CD847" s="381">
        <v>460</v>
      </c>
      <c r="CE847" s="381">
        <v>349</v>
      </c>
      <c r="CF847" s="222">
        <f t="shared" si="1971"/>
        <v>5817</v>
      </c>
      <c r="CG847" s="381">
        <v>57</v>
      </c>
      <c r="CH847" s="381">
        <v>125</v>
      </c>
      <c r="CI847" s="381">
        <v>209</v>
      </c>
      <c r="CJ847" s="381">
        <v>558</v>
      </c>
      <c r="CK847" s="381">
        <v>2220</v>
      </c>
      <c r="CL847" s="381">
        <v>119</v>
      </c>
      <c r="CM847" s="381">
        <v>1079</v>
      </c>
      <c r="CN847" s="381">
        <v>91</v>
      </c>
      <c r="CO847" s="381">
        <v>64</v>
      </c>
      <c r="CP847" s="381">
        <v>150</v>
      </c>
      <c r="CQ847" s="381">
        <v>277</v>
      </c>
      <c r="CR847" s="381">
        <v>683</v>
      </c>
      <c r="CS847" s="381">
        <v>185</v>
      </c>
      <c r="CT847" s="222">
        <f t="shared" si="1972"/>
        <v>4637</v>
      </c>
      <c r="CU847" s="381">
        <v>1765</v>
      </c>
      <c r="CV847" s="381">
        <v>1154</v>
      </c>
      <c r="CW847" s="381">
        <v>270</v>
      </c>
      <c r="CX847" s="381">
        <v>1094</v>
      </c>
      <c r="CY847" s="381">
        <v>354</v>
      </c>
      <c r="CZ847" s="222">
        <f t="shared" si="1973"/>
        <v>5401</v>
      </c>
      <c r="DA847" s="381">
        <v>159</v>
      </c>
      <c r="DB847" s="381">
        <v>170</v>
      </c>
      <c r="DC847" s="381">
        <v>779</v>
      </c>
      <c r="DD847" s="381">
        <v>3088</v>
      </c>
      <c r="DE847" s="381">
        <v>692</v>
      </c>
      <c r="DF847" s="381">
        <v>513</v>
      </c>
      <c r="DG847" s="222">
        <f t="shared" si="1974"/>
        <v>81430</v>
      </c>
      <c r="DH847" s="222">
        <f t="shared" si="1975"/>
        <v>678</v>
      </c>
      <c r="DI847" s="381">
        <v>150</v>
      </c>
      <c r="DJ847" s="381">
        <v>178</v>
      </c>
      <c r="DK847" s="381">
        <v>350</v>
      </c>
      <c r="DL847" s="226">
        <f t="shared" si="1976"/>
        <v>322</v>
      </c>
      <c r="DM847" s="381">
        <v>257</v>
      </c>
      <c r="DN847" s="380">
        <v>65</v>
      </c>
      <c r="DO847" s="222">
        <f t="shared" si="1977"/>
        <v>82430</v>
      </c>
      <c r="DP847" s="4"/>
      <c r="DQ847" s="4"/>
      <c r="DR847" s="4"/>
      <c r="DS847" s="4"/>
      <c r="DT847" s="4"/>
      <c r="DU847" s="4"/>
      <c r="DV847" s="4"/>
    </row>
    <row r="848" spans="1:131" s="43" customFormat="1" ht="16.5" customHeight="1" x14ac:dyDescent="0.15">
      <c r="A848" s="173" t="s">
        <v>297</v>
      </c>
      <c r="B848" s="222">
        <f t="shared" si="1961"/>
        <v>6398</v>
      </c>
      <c r="C848" s="381">
        <v>286</v>
      </c>
      <c r="D848" s="381">
        <v>332</v>
      </c>
      <c r="E848" s="381">
        <v>209</v>
      </c>
      <c r="F848" s="381">
        <v>87</v>
      </c>
      <c r="G848" s="381">
        <v>443</v>
      </c>
      <c r="H848" s="381">
        <v>495</v>
      </c>
      <c r="I848" s="381">
        <v>426</v>
      </c>
      <c r="J848" s="381">
        <v>119</v>
      </c>
      <c r="K848" s="381">
        <v>551</v>
      </c>
      <c r="L848" s="381">
        <v>2781</v>
      </c>
      <c r="M848" s="381">
        <v>249</v>
      </c>
      <c r="N848" s="381">
        <v>420</v>
      </c>
      <c r="O848" s="222">
        <f t="shared" si="1962"/>
        <v>1553</v>
      </c>
      <c r="P848" s="381">
        <v>365</v>
      </c>
      <c r="Q848" s="381">
        <v>343</v>
      </c>
      <c r="R848" s="381">
        <v>80</v>
      </c>
      <c r="S848" s="381">
        <v>70</v>
      </c>
      <c r="T848" s="381">
        <v>61</v>
      </c>
      <c r="U848" s="381">
        <v>415</v>
      </c>
      <c r="V848" s="381">
        <v>135</v>
      </c>
      <c r="W848" s="381">
        <v>84</v>
      </c>
      <c r="X848" s="222">
        <f t="shared" si="1963"/>
        <v>2552</v>
      </c>
      <c r="Y848" s="381">
        <v>337</v>
      </c>
      <c r="Z848" s="381">
        <v>421</v>
      </c>
      <c r="AA848" s="381">
        <v>1077</v>
      </c>
      <c r="AB848" s="381">
        <v>717</v>
      </c>
      <c r="AC848" s="222">
        <f t="shared" si="1964"/>
        <v>1415</v>
      </c>
      <c r="AD848" s="381">
        <v>63</v>
      </c>
      <c r="AE848" s="381">
        <v>287</v>
      </c>
      <c r="AF848" s="381">
        <v>26</v>
      </c>
      <c r="AG848" s="381">
        <v>395</v>
      </c>
      <c r="AH848" s="381">
        <v>153</v>
      </c>
      <c r="AI848" s="381">
        <v>491</v>
      </c>
      <c r="AJ848" s="222">
        <f t="shared" si="1965"/>
        <v>40</v>
      </c>
      <c r="AK848" s="381">
        <v>0</v>
      </c>
      <c r="AL848" s="381">
        <v>40</v>
      </c>
      <c r="AM848" s="222">
        <f t="shared" si="1966"/>
        <v>3178</v>
      </c>
      <c r="AN848" s="381">
        <v>35</v>
      </c>
      <c r="AO848" s="381">
        <v>197</v>
      </c>
      <c r="AP848" s="381">
        <v>325</v>
      </c>
      <c r="AQ848" s="381">
        <v>72</v>
      </c>
      <c r="AR848" s="381">
        <v>392</v>
      </c>
      <c r="AS848" s="381">
        <v>22</v>
      </c>
      <c r="AT848" s="381">
        <v>413</v>
      </c>
      <c r="AU848" s="381">
        <v>891</v>
      </c>
      <c r="AV848" s="381">
        <v>642</v>
      </c>
      <c r="AW848" s="381">
        <v>189</v>
      </c>
      <c r="AX848" s="222">
        <f t="shared" si="1967"/>
        <v>4195</v>
      </c>
      <c r="AY848" s="381">
        <v>342</v>
      </c>
      <c r="AZ848" s="381">
        <v>2281</v>
      </c>
      <c r="BA848" s="381">
        <v>663</v>
      </c>
      <c r="BB848" s="381">
        <v>587</v>
      </c>
      <c r="BC848" s="381">
        <v>322</v>
      </c>
      <c r="BD848" s="222">
        <f t="shared" si="1968"/>
        <v>16194</v>
      </c>
      <c r="BE848" s="381">
        <v>3642</v>
      </c>
      <c r="BF848" s="381">
        <v>969</v>
      </c>
      <c r="BG848" s="381">
        <v>4501</v>
      </c>
      <c r="BH848" s="381">
        <v>909</v>
      </c>
      <c r="BI848" s="381">
        <v>4260</v>
      </c>
      <c r="BJ848" s="381">
        <v>388</v>
      </c>
      <c r="BK848" s="381">
        <v>919</v>
      </c>
      <c r="BL848" s="381">
        <v>606</v>
      </c>
      <c r="BM848" s="222">
        <f t="shared" si="1969"/>
        <v>1809</v>
      </c>
      <c r="BN848" s="381">
        <v>315</v>
      </c>
      <c r="BO848" s="381">
        <v>182</v>
      </c>
      <c r="BP848" s="381">
        <v>195</v>
      </c>
      <c r="BQ848" s="381">
        <v>176</v>
      </c>
      <c r="BR848" s="381">
        <v>941</v>
      </c>
      <c r="BS848" s="222">
        <f t="shared" si="1970"/>
        <v>3614</v>
      </c>
      <c r="BT848" s="381">
        <v>233</v>
      </c>
      <c r="BU848" s="381">
        <v>267</v>
      </c>
      <c r="BV848" s="381">
        <v>161</v>
      </c>
      <c r="BW848" s="381">
        <v>13</v>
      </c>
      <c r="BX848" s="381">
        <v>352</v>
      </c>
      <c r="BY848" s="381">
        <v>1314</v>
      </c>
      <c r="BZ848" s="381">
        <v>70</v>
      </c>
      <c r="CA848" s="381">
        <v>131</v>
      </c>
      <c r="CB848" s="381">
        <v>309</v>
      </c>
      <c r="CC848" s="381">
        <v>123</v>
      </c>
      <c r="CD848" s="381">
        <v>366</v>
      </c>
      <c r="CE848" s="381">
        <v>275</v>
      </c>
      <c r="CF848" s="222">
        <f t="shared" si="1971"/>
        <v>3434</v>
      </c>
      <c r="CG848" s="381">
        <v>38</v>
      </c>
      <c r="CH848" s="381">
        <v>112</v>
      </c>
      <c r="CI848" s="381">
        <v>163</v>
      </c>
      <c r="CJ848" s="381">
        <v>314</v>
      </c>
      <c r="CK848" s="381">
        <v>1313</v>
      </c>
      <c r="CL848" s="381">
        <v>75</v>
      </c>
      <c r="CM848" s="381">
        <v>595</v>
      </c>
      <c r="CN848" s="381">
        <v>39</v>
      </c>
      <c r="CO848" s="381">
        <v>26</v>
      </c>
      <c r="CP848" s="381">
        <v>150</v>
      </c>
      <c r="CQ848" s="381">
        <v>197</v>
      </c>
      <c r="CR848" s="381">
        <v>293</v>
      </c>
      <c r="CS848" s="381">
        <v>119</v>
      </c>
      <c r="CT848" s="222">
        <f t="shared" si="1972"/>
        <v>3306</v>
      </c>
      <c r="CU848" s="381">
        <v>1238</v>
      </c>
      <c r="CV848" s="381">
        <v>796</v>
      </c>
      <c r="CW848" s="381">
        <v>281</v>
      </c>
      <c r="CX848" s="381">
        <v>666</v>
      </c>
      <c r="CY848" s="381">
        <v>325</v>
      </c>
      <c r="CZ848" s="222">
        <f t="shared" si="1973"/>
        <v>3000</v>
      </c>
      <c r="DA848" s="381">
        <v>133</v>
      </c>
      <c r="DB848" s="381">
        <v>92</v>
      </c>
      <c r="DC848" s="381">
        <v>367</v>
      </c>
      <c r="DD848" s="381">
        <v>1633</v>
      </c>
      <c r="DE848" s="381">
        <v>451</v>
      </c>
      <c r="DF848" s="381">
        <v>324</v>
      </c>
      <c r="DG848" s="222">
        <f t="shared" si="1974"/>
        <v>50688</v>
      </c>
      <c r="DH848" s="222">
        <f t="shared" si="1975"/>
        <v>436</v>
      </c>
      <c r="DI848" s="381">
        <v>70</v>
      </c>
      <c r="DJ848" s="381">
        <v>92</v>
      </c>
      <c r="DK848" s="381">
        <v>274</v>
      </c>
      <c r="DL848" s="226">
        <f t="shared" si="1976"/>
        <v>150</v>
      </c>
      <c r="DM848" s="381">
        <v>135</v>
      </c>
      <c r="DN848" s="380">
        <v>15</v>
      </c>
      <c r="DO848" s="222">
        <f t="shared" si="1977"/>
        <v>51274</v>
      </c>
      <c r="DP848" s="4"/>
      <c r="DQ848" s="4"/>
      <c r="DR848" s="4"/>
      <c r="DS848" s="4"/>
      <c r="DT848" s="4"/>
      <c r="DU848" s="4"/>
      <c r="DV848" s="4"/>
    </row>
    <row r="849" spans="1:134" s="43" customFormat="1" ht="16.5" customHeight="1" x14ac:dyDescent="0.15">
      <c r="A849" s="174" t="s">
        <v>376</v>
      </c>
      <c r="B849" s="223">
        <f t="shared" si="1961"/>
        <v>7</v>
      </c>
      <c r="C849" s="398">
        <v>0</v>
      </c>
      <c r="D849" s="398">
        <v>0</v>
      </c>
      <c r="E849" s="398">
        <v>0</v>
      </c>
      <c r="F849" s="398">
        <v>0</v>
      </c>
      <c r="G849" s="398">
        <v>0</v>
      </c>
      <c r="H849" s="398">
        <v>1</v>
      </c>
      <c r="I849" s="398">
        <v>0</v>
      </c>
      <c r="J849" s="398">
        <v>0</v>
      </c>
      <c r="K849" s="398">
        <v>0</v>
      </c>
      <c r="L849" s="398">
        <v>6</v>
      </c>
      <c r="M849" s="398">
        <v>0</v>
      </c>
      <c r="N849" s="398">
        <v>0</v>
      </c>
      <c r="O849" s="223">
        <f t="shared" si="1962"/>
        <v>1</v>
      </c>
      <c r="P849" s="398">
        <v>1</v>
      </c>
      <c r="Q849" s="398">
        <v>0</v>
      </c>
      <c r="R849" s="398">
        <v>0</v>
      </c>
      <c r="S849" s="398">
        <v>0</v>
      </c>
      <c r="T849" s="398">
        <v>0</v>
      </c>
      <c r="U849" s="398">
        <v>0</v>
      </c>
      <c r="V849" s="398">
        <v>0</v>
      </c>
      <c r="W849" s="398">
        <v>0</v>
      </c>
      <c r="X849" s="223">
        <f t="shared" si="1963"/>
        <v>3</v>
      </c>
      <c r="Y849" s="398">
        <v>0</v>
      </c>
      <c r="Z849" s="398">
        <v>0</v>
      </c>
      <c r="AA849" s="398">
        <v>3</v>
      </c>
      <c r="AB849" s="398">
        <v>0</v>
      </c>
      <c r="AC849" s="223">
        <f t="shared" si="1964"/>
        <v>2</v>
      </c>
      <c r="AD849" s="398">
        <v>0</v>
      </c>
      <c r="AE849" s="398">
        <v>0</v>
      </c>
      <c r="AF849" s="398">
        <v>0</v>
      </c>
      <c r="AG849" s="398">
        <v>1</v>
      </c>
      <c r="AH849" s="398">
        <v>0</v>
      </c>
      <c r="AI849" s="398">
        <v>1</v>
      </c>
      <c r="AJ849" s="223">
        <f t="shared" si="1965"/>
        <v>0</v>
      </c>
      <c r="AK849" s="398">
        <v>0</v>
      </c>
      <c r="AL849" s="398">
        <v>0</v>
      </c>
      <c r="AM849" s="223">
        <f t="shared" si="1966"/>
        <v>3</v>
      </c>
      <c r="AN849" s="398">
        <v>0</v>
      </c>
      <c r="AO849" s="398">
        <v>0</v>
      </c>
      <c r="AP849" s="398">
        <v>1</v>
      </c>
      <c r="AQ849" s="398">
        <v>0</v>
      </c>
      <c r="AR849" s="398">
        <v>0</v>
      </c>
      <c r="AS849" s="398">
        <v>0</v>
      </c>
      <c r="AT849" s="398">
        <v>0</v>
      </c>
      <c r="AU849" s="398">
        <v>0</v>
      </c>
      <c r="AV849" s="398">
        <v>2</v>
      </c>
      <c r="AW849" s="398">
        <v>0</v>
      </c>
      <c r="AX849" s="223">
        <f t="shared" si="1967"/>
        <v>3</v>
      </c>
      <c r="AY849" s="398">
        <v>0</v>
      </c>
      <c r="AZ849" s="398">
        <v>2</v>
      </c>
      <c r="BA849" s="398">
        <v>0</v>
      </c>
      <c r="BB849" s="398">
        <v>1</v>
      </c>
      <c r="BC849" s="398">
        <v>0</v>
      </c>
      <c r="BD849" s="223">
        <f t="shared" si="1968"/>
        <v>8</v>
      </c>
      <c r="BE849" s="398">
        <v>1</v>
      </c>
      <c r="BF849" s="398">
        <v>2</v>
      </c>
      <c r="BG849" s="398">
        <v>2</v>
      </c>
      <c r="BH849" s="398">
        <v>1</v>
      </c>
      <c r="BI849" s="398">
        <v>2</v>
      </c>
      <c r="BJ849" s="398">
        <v>0</v>
      </c>
      <c r="BK849" s="398">
        <v>0</v>
      </c>
      <c r="BL849" s="398">
        <v>0</v>
      </c>
      <c r="BM849" s="223">
        <f t="shared" si="1969"/>
        <v>1</v>
      </c>
      <c r="BN849" s="398">
        <v>1</v>
      </c>
      <c r="BO849" s="398">
        <v>0</v>
      </c>
      <c r="BP849" s="398">
        <v>0</v>
      </c>
      <c r="BQ849" s="398">
        <v>0</v>
      </c>
      <c r="BR849" s="398">
        <v>0</v>
      </c>
      <c r="BS849" s="223">
        <f t="shared" si="1970"/>
        <v>4</v>
      </c>
      <c r="BT849" s="398">
        <v>0</v>
      </c>
      <c r="BU849" s="398">
        <v>0</v>
      </c>
      <c r="BV849" s="398">
        <v>1</v>
      </c>
      <c r="BW849" s="398">
        <v>0</v>
      </c>
      <c r="BX849" s="398">
        <v>0</v>
      </c>
      <c r="BY849" s="398">
        <v>3</v>
      </c>
      <c r="BZ849" s="398">
        <v>0</v>
      </c>
      <c r="CA849" s="398">
        <v>0</v>
      </c>
      <c r="CB849" s="398">
        <v>0</v>
      </c>
      <c r="CC849" s="398">
        <v>0</v>
      </c>
      <c r="CD849" s="398">
        <v>0</v>
      </c>
      <c r="CE849" s="398">
        <v>0</v>
      </c>
      <c r="CF849" s="223">
        <f t="shared" si="1971"/>
        <v>12</v>
      </c>
      <c r="CG849" s="398">
        <v>0</v>
      </c>
      <c r="CH849" s="398">
        <v>0</v>
      </c>
      <c r="CI849" s="398">
        <v>0</v>
      </c>
      <c r="CJ849" s="398">
        <v>0</v>
      </c>
      <c r="CK849" s="398">
        <v>11</v>
      </c>
      <c r="CL849" s="398">
        <v>0</v>
      </c>
      <c r="CM849" s="398">
        <v>0</v>
      </c>
      <c r="CN849" s="398">
        <v>0</v>
      </c>
      <c r="CO849" s="398">
        <v>0</v>
      </c>
      <c r="CP849" s="398">
        <v>0</v>
      </c>
      <c r="CQ849" s="398">
        <v>1</v>
      </c>
      <c r="CR849" s="398">
        <v>0</v>
      </c>
      <c r="CS849" s="398">
        <v>0</v>
      </c>
      <c r="CT849" s="223">
        <f t="shared" si="1972"/>
        <v>6</v>
      </c>
      <c r="CU849" s="398">
        <v>1</v>
      </c>
      <c r="CV849" s="398">
        <v>2</v>
      </c>
      <c r="CW849" s="398">
        <v>0</v>
      </c>
      <c r="CX849" s="398">
        <v>3</v>
      </c>
      <c r="CY849" s="398">
        <v>0</v>
      </c>
      <c r="CZ849" s="223">
        <f t="shared" si="1973"/>
        <v>3</v>
      </c>
      <c r="DA849" s="398">
        <v>2</v>
      </c>
      <c r="DB849" s="398">
        <v>0</v>
      </c>
      <c r="DC849" s="398">
        <v>1</v>
      </c>
      <c r="DD849" s="398">
        <v>0</v>
      </c>
      <c r="DE849" s="398">
        <v>0</v>
      </c>
      <c r="DF849" s="398">
        <v>0</v>
      </c>
      <c r="DG849" s="223">
        <f t="shared" si="1974"/>
        <v>53</v>
      </c>
      <c r="DH849" s="223">
        <f t="shared" si="1975"/>
        <v>0</v>
      </c>
      <c r="DI849" s="398">
        <v>0</v>
      </c>
      <c r="DJ849" s="398">
        <v>0</v>
      </c>
      <c r="DK849" s="398">
        <v>0</v>
      </c>
      <c r="DL849" s="231">
        <f t="shared" si="1976"/>
        <v>0</v>
      </c>
      <c r="DM849" s="398">
        <v>0</v>
      </c>
      <c r="DN849" s="408">
        <v>0</v>
      </c>
      <c r="DO849" s="223">
        <f t="shared" si="1977"/>
        <v>53</v>
      </c>
      <c r="DP849" s="4"/>
      <c r="DQ849" s="4"/>
      <c r="DR849" s="4"/>
      <c r="DS849" s="4"/>
      <c r="DT849" s="4"/>
      <c r="DU849" s="4"/>
      <c r="DV849" s="4"/>
    </row>
    <row r="850" spans="1:134" s="4" customFormat="1" ht="16.5" customHeight="1" x14ac:dyDescent="0.15">
      <c r="A850" s="40" t="s">
        <v>377</v>
      </c>
    </row>
    <row r="851" spans="1:134" s="4" customFormat="1" ht="81.95" customHeight="1" x14ac:dyDescent="0.15">
      <c r="A851" s="49" t="s">
        <v>781</v>
      </c>
    </row>
    <row r="852" spans="1:134" s="4" customFormat="1" ht="16.5" customHeight="1" x14ac:dyDescent="0.15">
      <c r="A852" s="49"/>
    </row>
    <row r="853" spans="1:134" s="14" customFormat="1" ht="15.75" x14ac:dyDescent="0.2">
      <c r="A853" s="29" t="s">
        <v>389</v>
      </c>
    </row>
    <row r="854" spans="1:134" s="14" customFormat="1" ht="12.75" x14ac:dyDescent="0.2">
      <c r="A854" s="35" t="s">
        <v>547</v>
      </c>
    </row>
    <row r="855" spans="1:134" s="14" customFormat="1" ht="35.25" customHeight="1" x14ac:dyDescent="0.2">
      <c r="A855" s="213" t="s">
        <v>830</v>
      </c>
    </row>
    <row r="856" spans="1:134" ht="32.25" customHeight="1" x14ac:dyDescent="0.2">
      <c r="A856" s="233"/>
      <c r="B856" s="220" t="s">
        <v>577</v>
      </c>
      <c r="C856" s="234" t="s">
        <v>578</v>
      </c>
      <c r="D856" s="234" t="s">
        <v>579</v>
      </c>
      <c r="E856" s="234" t="s">
        <v>580</v>
      </c>
      <c r="F856" s="234" t="s">
        <v>581</v>
      </c>
      <c r="G856" s="234" t="s">
        <v>582</v>
      </c>
      <c r="H856" s="234" t="s">
        <v>583</v>
      </c>
      <c r="I856" s="234" t="s">
        <v>584</v>
      </c>
      <c r="J856" s="234" t="s">
        <v>585</v>
      </c>
      <c r="K856" s="234" t="s">
        <v>586</v>
      </c>
      <c r="L856" s="234" t="s">
        <v>587</v>
      </c>
      <c r="M856" s="234" t="s">
        <v>588</v>
      </c>
      <c r="N856" s="234" t="s">
        <v>589</v>
      </c>
      <c r="O856" s="220" t="s">
        <v>590</v>
      </c>
      <c r="P856" s="234" t="s">
        <v>591</v>
      </c>
      <c r="Q856" s="234" t="s">
        <v>592</v>
      </c>
      <c r="R856" s="234" t="s">
        <v>593</v>
      </c>
      <c r="S856" s="234" t="s">
        <v>594</v>
      </c>
      <c r="T856" s="234" t="s">
        <v>595</v>
      </c>
      <c r="U856" s="234" t="s">
        <v>596</v>
      </c>
      <c r="V856" s="234" t="s">
        <v>597</v>
      </c>
      <c r="W856" s="234" t="s">
        <v>598</v>
      </c>
      <c r="X856" s="220" t="s">
        <v>599</v>
      </c>
      <c r="Y856" s="234" t="s">
        <v>600</v>
      </c>
      <c r="Z856" s="234" t="s">
        <v>601</v>
      </c>
      <c r="AA856" s="234" t="s">
        <v>602</v>
      </c>
      <c r="AB856" s="234" t="s">
        <v>603</v>
      </c>
      <c r="AC856" s="220" t="s">
        <v>604</v>
      </c>
      <c r="AD856" s="234" t="s">
        <v>605</v>
      </c>
      <c r="AE856" s="234" t="s">
        <v>606</v>
      </c>
      <c r="AF856" s="234" t="s">
        <v>607</v>
      </c>
      <c r="AG856" s="234" t="s">
        <v>608</v>
      </c>
      <c r="AH856" s="234" t="s">
        <v>609</v>
      </c>
      <c r="AI856" s="234" t="s">
        <v>610</v>
      </c>
      <c r="AJ856" s="220" t="s">
        <v>611</v>
      </c>
      <c r="AK856" s="234" t="s">
        <v>612</v>
      </c>
      <c r="AL856" s="234" t="s">
        <v>613</v>
      </c>
      <c r="AM856" s="220" t="s">
        <v>614</v>
      </c>
      <c r="AN856" s="234" t="s">
        <v>615</v>
      </c>
      <c r="AO856" s="234" t="s">
        <v>616</v>
      </c>
      <c r="AP856" s="234" t="s">
        <v>617</v>
      </c>
      <c r="AQ856" s="234" t="s">
        <v>618</v>
      </c>
      <c r="AR856" s="234" t="s">
        <v>619</v>
      </c>
      <c r="AS856" s="234" t="s">
        <v>620</v>
      </c>
      <c r="AT856" s="234" t="s">
        <v>621</v>
      </c>
      <c r="AU856" s="234" t="s">
        <v>622</v>
      </c>
      <c r="AV856" s="234" t="s">
        <v>623</v>
      </c>
      <c r="AW856" s="234" t="s">
        <v>624</v>
      </c>
      <c r="AX856" s="220" t="s">
        <v>625</v>
      </c>
      <c r="AY856" s="234" t="s">
        <v>626</v>
      </c>
      <c r="AZ856" s="234" t="s">
        <v>627</v>
      </c>
      <c r="BA856" s="234" t="s">
        <v>628</v>
      </c>
      <c r="BB856" s="234" t="s">
        <v>629</v>
      </c>
      <c r="BC856" s="234" t="s">
        <v>630</v>
      </c>
      <c r="BD856" s="221" t="s">
        <v>631</v>
      </c>
      <c r="BE856" s="234" t="s">
        <v>632</v>
      </c>
      <c r="BF856" s="234" t="s">
        <v>633</v>
      </c>
      <c r="BG856" s="234" t="s">
        <v>634</v>
      </c>
      <c r="BH856" s="234" t="s">
        <v>635</v>
      </c>
      <c r="BI856" s="234" t="s">
        <v>636</v>
      </c>
      <c r="BJ856" s="234" t="s">
        <v>637</v>
      </c>
      <c r="BK856" s="234" t="s">
        <v>638</v>
      </c>
      <c r="BL856" s="234" t="s">
        <v>639</v>
      </c>
      <c r="BM856" s="220" t="s">
        <v>640</v>
      </c>
      <c r="BN856" s="234" t="s">
        <v>641</v>
      </c>
      <c r="BO856" s="234" t="s">
        <v>642</v>
      </c>
      <c r="BP856" s="234" t="s">
        <v>643</v>
      </c>
      <c r="BQ856" s="234" t="s">
        <v>644</v>
      </c>
      <c r="BR856" s="234" t="s">
        <v>645</v>
      </c>
      <c r="BS856" s="220" t="s">
        <v>646</v>
      </c>
      <c r="BT856" s="234" t="s">
        <v>647</v>
      </c>
      <c r="BU856" s="234" t="s">
        <v>648</v>
      </c>
      <c r="BV856" s="234" t="s">
        <v>649</v>
      </c>
      <c r="BW856" s="234" t="s">
        <v>650</v>
      </c>
      <c r="BX856" s="234" t="s">
        <v>651</v>
      </c>
      <c r="BY856" s="234" t="s">
        <v>652</v>
      </c>
      <c r="BZ856" s="234" t="s">
        <v>653</v>
      </c>
      <c r="CA856" s="234" t="s">
        <v>654</v>
      </c>
      <c r="CB856" s="234" t="s">
        <v>655</v>
      </c>
      <c r="CC856" s="234" t="s">
        <v>656</v>
      </c>
      <c r="CD856" s="234" t="s">
        <v>657</v>
      </c>
      <c r="CE856" s="234" t="s">
        <v>658</v>
      </c>
      <c r="CF856" s="220" t="s">
        <v>659</v>
      </c>
      <c r="CG856" s="234" t="s">
        <v>660</v>
      </c>
      <c r="CH856" s="234" t="s">
        <v>661</v>
      </c>
      <c r="CI856" s="234" t="s">
        <v>662</v>
      </c>
      <c r="CJ856" s="234" t="s">
        <v>663</v>
      </c>
      <c r="CK856" s="234" t="s">
        <v>664</v>
      </c>
      <c r="CL856" s="234" t="s">
        <v>665</v>
      </c>
      <c r="CM856" s="234" t="s">
        <v>666</v>
      </c>
      <c r="CN856" s="234" t="s">
        <v>667</v>
      </c>
      <c r="CO856" s="234" t="s">
        <v>668</v>
      </c>
      <c r="CP856" s="234" t="s">
        <v>669</v>
      </c>
      <c r="CQ856" s="234" t="s">
        <v>670</v>
      </c>
      <c r="CR856" s="234" t="s">
        <v>671</v>
      </c>
      <c r="CS856" s="234" t="s">
        <v>672</v>
      </c>
      <c r="CT856" s="220" t="s">
        <v>673</v>
      </c>
      <c r="CU856" s="234" t="s">
        <v>674</v>
      </c>
      <c r="CV856" s="234" t="s">
        <v>675</v>
      </c>
      <c r="CW856" s="234" t="s">
        <v>676</v>
      </c>
      <c r="CX856" s="234" t="s">
        <v>677</v>
      </c>
      <c r="CY856" s="234" t="s">
        <v>678</v>
      </c>
      <c r="CZ856" s="220" t="s">
        <v>679</v>
      </c>
      <c r="DA856" s="234" t="s">
        <v>680</v>
      </c>
      <c r="DB856" s="234" t="s">
        <v>681</v>
      </c>
      <c r="DC856" s="234" t="s">
        <v>682</v>
      </c>
      <c r="DD856" s="234" t="s">
        <v>683</v>
      </c>
      <c r="DE856" s="234" t="s">
        <v>684</v>
      </c>
      <c r="DF856" s="234" t="s">
        <v>685</v>
      </c>
      <c r="DG856" s="220" t="s">
        <v>686</v>
      </c>
      <c r="DH856" s="220" t="s">
        <v>687</v>
      </c>
      <c r="DI856" s="234" t="s">
        <v>688</v>
      </c>
      <c r="DJ856" s="234" t="s">
        <v>689</v>
      </c>
      <c r="DK856" s="234" t="s">
        <v>690</v>
      </c>
      <c r="DL856" s="220" t="s">
        <v>691</v>
      </c>
      <c r="DM856" s="234" t="s">
        <v>692</v>
      </c>
      <c r="DN856" s="235" t="s">
        <v>693</v>
      </c>
      <c r="DO856" s="220" t="s">
        <v>694</v>
      </c>
    </row>
    <row r="857" spans="1:134" s="145" customFormat="1" ht="16.5" customHeight="1" x14ac:dyDescent="0.2">
      <c r="A857" s="77" t="s">
        <v>761</v>
      </c>
      <c r="B857" s="252">
        <f t="shared" ref="B857:B858" si="1978">SUM(C857:N857)</f>
        <v>35623</v>
      </c>
      <c r="C857" s="407">
        <v>2994</v>
      </c>
      <c r="D857" s="407">
        <v>827</v>
      </c>
      <c r="E857" s="407">
        <v>1412</v>
      </c>
      <c r="F857" s="407">
        <v>358</v>
      </c>
      <c r="G857" s="407">
        <v>3036</v>
      </c>
      <c r="H857" s="407">
        <v>8420</v>
      </c>
      <c r="I857" s="407">
        <v>4228</v>
      </c>
      <c r="J857" s="407">
        <v>883</v>
      </c>
      <c r="K857" s="407">
        <v>2729</v>
      </c>
      <c r="L857" s="407">
        <v>2610</v>
      </c>
      <c r="M857" s="407">
        <v>2594</v>
      </c>
      <c r="N857" s="407">
        <v>5532</v>
      </c>
      <c r="O857" s="252">
        <f t="shared" ref="O857" si="1979">SUM(P857:W857)</f>
        <v>12171</v>
      </c>
      <c r="P857" s="407">
        <v>3035</v>
      </c>
      <c r="Q857" s="407">
        <v>2660</v>
      </c>
      <c r="R857" s="407">
        <v>830</v>
      </c>
      <c r="S857" s="407">
        <v>683</v>
      </c>
      <c r="T857" s="407">
        <v>703</v>
      </c>
      <c r="U857" s="407">
        <v>2217</v>
      </c>
      <c r="V857" s="407">
        <v>1342</v>
      </c>
      <c r="W857" s="407">
        <v>701</v>
      </c>
      <c r="X857" s="252">
        <f t="shared" ref="X857" si="1980">SUM(Y857:AB857)</f>
        <v>12276</v>
      </c>
      <c r="Y857" s="407">
        <v>1574</v>
      </c>
      <c r="Z857" s="407">
        <v>3321</v>
      </c>
      <c r="AA857" s="407">
        <v>5013</v>
      </c>
      <c r="AB857" s="407">
        <v>2368</v>
      </c>
      <c r="AC857" s="252">
        <f t="shared" ref="AC857" si="1981">SUM(AD857:AI857)</f>
        <v>10078</v>
      </c>
      <c r="AD857" s="407">
        <v>951</v>
      </c>
      <c r="AE857" s="407">
        <v>1479</v>
      </c>
      <c r="AF857" s="407">
        <v>595</v>
      </c>
      <c r="AG857" s="407">
        <v>2836</v>
      </c>
      <c r="AH857" s="407">
        <v>1111</v>
      </c>
      <c r="AI857" s="407">
        <v>3106</v>
      </c>
      <c r="AJ857" s="252">
        <v>2043</v>
      </c>
      <c r="AK857" s="409" t="s">
        <v>696</v>
      </c>
      <c r="AL857" s="409" t="s">
        <v>696</v>
      </c>
      <c r="AM857" s="252">
        <f t="shared" ref="AM857" si="1982">SUM(AN857:AW857)</f>
        <v>29402</v>
      </c>
      <c r="AN857" s="407">
        <v>979</v>
      </c>
      <c r="AO857" s="407">
        <v>964</v>
      </c>
      <c r="AP857" s="407">
        <v>4199</v>
      </c>
      <c r="AQ857" s="407">
        <v>533</v>
      </c>
      <c r="AR857" s="407">
        <v>3567</v>
      </c>
      <c r="AS857" s="407">
        <v>681</v>
      </c>
      <c r="AT857" s="407">
        <v>4032</v>
      </c>
      <c r="AU857" s="407">
        <v>8439</v>
      </c>
      <c r="AV857" s="407">
        <v>4749</v>
      </c>
      <c r="AW857" s="407">
        <v>1259</v>
      </c>
      <c r="AX857" s="252">
        <f t="shared" ref="AX857" si="1983">SUM(AY857:BC857)</f>
        <v>23347</v>
      </c>
      <c r="AY857" s="407">
        <v>1201</v>
      </c>
      <c r="AZ857" s="407">
        <v>12572</v>
      </c>
      <c r="BA857" s="407">
        <v>2715</v>
      </c>
      <c r="BB857" s="407">
        <v>4826</v>
      </c>
      <c r="BC857" s="407">
        <v>2033</v>
      </c>
      <c r="BD857" s="252">
        <f t="shared" ref="BD857" si="1984">SUM(BE857:BL857)</f>
        <v>130969</v>
      </c>
      <c r="BE857" s="407">
        <v>40173</v>
      </c>
      <c r="BF857" s="407">
        <v>6074</v>
      </c>
      <c r="BG857" s="407">
        <v>13344</v>
      </c>
      <c r="BH857" s="407">
        <v>8173</v>
      </c>
      <c r="BI857" s="407">
        <v>26077</v>
      </c>
      <c r="BJ857" s="407">
        <v>13818</v>
      </c>
      <c r="BK857" s="407">
        <v>16349</v>
      </c>
      <c r="BL857" s="407">
        <v>6961</v>
      </c>
      <c r="BM857" s="252">
        <f t="shared" ref="BM857" si="1985">SUM(BN857:BR857)</f>
        <v>12466</v>
      </c>
      <c r="BN857" s="407">
        <v>2419</v>
      </c>
      <c r="BO857" s="407">
        <v>2133</v>
      </c>
      <c r="BP857" s="407">
        <v>1164</v>
      </c>
      <c r="BQ857" s="407">
        <v>766</v>
      </c>
      <c r="BR857" s="407">
        <v>5984</v>
      </c>
      <c r="BS857" s="252">
        <f t="shared" ref="BS857:BS858" si="1986">SUM(BT857:CE857)</f>
        <v>25182</v>
      </c>
      <c r="BT857" s="407">
        <v>1227</v>
      </c>
      <c r="BU857" s="407">
        <v>1938</v>
      </c>
      <c r="BV857" s="407">
        <v>842</v>
      </c>
      <c r="BW857" s="407">
        <v>254</v>
      </c>
      <c r="BX857" s="407">
        <v>1274</v>
      </c>
      <c r="BY857" s="407">
        <v>8909</v>
      </c>
      <c r="BZ857" s="407">
        <v>1255</v>
      </c>
      <c r="CA857" s="407">
        <v>1537</v>
      </c>
      <c r="CB857" s="407">
        <v>3532</v>
      </c>
      <c r="CC857" s="407">
        <v>1222</v>
      </c>
      <c r="CD857" s="407">
        <v>1515</v>
      </c>
      <c r="CE857" s="407">
        <v>1677</v>
      </c>
      <c r="CF857" s="252">
        <f t="shared" ref="CF857" si="1987">SUM(CG857:CS857)</f>
        <v>35091</v>
      </c>
      <c r="CG857" s="407">
        <v>678</v>
      </c>
      <c r="CH857" s="407">
        <v>1554</v>
      </c>
      <c r="CI857" s="407">
        <v>1250</v>
      </c>
      <c r="CJ857" s="407">
        <v>4469</v>
      </c>
      <c r="CK857" s="407">
        <v>11838</v>
      </c>
      <c r="CL857" s="407">
        <v>646</v>
      </c>
      <c r="CM857" s="407">
        <v>6724</v>
      </c>
      <c r="CN857" s="407">
        <v>751</v>
      </c>
      <c r="CO857" s="407">
        <v>361</v>
      </c>
      <c r="CP857" s="407">
        <v>888</v>
      </c>
      <c r="CQ857" s="407">
        <v>2414</v>
      </c>
      <c r="CR857" s="407">
        <v>2318</v>
      </c>
      <c r="CS857" s="407">
        <v>1200</v>
      </c>
      <c r="CT857" s="252">
        <f t="shared" ref="CT857" si="1988">SUM(CU857:CY857)</f>
        <v>16052</v>
      </c>
      <c r="CU857" s="407">
        <v>8255</v>
      </c>
      <c r="CV857" s="407">
        <v>3778</v>
      </c>
      <c r="CW857" s="407">
        <v>859</v>
      </c>
      <c r="CX857" s="407">
        <v>1265</v>
      </c>
      <c r="CY857" s="407">
        <v>1895</v>
      </c>
      <c r="CZ857" s="252">
        <f t="shared" ref="CZ857" si="1989">SUM(DA857:DF857)</f>
        <v>39670</v>
      </c>
      <c r="DA857" s="407">
        <v>1078</v>
      </c>
      <c r="DB857" s="407">
        <v>977</v>
      </c>
      <c r="DC857" s="407">
        <v>8770</v>
      </c>
      <c r="DD857" s="407">
        <v>17906</v>
      </c>
      <c r="DE857" s="407">
        <v>7073</v>
      </c>
      <c r="DF857" s="407">
        <v>3866</v>
      </c>
      <c r="DG857" s="252">
        <f t="shared" ref="DG857" si="1990">AM857+BS857+B857+O857+X857+AC857+AJ857+BD857+CF857+AX857+BM857+CT857+CZ857</f>
        <v>384370</v>
      </c>
      <c r="DH857" s="252">
        <f t="shared" ref="DH857" si="1991">SUM(DI857:DK857)</f>
        <v>7115</v>
      </c>
      <c r="DI857" s="407">
        <v>2464</v>
      </c>
      <c r="DJ857" s="407">
        <v>3265</v>
      </c>
      <c r="DK857" s="407">
        <v>1386</v>
      </c>
      <c r="DL857" s="254" t="s">
        <v>696</v>
      </c>
      <c r="DM857" s="407">
        <v>6503</v>
      </c>
      <c r="DN857" s="409" t="s">
        <v>696</v>
      </c>
      <c r="DO857" s="252">
        <f>DG857+DH857+DM857</f>
        <v>397988</v>
      </c>
      <c r="DP857" s="4"/>
      <c r="DQ857" s="4"/>
      <c r="DR857" s="4"/>
      <c r="DS857" s="59"/>
      <c r="DT857" s="59"/>
      <c r="DU857" s="59"/>
      <c r="DV857" s="59"/>
      <c r="DW857" s="59"/>
      <c r="DX857" s="59"/>
      <c r="DY857" s="59"/>
      <c r="DZ857" s="59"/>
      <c r="EA857" s="59"/>
      <c r="EB857" s="59"/>
      <c r="EC857" s="4"/>
      <c r="ED857" s="4"/>
    </row>
    <row r="858" spans="1:134" s="145" customFormat="1" ht="16.5" customHeight="1" x14ac:dyDescent="0.2">
      <c r="A858" s="159" t="s">
        <v>103</v>
      </c>
      <c r="B858" s="222">
        <f t="shared" si="1978"/>
        <v>2141</v>
      </c>
      <c r="C858" s="381">
        <v>0</v>
      </c>
      <c r="D858" s="381">
        <v>147</v>
      </c>
      <c r="E858" s="381">
        <v>0</v>
      </c>
      <c r="F858" s="381">
        <v>0</v>
      </c>
      <c r="G858" s="381">
        <v>350</v>
      </c>
      <c r="H858" s="381">
        <v>0</v>
      </c>
      <c r="I858" s="381">
        <v>168</v>
      </c>
      <c r="J858" s="381">
        <v>0</v>
      </c>
      <c r="K858" s="381">
        <v>1068</v>
      </c>
      <c r="L858" s="381">
        <v>0</v>
      </c>
      <c r="M858" s="381">
        <v>408</v>
      </c>
      <c r="N858" s="381">
        <v>0</v>
      </c>
      <c r="O858" s="222">
        <f t="shared" ref="O858" si="1992">SUM(P858:W858)</f>
        <v>1610</v>
      </c>
      <c r="P858" s="381">
        <v>0</v>
      </c>
      <c r="Q858" s="381">
        <v>1081</v>
      </c>
      <c r="R858" s="381">
        <v>110</v>
      </c>
      <c r="S858" s="381">
        <v>150</v>
      </c>
      <c r="T858" s="381">
        <v>10</v>
      </c>
      <c r="U858" s="381">
        <v>0</v>
      </c>
      <c r="V858" s="381">
        <v>138</v>
      </c>
      <c r="W858" s="381">
        <v>121</v>
      </c>
      <c r="X858" s="222">
        <f t="shared" ref="X858" si="1993">SUM(Y858:AB858)</f>
        <v>889</v>
      </c>
      <c r="Y858" s="381">
        <v>0</v>
      </c>
      <c r="Z858" s="381">
        <v>143</v>
      </c>
      <c r="AA858" s="381">
        <v>746</v>
      </c>
      <c r="AB858" s="381">
        <v>0</v>
      </c>
      <c r="AC858" s="222">
        <f t="shared" ref="AC858" si="1994">SUM(AD858:AI858)</f>
        <v>1507</v>
      </c>
      <c r="AD858" s="381">
        <v>15</v>
      </c>
      <c r="AE858" s="381">
        <v>172</v>
      </c>
      <c r="AF858" s="381">
        <v>50</v>
      </c>
      <c r="AG858" s="381">
        <v>518</v>
      </c>
      <c r="AH858" s="381">
        <v>110</v>
      </c>
      <c r="AI858" s="381">
        <v>642</v>
      </c>
      <c r="AJ858" s="222">
        <v>994</v>
      </c>
      <c r="AK858" s="380" t="s">
        <v>696</v>
      </c>
      <c r="AL858" s="380" t="s">
        <v>696</v>
      </c>
      <c r="AM858" s="222">
        <f t="shared" ref="AM858" si="1995">SUM(AN858:AW858)</f>
        <v>3511</v>
      </c>
      <c r="AN858" s="381">
        <v>216</v>
      </c>
      <c r="AO858" s="381">
        <v>0</v>
      </c>
      <c r="AP858" s="381">
        <v>1305</v>
      </c>
      <c r="AQ858" s="381">
        <v>150</v>
      </c>
      <c r="AR858" s="381">
        <v>741</v>
      </c>
      <c r="AS858" s="381">
        <v>10</v>
      </c>
      <c r="AT858" s="381">
        <v>0</v>
      </c>
      <c r="AU858" s="381">
        <v>873</v>
      </c>
      <c r="AV858" s="381">
        <v>216</v>
      </c>
      <c r="AW858" s="381">
        <v>0</v>
      </c>
      <c r="AX858" s="222">
        <f t="shared" ref="AX858" si="1996">SUM(AY858:BC858)</f>
        <v>4790</v>
      </c>
      <c r="AY858" s="381">
        <v>40</v>
      </c>
      <c r="AZ858" s="381">
        <v>4187</v>
      </c>
      <c r="BA858" s="381">
        <v>61</v>
      </c>
      <c r="BB858" s="381">
        <v>502</v>
      </c>
      <c r="BC858" s="381">
        <v>0</v>
      </c>
      <c r="BD858" s="222">
        <f t="shared" ref="BD858" si="1997">SUM(BE858:BL858)</f>
        <v>48585</v>
      </c>
      <c r="BE858" s="381">
        <v>25325</v>
      </c>
      <c r="BF858" s="381">
        <v>1754</v>
      </c>
      <c r="BG858" s="381">
        <v>5817</v>
      </c>
      <c r="BH858" s="381">
        <v>2313</v>
      </c>
      <c r="BI858" s="381">
        <v>2900</v>
      </c>
      <c r="BJ858" s="381">
        <v>3160</v>
      </c>
      <c r="BK858" s="381">
        <v>5597</v>
      </c>
      <c r="BL858" s="381">
        <v>1719</v>
      </c>
      <c r="BM858" s="222">
        <f t="shared" ref="BM858" si="1998">SUM(BN858:BR858)</f>
        <v>1482</v>
      </c>
      <c r="BN858" s="381">
        <v>206</v>
      </c>
      <c r="BO858" s="381">
        <v>348</v>
      </c>
      <c r="BP858" s="381">
        <v>16</v>
      </c>
      <c r="BQ858" s="381">
        <v>101</v>
      </c>
      <c r="BR858" s="381">
        <v>811</v>
      </c>
      <c r="BS858" s="222">
        <f t="shared" si="1986"/>
        <v>509</v>
      </c>
      <c r="BT858" s="381">
        <v>90</v>
      </c>
      <c r="BU858" s="381">
        <v>0</v>
      </c>
      <c r="BV858" s="381">
        <v>0</v>
      </c>
      <c r="BW858" s="381">
        <v>0</v>
      </c>
      <c r="BX858" s="381">
        <v>0</v>
      </c>
      <c r="BY858" s="381">
        <v>191</v>
      </c>
      <c r="BZ858" s="381">
        <v>0</v>
      </c>
      <c r="CA858" s="381">
        <v>68</v>
      </c>
      <c r="CB858" s="381">
        <v>0</v>
      </c>
      <c r="CC858" s="381">
        <v>160</v>
      </c>
      <c r="CD858" s="381">
        <v>0</v>
      </c>
      <c r="CE858" s="381">
        <v>0</v>
      </c>
      <c r="CF858" s="222">
        <f t="shared" ref="CF858" si="1999">SUM(CG858:CS858)</f>
        <v>3592</v>
      </c>
      <c r="CG858" s="381">
        <v>0</v>
      </c>
      <c r="CH858" s="381">
        <v>0</v>
      </c>
      <c r="CI858" s="381">
        <v>45</v>
      </c>
      <c r="CJ858" s="381">
        <v>0</v>
      </c>
      <c r="CK858" s="381">
        <v>2411</v>
      </c>
      <c r="CL858" s="381">
        <v>10</v>
      </c>
      <c r="CM858" s="381">
        <v>888</v>
      </c>
      <c r="CN858" s="381">
        <v>0</v>
      </c>
      <c r="CO858" s="381">
        <v>0</v>
      </c>
      <c r="CP858" s="381">
        <v>208</v>
      </c>
      <c r="CQ858" s="381">
        <v>0</v>
      </c>
      <c r="CR858" s="381">
        <v>0</v>
      </c>
      <c r="CS858" s="381">
        <v>30</v>
      </c>
      <c r="CT858" s="222">
        <f t="shared" ref="CT858" si="2000">SUM(CU858:CY858)</f>
        <v>3577</v>
      </c>
      <c r="CU858" s="381">
        <v>2168</v>
      </c>
      <c r="CV858" s="381">
        <v>718</v>
      </c>
      <c r="CW858" s="381">
        <v>145</v>
      </c>
      <c r="CX858" s="381">
        <v>57</v>
      </c>
      <c r="CY858" s="381">
        <v>489</v>
      </c>
      <c r="CZ858" s="222">
        <f t="shared" ref="CZ858" si="2001">SUM(DA858:DF858)</f>
        <v>1033</v>
      </c>
      <c r="DA858" s="381">
        <v>0</v>
      </c>
      <c r="DB858" s="381">
        <v>0</v>
      </c>
      <c r="DC858" s="381">
        <v>275</v>
      </c>
      <c r="DD858" s="381">
        <v>738</v>
      </c>
      <c r="DE858" s="381">
        <v>20</v>
      </c>
      <c r="DF858" s="381">
        <v>0</v>
      </c>
      <c r="DG858" s="222">
        <f t="shared" ref="DG858" si="2002">AM858+BS858+B858+O858+X858+AC858+AJ858+BD858+CF858+AX858+BM858+CT858+CZ858</f>
        <v>74220</v>
      </c>
      <c r="DH858" s="222">
        <f t="shared" ref="DH858" si="2003">SUM(DI858:DK858)</f>
        <v>4654</v>
      </c>
      <c r="DI858" s="381">
        <v>1888</v>
      </c>
      <c r="DJ858" s="381">
        <v>1710</v>
      </c>
      <c r="DK858" s="381">
        <v>1056</v>
      </c>
      <c r="DL858" s="226" t="s">
        <v>696</v>
      </c>
      <c r="DM858" s="381">
        <v>0</v>
      </c>
      <c r="DN858" s="380" t="s">
        <v>696</v>
      </c>
      <c r="DO858" s="222">
        <f t="shared" ref="DO858:DO862" si="2004">DG858+DH858+DM858</f>
        <v>78874</v>
      </c>
      <c r="DP858" s="4"/>
      <c r="DQ858" s="4"/>
      <c r="DR858" s="4"/>
      <c r="DS858" s="59"/>
      <c r="DT858" s="59"/>
      <c r="DU858" s="59"/>
      <c r="DV858" s="59"/>
      <c r="DW858" s="59"/>
      <c r="DX858" s="59"/>
      <c r="DY858" s="59"/>
      <c r="DZ858" s="59"/>
      <c r="EA858" s="59"/>
      <c r="EB858" s="59"/>
      <c r="EC858" s="4"/>
      <c r="ED858" s="4"/>
    </row>
    <row r="859" spans="1:134" s="145" customFormat="1" ht="16.5" customHeight="1" x14ac:dyDescent="0.2">
      <c r="A859" s="159" t="s">
        <v>104</v>
      </c>
      <c r="B859" s="222">
        <f t="shared" ref="B859" si="2005">SUM(C859:N859)</f>
        <v>558</v>
      </c>
      <c r="C859" s="381">
        <v>127</v>
      </c>
      <c r="D859" s="381">
        <v>104</v>
      </c>
      <c r="E859" s="381">
        <v>0</v>
      </c>
      <c r="F859" s="381">
        <v>0</v>
      </c>
      <c r="G859" s="381">
        <v>0</v>
      </c>
      <c r="H859" s="381">
        <v>0</v>
      </c>
      <c r="I859" s="381">
        <v>75</v>
      </c>
      <c r="J859" s="381">
        <v>30</v>
      </c>
      <c r="K859" s="381">
        <v>25</v>
      </c>
      <c r="L859" s="381">
        <v>0</v>
      </c>
      <c r="M859" s="381">
        <v>29</v>
      </c>
      <c r="N859" s="381">
        <v>168</v>
      </c>
      <c r="O859" s="222">
        <f t="shared" ref="O859" si="2006">SUM(P859:W859)</f>
        <v>398</v>
      </c>
      <c r="P859" s="381">
        <v>0</v>
      </c>
      <c r="Q859" s="381">
        <v>119</v>
      </c>
      <c r="R859" s="381">
        <v>35</v>
      </c>
      <c r="S859" s="381">
        <v>0</v>
      </c>
      <c r="T859" s="381">
        <v>15</v>
      </c>
      <c r="U859" s="381">
        <v>84</v>
      </c>
      <c r="V859" s="381">
        <v>88</v>
      </c>
      <c r="W859" s="381">
        <v>57</v>
      </c>
      <c r="X859" s="222">
        <f t="shared" ref="X859" si="2007">SUM(Y859:AB859)</f>
        <v>1046</v>
      </c>
      <c r="Y859" s="381">
        <v>62</v>
      </c>
      <c r="Z859" s="381">
        <v>315</v>
      </c>
      <c r="AA859" s="381">
        <v>639</v>
      </c>
      <c r="AB859" s="381">
        <v>30</v>
      </c>
      <c r="AC859" s="222">
        <f t="shared" ref="AC859" si="2008">SUM(AD859:AI859)</f>
        <v>930</v>
      </c>
      <c r="AD859" s="381">
        <v>83</v>
      </c>
      <c r="AE859" s="381">
        <v>218</v>
      </c>
      <c r="AF859" s="381">
        <v>73</v>
      </c>
      <c r="AG859" s="381">
        <v>105</v>
      </c>
      <c r="AH859" s="381">
        <v>55</v>
      </c>
      <c r="AI859" s="381">
        <v>396</v>
      </c>
      <c r="AJ859" s="222">
        <v>35</v>
      </c>
      <c r="AK859" s="380" t="s">
        <v>696</v>
      </c>
      <c r="AL859" s="380" t="s">
        <v>696</v>
      </c>
      <c r="AM859" s="222">
        <f t="shared" ref="AM859" si="2009">SUM(AN859:AW859)</f>
        <v>986</v>
      </c>
      <c r="AN859" s="381">
        <v>60</v>
      </c>
      <c r="AO859" s="381">
        <v>34</v>
      </c>
      <c r="AP859" s="381">
        <v>35</v>
      </c>
      <c r="AQ859" s="381">
        <v>20</v>
      </c>
      <c r="AR859" s="381">
        <v>152</v>
      </c>
      <c r="AS859" s="381">
        <v>12</v>
      </c>
      <c r="AT859" s="381">
        <v>121</v>
      </c>
      <c r="AU859" s="381">
        <v>406</v>
      </c>
      <c r="AV859" s="381">
        <v>0</v>
      </c>
      <c r="AW859" s="381">
        <v>146</v>
      </c>
      <c r="AX859" s="222">
        <f t="shared" ref="AX859" si="2010">SUM(AY859:BC859)</f>
        <v>2358</v>
      </c>
      <c r="AY859" s="381">
        <v>84</v>
      </c>
      <c r="AZ859" s="381">
        <v>1869</v>
      </c>
      <c r="BA859" s="381">
        <v>341</v>
      </c>
      <c r="BB859" s="381">
        <v>44</v>
      </c>
      <c r="BC859" s="381">
        <v>20</v>
      </c>
      <c r="BD859" s="222">
        <f t="shared" ref="BD859" si="2011">SUM(BE859:BL859)</f>
        <v>4198</v>
      </c>
      <c r="BE859" s="381">
        <v>1951</v>
      </c>
      <c r="BF859" s="381">
        <v>274</v>
      </c>
      <c r="BG859" s="381">
        <v>202</v>
      </c>
      <c r="BH859" s="381">
        <v>417</v>
      </c>
      <c r="BI859" s="381">
        <v>403</v>
      </c>
      <c r="BJ859" s="381">
        <v>327</v>
      </c>
      <c r="BK859" s="381">
        <v>337</v>
      </c>
      <c r="BL859" s="381">
        <v>287</v>
      </c>
      <c r="BM859" s="222">
        <f t="shared" ref="BM859" si="2012">SUM(BN859:BR859)</f>
        <v>570</v>
      </c>
      <c r="BN859" s="381">
        <v>85</v>
      </c>
      <c r="BO859" s="381">
        <v>61</v>
      </c>
      <c r="BP859" s="381">
        <v>55</v>
      </c>
      <c r="BQ859" s="381">
        <v>72</v>
      </c>
      <c r="BR859" s="381">
        <v>297</v>
      </c>
      <c r="BS859" s="222">
        <f t="shared" ref="BS859" si="2013">SUM(BT859:CE859)</f>
        <v>676</v>
      </c>
      <c r="BT859" s="381">
        <v>73</v>
      </c>
      <c r="BU859" s="381">
        <v>146</v>
      </c>
      <c r="BV859" s="381">
        <v>0</v>
      </c>
      <c r="BW859" s="381">
        <v>8</v>
      </c>
      <c r="BX859" s="381">
        <v>0</v>
      </c>
      <c r="BY859" s="381">
        <v>156</v>
      </c>
      <c r="BZ859" s="381">
        <v>59</v>
      </c>
      <c r="CA859" s="381">
        <v>105</v>
      </c>
      <c r="CB859" s="381">
        <v>0</v>
      </c>
      <c r="CC859" s="381">
        <v>99</v>
      </c>
      <c r="CD859" s="381">
        <v>30</v>
      </c>
      <c r="CE859" s="381">
        <v>0</v>
      </c>
      <c r="CF859" s="222">
        <f t="shared" ref="CF859" si="2014">SUM(CG859:CS859)</f>
        <v>839</v>
      </c>
      <c r="CG859" s="381">
        <v>0</v>
      </c>
      <c r="CH859" s="381">
        <v>15</v>
      </c>
      <c r="CI859" s="381">
        <v>60</v>
      </c>
      <c r="CJ859" s="381">
        <v>0</v>
      </c>
      <c r="CK859" s="381">
        <v>504</v>
      </c>
      <c r="CL859" s="381">
        <v>12</v>
      </c>
      <c r="CM859" s="381">
        <v>42</v>
      </c>
      <c r="CN859" s="381">
        <v>15</v>
      </c>
      <c r="CO859" s="381">
        <v>0</v>
      </c>
      <c r="CP859" s="381">
        <v>0</v>
      </c>
      <c r="CQ859" s="381">
        <v>72</v>
      </c>
      <c r="CR859" s="381">
        <v>119</v>
      </c>
      <c r="CS859" s="381">
        <v>0</v>
      </c>
      <c r="CT859" s="222">
        <f t="shared" ref="CT859" si="2015">SUM(CU859:CY859)</f>
        <v>897</v>
      </c>
      <c r="CU859" s="381">
        <v>411</v>
      </c>
      <c r="CV859" s="381">
        <v>266</v>
      </c>
      <c r="CW859" s="381">
        <v>64</v>
      </c>
      <c r="CX859" s="381">
        <v>78</v>
      </c>
      <c r="CY859" s="381">
        <v>78</v>
      </c>
      <c r="CZ859" s="222">
        <f t="shared" ref="CZ859" si="2016">SUM(DA859:DF859)</f>
        <v>601</v>
      </c>
      <c r="DA859" s="381">
        <v>40</v>
      </c>
      <c r="DB859" s="381">
        <v>0</v>
      </c>
      <c r="DC859" s="381">
        <v>151</v>
      </c>
      <c r="DD859" s="381">
        <v>205</v>
      </c>
      <c r="DE859" s="381">
        <v>170</v>
      </c>
      <c r="DF859" s="381">
        <v>35</v>
      </c>
      <c r="DG859" s="222">
        <f t="shared" ref="DG859" si="2017">AM859+BS859+B859+O859+X859+AC859+AJ859+BD859+CF859+AX859+BM859+CT859+CZ859</f>
        <v>14092</v>
      </c>
      <c r="DH859" s="222">
        <f t="shared" ref="DH859" si="2018">SUM(DI859:DK859)</f>
        <v>30</v>
      </c>
      <c r="DI859" s="381">
        <v>30</v>
      </c>
      <c r="DJ859" s="381">
        <v>0</v>
      </c>
      <c r="DK859" s="381">
        <v>0</v>
      </c>
      <c r="DL859" s="226" t="s">
        <v>696</v>
      </c>
      <c r="DM859" s="381">
        <v>0</v>
      </c>
      <c r="DN859" s="380" t="s">
        <v>696</v>
      </c>
      <c r="DO859" s="222">
        <f t="shared" si="2004"/>
        <v>14122</v>
      </c>
      <c r="DP859" s="4"/>
      <c r="DQ859" s="4"/>
      <c r="DR859" s="4"/>
      <c r="DS859" s="59"/>
      <c r="DT859" s="59"/>
      <c r="DU859" s="59"/>
      <c r="DV859" s="59"/>
      <c r="DW859" s="59"/>
      <c r="DX859" s="59"/>
      <c r="DY859" s="59"/>
      <c r="DZ859" s="59"/>
      <c r="EA859" s="59"/>
      <c r="EB859" s="59"/>
      <c r="EC859" s="4"/>
      <c r="ED859" s="4"/>
    </row>
    <row r="860" spans="1:134" s="145" customFormat="1" ht="16.5" customHeight="1" x14ac:dyDescent="0.2">
      <c r="A860" s="159" t="s">
        <v>134</v>
      </c>
      <c r="B860" s="222">
        <f t="shared" ref="B860:B862" si="2019">SUM(C860:N860)</f>
        <v>640</v>
      </c>
      <c r="C860" s="381">
        <v>32</v>
      </c>
      <c r="D860" s="381">
        <v>0</v>
      </c>
      <c r="E860" s="381">
        <v>0</v>
      </c>
      <c r="F860" s="381">
        <v>0</v>
      </c>
      <c r="G860" s="381">
        <v>0</v>
      </c>
      <c r="H860" s="381">
        <v>90</v>
      </c>
      <c r="I860" s="381">
        <v>370</v>
      </c>
      <c r="J860" s="381">
        <v>0</v>
      </c>
      <c r="K860" s="381">
        <v>60</v>
      </c>
      <c r="L860" s="381">
        <v>24</v>
      </c>
      <c r="M860" s="381">
        <v>0</v>
      </c>
      <c r="N860" s="381">
        <v>64</v>
      </c>
      <c r="O860" s="222">
        <f t="shared" ref="O860:O862" si="2020">SUM(P860:W860)</f>
        <v>127</v>
      </c>
      <c r="P860" s="381">
        <v>115</v>
      </c>
      <c r="Q860" s="381">
        <v>0</v>
      </c>
      <c r="R860" s="381">
        <v>0</v>
      </c>
      <c r="S860" s="381">
        <v>12</v>
      </c>
      <c r="T860" s="381">
        <v>0</v>
      </c>
      <c r="U860" s="381">
        <v>0</v>
      </c>
      <c r="V860" s="381">
        <v>0</v>
      </c>
      <c r="W860" s="381">
        <v>0</v>
      </c>
      <c r="X860" s="222">
        <f t="shared" ref="X860:X862" si="2021">SUM(Y860:AB860)</f>
        <v>136</v>
      </c>
      <c r="Y860" s="381">
        <v>60</v>
      </c>
      <c r="Z860" s="381">
        <v>16</v>
      </c>
      <c r="AA860" s="381">
        <v>40</v>
      </c>
      <c r="AB860" s="381">
        <v>20</v>
      </c>
      <c r="AC860" s="222">
        <f t="shared" ref="AC860:AC862" si="2022">SUM(AD860:AI860)</f>
        <v>66</v>
      </c>
      <c r="AD860" s="381">
        <v>16</v>
      </c>
      <c r="AE860" s="381">
        <v>50</v>
      </c>
      <c r="AF860" s="381">
        <v>0</v>
      </c>
      <c r="AG860" s="381">
        <v>0</v>
      </c>
      <c r="AH860" s="381">
        <v>0</v>
      </c>
      <c r="AI860" s="381">
        <v>0</v>
      </c>
      <c r="AJ860" s="222">
        <v>22</v>
      </c>
      <c r="AK860" s="380" t="s">
        <v>696</v>
      </c>
      <c r="AL860" s="380" t="s">
        <v>696</v>
      </c>
      <c r="AM860" s="222">
        <f t="shared" ref="AM860:AM862" si="2023">SUM(AN860:AW860)</f>
        <v>1141</v>
      </c>
      <c r="AN860" s="381">
        <v>0</v>
      </c>
      <c r="AO860" s="381">
        <v>0</v>
      </c>
      <c r="AP860" s="381">
        <v>0</v>
      </c>
      <c r="AQ860" s="381">
        <v>0</v>
      </c>
      <c r="AR860" s="381">
        <v>0</v>
      </c>
      <c r="AS860" s="381">
        <v>0</v>
      </c>
      <c r="AT860" s="381">
        <v>0</v>
      </c>
      <c r="AU860" s="381">
        <v>761</v>
      </c>
      <c r="AV860" s="381">
        <v>380</v>
      </c>
      <c r="AW860" s="381">
        <v>0</v>
      </c>
      <c r="AX860" s="222">
        <f t="shared" ref="AX860:AX862" si="2024">SUM(AY860:BC860)</f>
        <v>575</v>
      </c>
      <c r="AY860" s="381">
        <v>11</v>
      </c>
      <c r="AZ860" s="381">
        <v>363</v>
      </c>
      <c r="BA860" s="381">
        <v>0</v>
      </c>
      <c r="BB860" s="381">
        <v>161</v>
      </c>
      <c r="BC860" s="381">
        <v>40</v>
      </c>
      <c r="BD860" s="222">
        <f t="shared" ref="BD860:BD862" si="2025">SUM(BE860:BL860)</f>
        <v>2733</v>
      </c>
      <c r="BE860" s="381">
        <v>2102</v>
      </c>
      <c r="BF860" s="381">
        <v>0</v>
      </c>
      <c r="BG860" s="381">
        <v>12</v>
      </c>
      <c r="BH860" s="381">
        <v>81</v>
      </c>
      <c r="BI860" s="381">
        <v>337</v>
      </c>
      <c r="BJ860" s="381">
        <v>50</v>
      </c>
      <c r="BK860" s="381">
        <v>110</v>
      </c>
      <c r="BL860" s="381">
        <v>41</v>
      </c>
      <c r="BM860" s="222">
        <f t="shared" ref="BM860:BM862" si="2026">SUM(BN860:BR860)</f>
        <v>114</v>
      </c>
      <c r="BN860" s="381">
        <v>0</v>
      </c>
      <c r="BO860" s="381">
        <v>60</v>
      </c>
      <c r="BP860" s="381">
        <v>0</v>
      </c>
      <c r="BQ860" s="381">
        <v>0</v>
      </c>
      <c r="BR860" s="381">
        <v>54</v>
      </c>
      <c r="BS860" s="222">
        <f t="shared" ref="BS860:BS862" si="2027">SUM(BT860:CE860)</f>
        <v>97</v>
      </c>
      <c r="BT860" s="381">
        <v>0</v>
      </c>
      <c r="BU860" s="381">
        <v>0</v>
      </c>
      <c r="BV860" s="381">
        <v>0</v>
      </c>
      <c r="BW860" s="381">
        <v>0</v>
      </c>
      <c r="BX860" s="381">
        <v>0</v>
      </c>
      <c r="BY860" s="381">
        <v>0</v>
      </c>
      <c r="BZ860" s="381">
        <v>14</v>
      </c>
      <c r="CA860" s="381">
        <v>0</v>
      </c>
      <c r="CB860" s="381">
        <v>69</v>
      </c>
      <c r="CC860" s="381">
        <v>14</v>
      </c>
      <c r="CD860" s="381">
        <v>0</v>
      </c>
      <c r="CE860" s="381">
        <v>0</v>
      </c>
      <c r="CF860" s="222">
        <f t="shared" ref="CF860:CF862" si="2028">SUM(CG860:CS860)</f>
        <v>524</v>
      </c>
      <c r="CG860" s="381">
        <v>0</v>
      </c>
      <c r="CH860" s="381">
        <v>0</v>
      </c>
      <c r="CI860" s="381">
        <v>14</v>
      </c>
      <c r="CJ860" s="381">
        <v>62</v>
      </c>
      <c r="CK860" s="381">
        <v>60</v>
      </c>
      <c r="CL860" s="381">
        <v>90</v>
      </c>
      <c r="CM860" s="381">
        <v>127</v>
      </c>
      <c r="CN860" s="381">
        <v>67</v>
      </c>
      <c r="CO860" s="381">
        <v>0</v>
      </c>
      <c r="CP860" s="381">
        <v>0</v>
      </c>
      <c r="CQ860" s="381">
        <v>0</v>
      </c>
      <c r="CR860" s="381">
        <v>26</v>
      </c>
      <c r="CS860" s="381">
        <v>78</v>
      </c>
      <c r="CT860" s="222">
        <f t="shared" ref="CT860:CT862" si="2029">SUM(CU860:CY860)</f>
        <v>72</v>
      </c>
      <c r="CU860" s="381">
        <v>0</v>
      </c>
      <c r="CV860" s="381">
        <v>24</v>
      </c>
      <c r="CW860" s="381">
        <v>0</v>
      </c>
      <c r="CX860" s="381">
        <v>0</v>
      </c>
      <c r="CY860" s="381">
        <v>48</v>
      </c>
      <c r="CZ860" s="222">
        <f t="shared" ref="CZ860:CZ862" si="2030">SUM(DA860:DF860)</f>
        <v>1058</v>
      </c>
      <c r="DA860" s="381">
        <v>0</v>
      </c>
      <c r="DB860" s="381">
        <v>20</v>
      </c>
      <c r="DC860" s="381">
        <v>370</v>
      </c>
      <c r="DD860" s="381">
        <v>614</v>
      </c>
      <c r="DE860" s="381">
        <v>54</v>
      </c>
      <c r="DF860" s="381">
        <v>0</v>
      </c>
      <c r="DG860" s="222">
        <f t="shared" ref="DG860:DG862" si="2031">AM860+BS860+B860+O860+X860+AC860+AJ860+BD860+CF860+AX860+BM860+CT860+CZ860</f>
        <v>7305</v>
      </c>
      <c r="DH860" s="222">
        <f t="shared" ref="DH860:DH862" si="2032">SUM(DI860:DK860)</f>
        <v>728</v>
      </c>
      <c r="DI860" s="381">
        <v>163</v>
      </c>
      <c r="DJ860" s="381">
        <v>410</v>
      </c>
      <c r="DK860" s="381">
        <v>155</v>
      </c>
      <c r="DL860" s="226" t="s">
        <v>696</v>
      </c>
      <c r="DM860" s="381">
        <v>320</v>
      </c>
      <c r="DN860" s="380" t="s">
        <v>696</v>
      </c>
      <c r="DO860" s="222">
        <f t="shared" si="2004"/>
        <v>8353</v>
      </c>
      <c r="DP860" s="4"/>
      <c r="DQ860" s="4"/>
      <c r="DR860" s="4"/>
      <c r="DS860" s="59"/>
      <c r="DT860" s="59"/>
      <c r="DU860" s="59"/>
      <c r="DV860" s="59"/>
      <c r="DW860" s="59"/>
      <c r="DX860" s="59"/>
      <c r="DY860" s="59"/>
      <c r="DZ860" s="59"/>
      <c r="EA860" s="59"/>
      <c r="EB860" s="59"/>
      <c r="EC860" s="4"/>
      <c r="ED860" s="4"/>
    </row>
    <row r="861" spans="1:134" s="145" customFormat="1" ht="16.5" customHeight="1" x14ac:dyDescent="0.2">
      <c r="A861" s="159" t="s">
        <v>135</v>
      </c>
      <c r="B861" s="222">
        <f t="shared" si="2019"/>
        <v>0</v>
      </c>
      <c r="C861" s="381">
        <v>0</v>
      </c>
      <c r="D861" s="381">
        <v>0</v>
      </c>
      <c r="E861" s="381">
        <v>0</v>
      </c>
      <c r="F861" s="381">
        <v>0</v>
      </c>
      <c r="G861" s="381">
        <v>0</v>
      </c>
      <c r="H861" s="381">
        <v>0</v>
      </c>
      <c r="I861" s="381">
        <v>0</v>
      </c>
      <c r="J861" s="381">
        <v>0</v>
      </c>
      <c r="K861" s="381">
        <v>0</v>
      </c>
      <c r="L861" s="381">
        <v>0</v>
      </c>
      <c r="M861" s="381">
        <v>0</v>
      </c>
      <c r="N861" s="381">
        <v>0</v>
      </c>
      <c r="O861" s="222">
        <f t="shared" si="2020"/>
        <v>0</v>
      </c>
      <c r="P861" s="381">
        <v>0</v>
      </c>
      <c r="Q861" s="381">
        <v>0</v>
      </c>
      <c r="R861" s="381">
        <v>0</v>
      </c>
      <c r="S861" s="381">
        <v>0</v>
      </c>
      <c r="T861" s="381">
        <v>0</v>
      </c>
      <c r="U861" s="381">
        <v>0</v>
      </c>
      <c r="V861" s="381">
        <v>0</v>
      </c>
      <c r="W861" s="381">
        <v>0</v>
      </c>
      <c r="X861" s="222">
        <f t="shared" si="2021"/>
        <v>0</v>
      </c>
      <c r="Y861" s="381">
        <v>0</v>
      </c>
      <c r="Z861" s="381">
        <v>0</v>
      </c>
      <c r="AA861" s="381">
        <v>0</v>
      </c>
      <c r="AB861" s="381">
        <v>0</v>
      </c>
      <c r="AC861" s="222">
        <f t="shared" si="2022"/>
        <v>0</v>
      </c>
      <c r="AD861" s="381">
        <v>0</v>
      </c>
      <c r="AE861" s="381">
        <v>0</v>
      </c>
      <c r="AF861" s="381">
        <v>0</v>
      </c>
      <c r="AG861" s="381">
        <v>0</v>
      </c>
      <c r="AH861" s="381">
        <v>0</v>
      </c>
      <c r="AI861" s="381">
        <v>0</v>
      </c>
      <c r="AJ861" s="222">
        <v>0</v>
      </c>
      <c r="AK861" s="380" t="s">
        <v>696</v>
      </c>
      <c r="AL861" s="380" t="s">
        <v>696</v>
      </c>
      <c r="AM861" s="222">
        <f t="shared" si="2023"/>
        <v>0</v>
      </c>
      <c r="AN861" s="381">
        <v>0</v>
      </c>
      <c r="AO861" s="381">
        <v>0</v>
      </c>
      <c r="AP861" s="381">
        <v>0</v>
      </c>
      <c r="AQ861" s="381">
        <v>0</v>
      </c>
      <c r="AR861" s="381">
        <v>0</v>
      </c>
      <c r="AS861" s="381">
        <v>0</v>
      </c>
      <c r="AT861" s="381">
        <v>0</v>
      </c>
      <c r="AU861" s="381">
        <v>0</v>
      </c>
      <c r="AV861" s="381">
        <v>0</v>
      </c>
      <c r="AW861" s="381">
        <v>0</v>
      </c>
      <c r="AX861" s="222">
        <f t="shared" si="2024"/>
        <v>0</v>
      </c>
      <c r="AY861" s="381">
        <v>0</v>
      </c>
      <c r="AZ861" s="381">
        <v>0</v>
      </c>
      <c r="BA861" s="381">
        <v>0</v>
      </c>
      <c r="BB861" s="381">
        <v>0</v>
      </c>
      <c r="BC861" s="381">
        <v>0</v>
      </c>
      <c r="BD861" s="222">
        <f t="shared" si="2025"/>
        <v>0</v>
      </c>
      <c r="BE861" s="381">
        <v>0</v>
      </c>
      <c r="BF861" s="381">
        <v>0</v>
      </c>
      <c r="BG861" s="381">
        <v>0</v>
      </c>
      <c r="BH861" s="381">
        <v>0</v>
      </c>
      <c r="BI861" s="381">
        <v>0</v>
      </c>
      <c r="BJ861" s="381">
        <v>0</v>
      </c>
      <c r="BK861" s="381">
        <v>0</v>
      </c>
      <c r="BL861" s="381">
        <v>0</v>
      </c>
      <c r="BM861" s="222">
        <f t="shared" si="2026"/>
        <v>0</v>
      </c>
      <c r="BN861" s="381">
        <v>0</v>
      </c>
      <c r="BO861" s="381">
        <v>0</v>
      </c>
      <c r="BP861" s="381">
        <v>0</v>
      </c>
      <c r="BQ861" s="381">
        <v>0</v>
      </c>
      <c r="BR861" s="381">
        <v>0</v>
      </c>
      <c r="BS861" s="222">
        <f t="shared" si="2027"/>
        <v>0</v>
      </c>
      <c r="BT861" s="381">
        <v>0</v>
      </c>
      <c r="BU861" s="381">
        <v>0</v>
      </c>
      <c r="BV861" s="381">
        <v>0</v>
      </c>
      <c r="BW861" s="381">
        <v>0</v>
      </c>
      <c r="BX861" s="381">
        <v>0</v>
      </c>
      <c r="BY861" s="381">
        <v>0</v>
      </c>
      <c r="BZ861" s="381">
        <v>0</v>
      </c>
      <c r="CA861" s="381">
        <v>0</v>
      </c>
      <c r="CB861" s="381">
        <v>0</v>
      </c>
      <c r="CC861" s="381">
        <v>0</v>
      </c>
      <c r="CD861" s="381">
        <v>0</v>
      </c>
      <c r="CE861" s="381">
        <v>0</v>
      </c>
      <c r="CF861" s="222">
        <f t="shared" si="2028"/>
        <v>0</v>
      </c>
      <c r="CG861" s="381">
        <v>0</v>
      </c>
      <c r="CH861" s="381">
        <v>0</v>
      </c>
      <c r="CI861" s="381">
        <v>0</v>
      </c>
      <c r="CJ861" s="381">
        <v>0</v>
      </c>
      <c r="CK861" s="381">
        <v>0</v>
      </c>
      <c r="CL861" s="381">
        <v>0</v>
      </c>
      <c r="CM861" s="381">
        <v>0</v>
      </c>
      <c r="CN861" s="381">
        <v>0</v>
      </c>
      <c r="CO861" s="381">
        <v>0</v>
      </c>
      <c r="CP861" s="381">
        <v>0</v>
      </c>
      <c r="CQ861" s="381">
        <v>0</v>
      </c>
      <c r="CR861" s="381">
        <v>0</v>
      </c>
      <c r="CS861" s="381">
        <v>0</v>
      </c>
      <c r="CT861" s="222">
        <f t="shared" si="2029"/>
        <v>0</v>
      </c>
      <c r="CU861" s="381">
        <v>0</v>
      </c>
      <c r="CV861" s="381">
        <v>0</v>
      </c>
      <c r="CW861" s="381">
        <v>0</v>
      </c>
      <c r="CX861" s="381">
        <v>0</v>
      </c>
      <c r="CY861" s="381">
        <v>0</v>
      </c>
      <c r="CZ861" s="222">
        <f t="shared" si="2030"/>
        <v>0</v>
      </c>
      <c r="DA861" s="381">
        <v>0</v>
      </c>
      <c r="DB861" s="381">
        <v>0</v>
      </c>
      <c r="DC861" s="381">
        <v>0</v>
      </c>
      <c r="DD861" s="381">
        <v>0</v>
      </c>
      <c r="DE861" s="381">
        <v>0</v>
      </c>
      <c r="DF861" s="381">
        <v>0</v>
      </c>
      <c r="DG861" s="222">
        <f t="shared" si="2031"/>
        <v>0</v>
      </c>
      <c r="DH861" s="222">
        <f t="shared" si="2032"/>
        <v>0</v>
      </c>
      <c r="DI861" s="381">
        <v>0</v>
      </c>
      <c r="DJ861" s="381">
        <v>0</v>
      </c>
      <c r="DK861" s="381">
        <v>0</v>
      </c>
      <c r="DL861" s="226" t="s">
        <v>696</v>
      </c>
      <c r="DM861" s="381">
        <v>0</v>
      </c>
      <c r="DN861" s="380" t="s">
        <v>696</v>
      </c>
      <c r="DO861" s="222">
        <f t="shared" si="2004"/>
        <v>0</v>
      </c>
      <c r="DP861" s="4"/>
      <c r="DQ861" s="4"/>
      <c r="DR861" s="4"/>
      <c r="DS861" s="59"/>
      <c r="DT861" s="59"/>
      <c r="DU861" s="59"/>
      <c r="DV861" s="59"/>
      <c r="DW861" s="59"/>
      <c r="DX861" s="59"/>
      <c r="DY861" s="59"/>
      <c r="DZ861" s="59"/>
      <c r="EA861" s="59"/>
      <c r="EB861" s="59"/>
      <c r="EC861" s="4"/>
      <c r="ED861" s="4"/>
    </row>
    <row r="862" spans="1:134" s="145" customFormat="1" ht="16.5" customHeight="1" x14ac:dyDescent="0.2">
      <c r="A862" s="159" t="s">
        <v>105</v>
      </c>
      <c r="B862" s="222">
        <f t="shared" si="2019"/>
        <v>32284</v>
      </c>
      <c r="C862" s="381">
        <v>2835</v>
      </c>
      <c r="D862" s="381">
        <v>576</v>
      </c>
      <c r="E862" s="381">
        <v>1412</v>
      </c>
      <c r="F862" s="381">
        <v>358</v>
      </c>
      <c r="G862" s="381">
        <v>2686</v>
      </c>
      <c r="H862" s="381">
        <v>8330</v>
      </c>
      <c r="I862" s="381">
        <v>3615</v>
      </c>
      <c r="J862" s="381">
        <v>853</v>
      </c>
      <c r="K862" s="381">
        <v>1576</v>
      </c>
      <c r="L862" s="381">
        <v>2586</v>
      </c>
      <c r="M862" s="381">
        <v>2157</v>
      </c>
      <c r="N862" s="381">
        <v>5300</v>
      </c>
      <c r="O862" s="222">
        <f t="shared" si="2020"/>
        <v>10036</v>
      </c>
      <c r="P862" s="381">
        <v>2920</v>
      </c>
      <c r="Q862" s="381">
        <v>1460</v>
      </c>
      <c r="R862" s="381">
        <v>685</v>
      </c>
      <c r="S862" s="381">
        <v>521</v>
      </c>
      <c r="T862" s="381">
        <v>678</v>
      </c>
      <c r="U862" s="381">
        <v>2133</v>
      </c>
      <c r="V862" s="381">
        <v>1116</v>
      </c>
      <c r="W862" s="381">
        <v>523</v>
      </c>
      <c r="X862" s="222">
        <f t="shared" si="2021"/>
        <v>10205</v>
      </c>
      <c r="Y862" s="381">
        <v>1452</v>
      </c>
      <c r="Z862" s="381">
        <v>2847</v>
      </c>
      <c r="AA862" s="381">
        <v>3588</v>
      </c>
      <c r="AB862" s="381">
        <v>2318</v>
      </c>
      <c r="AC862" s="222">
        <f t="shared" si="2022"/>
        <v>7575</v>
      </c>
      <c r="AD862" s="381">
        <v>837</v>
      </c>
      <c r="AE862" s="381">
        <v>1039</v>
      </c>
      <c r="AF862" s="381">
        <v>472</v>
      </c>
      <c r="AG862" s="381">
        <v>2213</v>
      </c>
      <c r="AH862" s="381">
        <v>946</v>
      </c>
      <c r="AI862" s="381">
        <v>2068</v>
      </c>
      <c r="AJ862" s="222">
        <v>992</v>
      </c>
      <c r="AK862" s="380" t="s">
        <v>696</v>
      </c>
      <c r="AL862" s="380" t="s">
        <v>696</v>
      </c>
      <c r="AM862" s="222">
        <f t="shared" si="2023"/>
        <v>23764</v>
      </c>
      <c r="AN862" s="381">
        <v>703</v>
      </c>
      <c r="AO862" s="381">
        <v>930</v>
      </c>
      <c r="AP862" s="381">
        <v>2859</v>
      </c>
      <c r="AQ862" s="381">
        <v>363</v>
      </c>
      <c r="AR862" s="381">
        <v>2674</v>
      </c>
      <c r="AS862" s="381">
        <v>659</v>
      </c>
      <c r="AT862" s="381">
        <v>3911</v>
      </c>
      <c r="AU862" s="381">
        <v>6399</v>
      </c>
      <c r="AV862" s="381">
        <v>4153</v>
      </c>
      <c r="AW862" s="381">
        <v>1113</v>
      </c>
      <c r="AX862" s="222">
        <f t="shared" si="2024"/>
        <v>15624</v>
      </c>
      <c r="AY862" s="381">
        <v>1066</v>
      </c>
      <c r="AZ862" s="381">
        <v>6153</v>
      </c>
      <c r="BA862" s="381">
        <v>2313</v>
      </c>
      <c r="BB862" s="381">
        <v>4119</v>
      </c>
      <c r="BC862" s="381">
        <v>1973</v>
      </c>
      <c r="BD862" s="222">
        <f t="shared" si="2025"/>
        <v>75453</v>
      </c>
      <c r="BE862" s="381">
        <v>10795</v>
      </c>
      <c r="BF862" s="381">
        <v>4046</v>
      </c>
      <c r="BG862" s="381">
        <v>7313</v>
      </c>
      <c r="BH862" s="381">
        <v>5362</v>
      </c>
      <c r="BI862" s="381">
        <v>22437</v>
      </c>
      <c r="BJ862" s="381">
        <v>10281</v>
      </c>
      <c r="BK862" s="381">
        <v>10305</v>
      </c>
      <c r="BL862" s="381">
        <v>4914</v>
      </c>
      <c r="BM862" s="222">
        <f t="shared" si="2026"/>
        <v>10300</v>
      </c>
      <c r="BN862" s="381">
        <v>2128</v>
      </c>
      <c r="BO862" s="381">
        <v>1664</v>
      </c>
      <c r="BP862" s="381">
        <v>1093</v>
      </c>
      <c r="BQ862" s="381">
        <v>593</v>
      </c>
      <c r="BR862" s="381">
        <v>4822</v>
      </c>
      <c r="BS862" s="222">
        <f t="shared" si="2027"/>
        <v>23900</v>
      </c>
      <c r="BT862" s="381">
        <v>1064</v>
      </c>
      <c r="BU862" s="381">
        <v>1792</v>
      </c>
      <c r="BV862" s="381">
        <v>842</v>
      </c>
      <c r="BW862" s="381">
        <v>246</v>
      </c>
      <c r="BX862" s="381">
        <v>1274</v>
      </c>
      <c r="BY862" s="381">
        <v>8562</v>
      </c>
      <c r="BZ862" s="381">
        <v>1182</v>
      </c>
      <c r="CA862" s="381">
        <v>1364</v>
      </c>
      <c r="CB862" s="381">
        <v>3463</v>
      </c>
      <c r="CC862" s="381">
        <v>949</v>
      </c>
      <c r="CD862" s="381">
        <v>1485</v>
      </c>
      <c r="CE862" s="381">
        <v>1677</v>
      </c>
      <c r="CF862" s="222">
        <f t="shared" si="2028"/>
        <v>30136</v>
      </c>
      <c r="CG862" s="381">
        <v>678</v>
      </c>
      <c r="CH862" s="381">
        <v>1539</v>
      </c>
      <c r="CI862" s="381">
        <v>1131</v>
      </c>
      <c r="CJ862" s="381">
        <v>4407</v>
      </c>
      <c r="CK862" s="381">
        <v>8863</v>
      </c>
      <c r="CL862" s="381">
        <v>534</v>
      </c>
      <c r="CM862" s="381">
        <v>5667</v>
      </c>
      <c r="CN862" s="381">
        <v>669</v>
      </c>
      <c r="CO862" s="381">
        <v>361</v>
      </c>
      <c r="CP862" s="381">
        <v>680</v>
      </c>
      <c r="CQ862" s="381">
        <v>2342</v>
      </c>
      <c r="CR862" s="381">
        <v>2173</v>
      </c>
      <c r="CS862" s="381">
        <v>1092</v>
      </c>
      <c r="CT862" s="222">
        <f t="shared" si="2029"/>
        <v>11506</v>
      </c>
      <c r="CU862" s="381">
        <v>5676</v>
      </c>
      <c r="CV862" s="381">
        <v>2770</v>
      </c>
      <c r="CW862" s="381">
        <v>650</v>
      </c>
      <c r="CX862" s="381">
        <v>1130</v>
      </c>
      <c r="CY862" s="381">
        <v>1280</v>
      </c>
      <c r="CZ862" s="222">
        <f t="shared" si="2030"/>
        <v>36978</v>
      </c>
      <c r="DA862" s="381">
        <v>1038</v>
      </c>
      <c r="DB862" s="381">
        <v>957</v>
      </c>
      <c r="DC862" s="381">
        <v>7974</v>
      </c>
      <c r="DD862" s="381">
        <v>16349</v>
      </c>
      <c r="DE862" s="381">
        <v>6829</v>
      </c>
      <c r="DF862" s="381">
        <v>3831</v>
      </c>
      <c r="DG862" s="222">
        <f t="shared" si="2031"/>
        <v>288753</v>
      </c>
      <c r="DH862" s="222">
        <f t="shared" si="2032"/>
        <v>1703</v>
      </c>
      <c r="DI862" s="381">
        <v>383</v>
      </c>
      <c r="DJ862" s="381">
        <v>1145</v>
      </c>
      <c r="DK862" s="381">
        <v>175</v>
      </c>
      <c r="DL862" s="226" t="s">
        <v>696</v>
      </c>
      <c r="DM862" s="381">
        <v>6183</v>
      </c>
      <c r="DN862" s="380" t="s">
        <v>696</v>
      </c>
      <c r="DO862" s="222">
        <f t="shared" si="2004"/>
        <v>296639</v>
      </c>
      <c r="DP862" s="4"/>
      <c r="DQ862" s="4"/>
      <c r="DR862" s="4"/>
      <c r="DS862" s="59"/>
      <c r="DT862" s="59"/>
      <c r="DU862" s="59"/>
      <c r="DV862" s="59"/>
      <c r="DW862" s="59"/>
      <c r="DX862" s="59"/>
      <c r="DY862" s="59"/>
      <c r="DZ862" s="59"/>
      <c r="EA862" s="59"/>
      <c r="EB862" s="59"/>
      <c r="EC862" s="4"/>
      <c r="ED862" s="4"/>
    </row>
    <row r="863" spans="1:134" s="145" customFormat="1" ht="16.5" customHeight="1" x14ac:dyDescent="0.2">
      <c r="A863" s="495" t="s">
        <v>831</v>
      </c>
      <c r="B863" s="222"/>
      <c r="C863" s="381"/>
      <c r="D863" s="381"/>
      <c r="E863" s="381"/>
      <c r="F863" s="381"/>
      <c r="G863" s="381"/>
      <c r="H863" s="381"/>
      <c r="I863" s="381"/>
      <c r="J863" s="381"/>
      <c r="K863" s="381"/>
      <c r="L863" s="381"/>
      <c r="M863" s="381"/>
      <c r="N863" s="381"/>
      <c r="O863" s="222"/>
      <c r="P863" s="381"/>
      <c r="Q863" s="381"/>
      <c r="R863" s="381"/>
      <c r="S863" s="381"/>
      <c r="T863" s="381"/>
      <c r="U863" s="381"/>
      <c r="V863" s="381"/>
      <c r="W863" s="381"/>
      <c r="X863" s="222"/>
      <c r="Y863" s="381"/>
      <c r="Z863" s="381"/>
      <c r="AA863" s="381"/>
      <c r="AB863" s="381"/>
      <c r="AC863" s="222"/>
      <c r="AD863" s="381"/>
      <c r="AE863" s="381"/>
      <c r="AF863" s="381"/>
      <c r="AG863" s="381"/>
      <c r="AH863" s="381"/>
      <c r="AI863" s="381"/>
      <c r="AJ863" s="222"/>
      <c r="AK863" s="380"/>
      <c r="AL863" s="380"/>
      <c r="AM863" s="222"/>
      <c r="AN863" s="381"/>
      <c r="AO863" s="381"/>
      <c r="AP863" s="381"/>
      <c r="AQ863" s="381"/>
      <c r="AR863" s="381"/>
      <c r="AS863" s="381"/>
      <c r="AT863" s="381"/>
      <c r="AU863" s="381"/>
      <c r="AV863" s="381"/>
      <c r="AW863" s="381"/>
      <c r="AX863" s="222"/>
      <c r="AY863" s="381"/>
      <c r="AZ863" s="381"/>
      <c r="BA863" s="381"/>
      <c r="BB863" s="381"/>
      <c r="BC863" s="381"/>
      <c r="BD863" s="222"/>
      <c r="BE863" s="381"/>
      <c r="BF863" s="381"/>
      <c r="BG863" s="381"/>
      <c r="BH863" s="381"/>
      <c r="BI863" s="381"/>
      <c r="BJ863" s="381"/>
      <c r="BK863" s="381"/>
      <c r="BL863" s="381"/>
      <c r="BM863" s="222"/>
      <c r="BN863" s="381"/>
      <c r="BO863" s="381"/>
      <c r="BP863" s="381"/>
      <c r="BQ863" s="381"/>
      <c r="BR863" s="381"/>
      <c r="BS863" s="222"/>
      <c r="BT863" s="381"/>
      <c r="BU863" s="381"/>
      <c r="BV863" s="381"/>
      <c r="BW863" s="381"/>
      <c r="BX863" s="381"/>
      <c r="BY863" s="381"/>
      <c r="BZ863" s="381"/>
      <c r="CA863" s="381"/>
      <c r="CB863" s="381"/>
      <c r="CC863" s="381"/>
      <c r="CD863" s="381"/>
      <c r="CE863" s="381"/>
      <c r="CF863" s="222"/>
      <c r="CG863" s="381"/>
      <c r="CH863" s="381"/>
      <c r="CI863" s="381"/>
      <c r="CJ863" s="381"/>
      <c r="CK863" s="381"/>
      <c r="CL863" s="381"/>
      <c r="CM863" s="381"/>
      <c r="CN863" s="381"/>
      <c r="CO863" s="381"/>
      <c r="CP863" s="381"/>
      <c r="CQ863" s="381"/>
      <c r="CR863" s="381"/>
      <c r="CS863" s="381"/>
      <c r="CT863" s="222"/>
      <c r="CU863" s="381"/>
      <c r="CV863" s="381"/>
      <c r="CW863" s="381"/>
      <c r="CX863" s="381"/>
      <c r="CY863" s="381"/>
      <c r="CZ863" s="222"/>
      <c r="DA863" s="381"/>
      <c r="DB863" s="381"/>
      <c r="DC863" s="381"/>
      <c r="DD863" s="381"/>
      <c r="DE863" s="381"/>
      <c r="DF863" s="381"/>
      <c r="DG863" s="222"/>
      <c r="DH863" s="222"/>
      <c r="DI863" s="381"/>
      <c r="DJ863" s="381"/>
      <c r="DK863" s="381"/>
      <c r="DL863" s="226"/>
      <c r="DM863" s="381"/>
      <c r="DN863" s="381"/>
      <c r="DO863" s="222"/>
    </row>
    <row r="864" spans="1:134" s="165" customFormat="1" ht="16.5" customHeight="1" x14ac:dyDescent="0.2">
      <c r="A864" s="159" t="s">
        <v>776</v>
      </c>
      <c r="B864" s="240">
        <v>13.469376951987719</v>
      </c>
      <c r="C864" s="241">
        <v>13.317147738512725</v>
      </c>
      <c r="D864" s="241">
        <v>9.8009006873666742</v>
      </c>
      <c r="E864" s="241">
        <v>16.390017411491584</v>
      </c>
      <c r="F864" s="241">
        <v>11.336288790373654</v>
      </c>
      <c r="G864" s="241">
        <v>18.701490698533942</v>
      </c>
      <c r="H864" s="241">
        <v>19.62031279442246</v>
      </c>
      <c r="I864" s="241">
        <v>15.782368582532216</v>
      </c>
      <c r="J864" s="241">
        <v>14.527805199078644</v>
      </c>
      <c r="K864" s="241">
        <v>13.965778870807387</v>
      </c>
      <c r="L864" s="241">
        <v>14.927268529208035</v>
      </c>
      <c r="M864" s="241">
        <v>19.964596321095975</v>
      </c>
      <c r="N864" s="241">
        <v>18.662116040955631</v>
      </c>
      <c r="O864" s="240">
        <v>15.166355140186916</v>
      </c>
      <c r="P864" s="241">
        <v>18.983227148615264</v>
      </c>
      <c r="Q864" s="241">
        <v>15.079365079365079</v>
      </c>
      <c r="R864" s="241">
        <v>11.534185658699277</v>
      </c>
      <c r="S864" s="241">
        <v>13.912502591747874</v>
      </c>
      <c r="T864" s="241">
        <v>10.882352941176471</v>
      </c>
      <c r="U864" s="241">
        <v>15.135172037138176</v>
      </c>
      <c r="V864" s="241">
        <v>14.077415294241058</v>
      </c>
      <c r="W864" s="241">
        <v>15.345884413309982</v>
      </c>
      <c r="X864" s="240">
        <v>12.947318462268628</v>
      </c>
      <c r="Y864" s="241">
        <v>9.5232104667253736</v>
      </c>
      <c r="Z864" s="241">
        <v>13.524019968900891</v>
      </c>
      <c r="AA864" s="241">
        <v>14.413239428455496</v>
      </c>
      <c r="AB864" s="241">
        <v>11.754104925911093</v>
      </c>
      <c r="AC864" s="240">
        <v>13.035829776225585</v>
      </c>
      <c r="AD864" s="241">
        <v>11.475208640157094</v>
      </c>
      <c r="AE864" s="241">
        <v>10.015419119708438</v>
      </c>
      <c r="AF864" s="241">
        <v>11.705685618729097</v>
      </c>
      <c r="AG864" s="241">
        <v>15.549950652483824</v>
      </c>
      <c r="AH864" s="241">
        <v>12.367805855504843</v>
      </c>
      <c r="AI864" s="241">
        <v>13.749446657813191</v>
      </c>
      <c r="AJ864" s="240">
        <v>22.911234553905452</v>
      </c>
      <c r="AK864" s="245" t="s">
        <v>696</v>
      </c>
      <c r="AL864" s="245" t="s">
        <v>696</v>
      </c>
      <c r="AM864" s="240">
        <v>17.767706067198453</v>
      </c>
      <c r="AN864" s="241">
        <v>12.903650981942796</v>
      </c>
      <c r="AO864" s="241">
        <v>10.158061116965227</v>
      </c>
      <c r="AP864" s="241">
        <v>23.383638692431923</v>
      </c>
      <c r="AQ864" s="241">
        <v>11.701427003293084</v>
      </c>
      <c r="AR864" s="241">
        <v>16.381171067738233</v>
      </c>
      <c r="AS864" s="241">
        <v>13.392330383480827</v>
      </c>
      <c r="AT864" s="241">
        <v>13.102394956617813</v>
      </c>
      <c r="AU864" s="241">
        <v>22.043581866727916</v>
      </c>
      <c r="AV864" s="241">
        <v>18.207959991664929</v>
      </c>
      <c r="AW864" s="241">
        <v>13.348176420695504</v>
      </c>
      <c r="AX864" s="240">
        <v>11.610917156526323</v>
      </c>
      <c r="AY864" s="241">
        <v>7.1125455740840353</v>
      </c>
      <c r="AZ864" s="241">
        <v>13.386474277443972</v>
      </c>
      <c r="BA864" s="241">
        <v>9.4718113312866308</v>
      </c>
      <c r="BB864" s="241">
        <v>9.8536214435080165</v>
      </c>
      <c r="BC864" s="241">
        <v>11.630485527544351</v>
      </c>
      <c r="BD864" s="240">
        <v>27.381557187687513</v>
      </c>
      <c r="BE864" s="241">
        <v>56.766468851579042</v>
      </c>
      <c r="BF864" s="241">
        <v>11.291431970702508</v>
      </c>
      <c r="BG864" s="241">
        <v>25.140012445550713</v>
      </c>
      <c r="BH864" s="241">
        <v>15.325757575757576</v>
      </c>
      <c r="BI864" s="241">
        <v>40.935765517899455</v>
      </c>
      <c r="BJ864" s="241">
        <v>17.422775647596271</v>
      </c>
      <c r="BK864" s="241">
        <v>29.294295919471804</v>
      </c>
      <c r="BL864" s="241">
        <v>12.747536151791472</v>
      </c>
      <c r="BM864" s="240">
        <v>12.453297636410861</v>
      </c>
      <c r="BN864" s="241">
        <v>12.429988181491188</v>
      </c>
      <c r="BO864" s="241">
        <v>10.575991020866283</v>
      </c>
      <c r="BP864" s="241">
        <v>8.8262056414922654</v>
      </c>
      <c r="BQ864" s="241">
        <v>10.42602422757588</v>
      </c>
      <c r="BR864" s="241">
        <v>14.640167880508578</v>
      </c>
      <c r="BS864" s="240">
        <v>15.714000449292364</v>
      </c>
      <c r="BT864" s="242">
        <v>13.65609348914858</v>
      </c>
      <c r="BU864" s="241">
        <v>12.492748017791531</v>
      </c>
      <c r="BV864" s="241">
        <v>14.740896358543418</v>
      </c>
      <c r="BW864" s="241">
        <v>10.346232179226069</v>
      </c>
      <c r="BX864" s="241">
        <v>13.85837049929294</v>
      </c>
      <c r="BY864" s="241">
        <v>18.027844105386702</v>
      </c>
      <c r="BZ864" s="241">
        <v>12.247113391887892</v>
      </c>
      <c r="CA864" s="241">
        <v>17.335889916535077</v>
      </c>
      <c r="CB864" s="241">
        <v>19.578245137946631</v>
      </c>
      <c r="CC864" s="241">
        <v>11.614267858859725</v>
      </c>
      <c r="CD864" s="241">
        <v>12.570527713242615</v>
      </c>
      <c r="CE864" s="241">
        <v>17.049613664091094</v>
      </c>
      <c r="CF864" s="240">
        <v>20.60080545738473</v>
      </c>
      <c r="CG864" s="241">
        <v>17.560217560217563</v>
      </c>
      <c r="CH864" s="241">
        <v>16.057036577805331</v>
      </c>
      <c r="CI864" s="241">
        <v>17.991266375545852</v>
      </c>
      <c r="CJ864" s="241">
        <v>20.007263812593635</v>
      </c>
      <c r="CK864" s="241">
        <v>25.441192353385894</v>
      </c>
      <c r="CL864" s="241">
        <v>12.633492388093615</v>
      </c>
      <c r="CM864" s="241">
        <v>18.684680091766506</v>
      </c>
      <c r="CN864" s="241">
        <v>17.775467775467778</v>
      </c>
      <c r="CO864" s="241">
        <v>20.033296337402888</v>
      </c>
      <c r="CP864" s="241">
        <v>16.456634544106745</v>
      </c>
      <c r="CQ864" s="241">
        <v>18.732055559866531</v>
      </c>
      <c r="CR864" s="241">
        <v>22.446381353442366</v>
      </c>
      <c r="CS864" s="241">
        <v>14.468085106382977</v>
      </c>
      <c r="CT864" s="240">
        <v>13.59244675896524</v>
      </c>
      <c r="CU864" s="241">
        <v>17.215490813538821</v>
      </c>
      <c r="CV864" s="241">
        <v>14.701390248678283</v>
      </c>
      <c r="CW864" s="241">
        <v>9.3808015725674352</v>
      </c>
      <c r="CX864" s="241">
        <v>7.4054560355930219</v>
      </c>
      <c r="CY864" s="241">
        <v>10.054436581382689</v>
      </c>
      <c r="CZ864" s="240">
        <v>25.359747872836881</v>
      </c>
      <c r="DA864" s="241">
        <v>25.305164319248824</v>
      </c>
      <c r="DB864" s="241">
        <v>25.906876015159717</v>
      </c>
      <c r="DC864" s="241">
        <v>26.00136197610351</v>
      </c>
      <c r="DD864" s="241">
        <v>24.986272866514465</v>
      </c>
      <c r="DE864" s="241">
        <v>24.066518086747816</v>
      </c>
      <c r="DF864" s="241">
        <v>21.721541746263625</v>
      </c>
      <c r="DG864" s="240">
        <v>18.8</v>
      </c>
      <c r="DH864" s="243" t="s">
        <v>696</v>
      </c>
      <c r="DI864" s="242">
        <v>20.612738511152916</v>
      </c>
      <c r="DJ864" s="241">
        <v>29.923488103972328</v>
      </c>
      <c r="DK864" s="241">
        <v>5.9713800630608782</v>
      </c>
      <c r="DL864" s="243" t="s">
        <v>696</v>
      </c>
      <c r="DM864" s="241">
        <v>17.221881789315358</v>
      </c>
      <c r="DN864" s="246" t="s">
        <v>696</v>
      </c>
      <c r="DO864" s="240">
        <v>18.7</v>
      </c>
      <c r="DP864" s="145"/>
      <c r="DQ864" s="145"/>
      <c r="DR864" s="145"/>
      <c r="DS864" s="145"/>
      <c r="DT864" s="145"/>
    </row>
    <row r="865" spans="1:133" s="145" customFormat="1" ht="16.5" customHeight="1" x14ac:dyDescent="0.2">
      <c r="A865" s="77" t="s">
        <v>762</v>
      </c>
      <c r="B865" s="222">
        <f t="shared" ref="B865" si="2033">SUM(C865:N865)</f>
        <v>2415</v>
      </c>
      <c r="C865" s="381">
        <v>140</v>
      </c>
      <c r="D865" s="381">
        <v>85</v>
      </c>
      <c r="E865" s="381">
        <v>60</v>
      </c>
      <c r="F865" s="381">
        <v>6</v>
      </c>
      <c r="G865" s="381">
        <v>226</v>
      </c>
      <c r="H865" s="381">
        <v>632</v>
      </c>
      <c r="I865" s="381">
        <v>42</v>
      </c>
      <c r="J865" s="381">
        <v>52</v>
      </c>
      <c r="K865" s="381">
        <v>295</v>
      </c>
      <c r="L865" s="381">
        <v>157</v>
      </c>
      <c r="M865" s="381">
        <v>204</v>
      </c>
      <c r="N865" s="381">
        <v>516</v>
      </c>
      <c r="O865" s="222">
        <f t="shared" ref="O865" si="2034">SUM(P865:W865)</f>
        <v>749</v>
      </c>
      <c r="P865" s="381">
        <v>185</v>
      </c>
      <c r="Q865" s="381">
        <v>167</v>
      </c>
      <c r="R865" s="381">
        <v>59</v>
      </c>
      <c r="S865" s="381">
        <v>30</v>
      </c>
      <c r="T865" s="381">
        <v>17</v>
      </c>
      <c r="U865" s="381">
        <v>185</v>
      </c>
      <c r="V865" s="381">
        <v>84</v>
      </c>
      <c r="W865" s="381">
        <v>22</v>
      </c>
      <c r="X865" s="222">
        <f t="shared" ref="X865" si="2035">SUM(Y865:AB865)</f>
        <v>1156</v>
      </c>
      <c r="Y865" s="381">
        <v>311</v>
      </c>
      <c r="Z865" s="381">
        <v>318</v>
      </c>
      <c r="AA865" s="381">
        <v>392</v>
      </c>
      <c r="AB865" s="381">
        <v>135</v>
      </c>
      <c r="AC865" s="222">
        <f t="shared" ref="AC865" si="2036">SUM(AD865:AI865)</f>
        <v>1726</v>
      </c>
      <c r="AD865" s="381">
        <v>0</v>
      </c>
      <c r="AE865" s="381">
        <v>313</v>
      </c>
      <c r="AF865" s="381">
        <v>114</v>
      </c>
      <c r="AG865" s="381">
        <v>449</v>
      </c>
      <c r="AH865" s="381">
        <v>0</v>
      </c>
      <c r="AI865" s="381">
        <v>850</v>
      </c>
      <c r="AJ865" s="222">
        <v>25</v>
      </c>
      <c r="AK865" s="380" t="s">
        <v>696</v>
      </c>
      <c r="AL865" s="380" t="s">
        <v>696</v>
      </c>
      <c r="AM865" s="222">
        <f t="shared" ref="AM865" si="2037">SUM(AN865:AW865)</f>
        <v>2692</v>
      </c>
      <c r="AN865" s="381">
        <v>120</v>
      </c>
      <c r="AO865" s="381">
        <v>185</v>
      </c>
      <c r="AP865" s="381">
        <v>104</v>
      </c>
      <c r="AQ865" s="381">
        <v>22</v>
      </c>
      <c r="AR865" s="381">
        <v>402</v>
      </c>
      <c r="AS865" s="381">
        <v>0</v>
      </c>
      <c r="AT865" s="381">
        <v>220</v>
      </c>
      <c r="AU865" s="381">
        <v>1501</v>
      </c>
      <c r="AV865" s="381">
        <v>60</v>
      </c>
      <c r="AW865" s="381">
        <v>78</v>
      </c>
      <c r="AX865" s="222">
        <f t="shared" ref="AX865" si="2038">SUM(AY865:BC865)</f>
        <v>2740</v>
      </c>
      <c r="AY865" s="381">
        <v>273</v>
      </c>
      <c r="AZ865" s="381">
        <v>1245</v>
      </c>
      <c r="BA865" s="381">
        <v>877</v>
      </c>
      <c r="BB865" s="381">
        <v>229</v>
      </c>
      <c r="BC865" s="381">
        <v>116</v>
      </c>
      <c r="BD865" s="222">
        <f t="shared" ref="BD865" si="2039">SUM(BE865:BL865)</f>
        <v>17176</v>
      </c>
      <c r="BE865" s="381">
        <v>2109</v>
      </c>
      <c r="BF865" s="381">
        <v>2871</v>
      </c>
      <c r="BG865" s="381">
        <v>2389</v>
      </c>
      <c r="BH865" s="381">
        <v>3571</v>
      </c>
      <c r="BI865" s="381">
        <v>1475</v>
      </c>
      <c r="BJ865" s="381">
        <v>1276</v>
      </c>
      <c r="BK865" s="381">
        <v>1073</v>
      </c>
      <c r="BL865" s="381">
        <v>2412</v>
      </c>
      <c r="BM865" s="222">
        <f t="shared" ref="BM865" si="2040">SUM(BN865:BR865)</f>
        <v>976</v>
      </c>
      <c r="BN865" s="381">
        <v>210</v>
      </c>
      <c r="BO865" s="381">
        <v>276</v>
      </c>
      <c r="BP865" s="381">
        <v>250</v>
      </c>
      <c r="BQ865" s="381">
        <v>49</v>
      </c>
      <c r="BR865" s="381">
        <v>191</v>
      </c>
      <c r="BS865" s="222">
        <f t="shared" ref="BS865" si="2041">SUM(BT865:CE865)</f>
        <v>4248</v>
      </c>
      <c r="BT865" s="381">
        <v>357</v>
      </c>
      <c r="BU865" s="381">
        <v>173</v>
      </c>
      <c r="BV865" s="381">
        <v>299</v>
      </c>
      <c r="BW865" s="381">
        <v>31</v>
      </c>
      <c r="BX865" s="381">
        <v>141</v>
      </c>
      <c r="BY865" s="381">
        <v>1984</v>
      </c>
      <c r="BZ865" s="381">
        <v>236</v>
      </c>
      <c r="CA865" s="381">
        <v>150</v>
      </c>
      <c r="CB865" s="381">
        <v>616</v>
      </c>
      <c r="CC865" s="381">
        <v>30</v>
      </c>
      <c r="CD865" s="381">
        <v>107</v>
      </c>
      <c r="CE865" s="381">
        <v>124</v>
      </c>
      <c r="CF865" s="222">
        <f t="shared" ref="CF865" si="2042">SUM(CG865:CS865)</f>
        <v>3090</v>
      </c>
      <c r="CG865" s="381">
        <v>256</v>
      </c>
      <c r="CH865" s="381">
        <v>73</v>
      </c>
      <c r="CI865" s="381">
        <v>107</v>
      </c>
      <c r="CJ865" s="381">
        <v>71</v>
      </c>
      <c r="CK865" s="381">
        <v>1327</v>
      </c>
      <c r="CL865" s="381">
        <v>96</v>
      </c>
      <c r="CM865" s="381">
        <v>644</v>
      </c>
      <c r="CN865" s="381">
        <v>7</v>
      </c>
      <c r="CO865" s="381">
        <v>30</v>
      </c>
      <c r="CP865" s="381">
        <v>0</v>
      </c>
      <c r="CQ865" s="381">
        <v>240</v>
      </c>
      <c r="CR865" s="381">
        <v>104</v>
      </c>
      <c r="CS865" s="381">
        <v>135</v>
      </c>
      <c r="CT865" s="222">
        <f t="shared" ref="CT865" si="2043">SUM(CU865:CY865)</f>
        <v>927</v>
      </c>
      <c r="CU865" s="381">
        <v>419</v>
      </c>
      <c r="CV865" s="381">
        <v>195</v>
      </c>
      <c r="CW865" s="381">
        <v>0</v>
      </c>
      <c r="CX865" s="381">
        <v>272</v>
      </c>
      <c r="CY865" s="381">
        <v>41</v>
      </c>
      <c r="CZ865" s="222">
        <f t="shared" ref="CZ865" si="2044">SUM(DA865:DF865)</f>
        <v>2383</v>
      </c>
      <c r="DA865" s="381">
        <v>24</v>
      </c>
      <c r="DB865" s="381">
        <v>48</v>
      </c>
      <c r="DC865" s="381">
        <v>797</v>
      </c>
      <c r="DD865" s="381">
        <v>853</v>
      </c>
      <c r="DE865" s="381">
        <v>540</v>
      </c>
      <c r="DF865" s="381">
        <v>121</v>
      </c>
      <c r="DG865" s="222">
        <f t="shared" ref="DG865" si="2045">AM865+BS865+B865+O865+X865+AC865+AJ865+BD865+CF865+AX865+BM865+CT865+CZ865</f>
        <v>40303</v>
      </c>
      <c r="DH865" s="222">
        <f t="shared" ref="DH865" si="2046">SUM(DI865:DK865)</f>
        <v>78</v>
      </c>
      <c r="DI865" s="381">
        <v>0</v>
      </c>
      <c r="DJ865" s="381">
        <v>9</v>
      </c>
      <c r="DK865" s="381">
        <v>69</v>
      </c>
      <c r="DL865" s="226" t="s">
        <v>696</v>
      </c>
      <c r="DM865" s="381">
        <v>70</v>
      </c>
      <c r="DN865" s="380" t="s">
        <v>696</v>
      </c>
      <c r="DO865" s="222">
        <f t="shared" ref="DO865" si="2047">DG865+DH865+DM865</f>
        <v>40451</v>
      </c>
      <c r="DP865" s="4"/>
      <c r="DQ865" s="4"/>
      <c r="DR865" s="4"/>
      <c r="DS865" s="59"/>
      <c r="DT865" s="59"/>
      <c r="DU865" s="59"/>
      <c r="DV865" s="59"/>
      <c r="DW865" s="59"/>
      <c r="DX865" s="59"/>
      <c r="DY865" s="59"/>
      <c r="DZ865" s="59"/>
      <c r="EA865" s="59"/>
      <c r="EB865" s="59"/>
    </row>
    <row r="866" spans="1:133" s="145" customFormat="1" ht="16.5" customHeight="1" x14ac:dyDescent="0.2">
      <c r="A866" s="53" t="s">
        <v>760</v>
      </c>
      <c r="B866" s="240">
        <v>10.103929847352999</v>
      </c>
      <c r="C866" s="241">
        <v>6.1</v>
      </c>
      <c r="D866" s="241">
        <v>15.8</v>
      </c>
      <c r="E866" s="241">
        <v>22.6</v>
      </c>
      <c r="F866" s="241">
        <v>13.5</v>
      </c>
      <c r="G866" s="241">
        <v>8.8000000000000007</v>
      </c>
      <c r="H866" s="241">
        <v>6.2</v>
      </c>
      <c r="I866" s="241">
        <v>14.4</v>
      </c>
      <c r="J866" s="241">
        <v>43</v>
      </c>
      <c r="K866" s="241">
        <v>6.3</v>
      </c>
      <c r="L866" s="241">
        <v>12.1</v>
      </c>
      <c r="M866" s="241">
        <v>5.4</v>
      </c>
      <c r="N866" s="241">
        <v>2.7</v>
      </c>
      <c r="O866" s="240">
        <v>12.2839173405211</v>
      </c>
      <c r="P866" s="241">
        <v>11.9</v>
      </c>
      <c r="Q866" s="241">
        <v>9</v>
      </c>
      <c r="R866" s="241">
        <v>14.7</v>
      </c>
      <c r="S866" s="241">
        <v>16.8</v>
      </c>
      <c r="T866" s="241">
        <v>12.2</v>
      </c>
      <c r="U866" s="241">
        <v>16.3</v>
      </c>
      <c r="V866" s="241">
        <v>8.3000000000000007</v>
      </c>
      <c r="W866" s="241">
        <v>13.5</v>
      </c>
      <c r="X866" s="240">
        <v>30.052798310454101</v>
      </c>
      <c r="Y866" s="241">
        <v>23.3</v>
      </c>
      <c r="Z866" s="241">
        <v>33</v>
      </c>
      <c r="AA866" s="241">
        <v>23.9</v>
      </c>
      <c r="AB866" s="241">
        <v>42.7</v>
      </c>
      <c r="AC866" s="240">
        <v>6.5981531128984203</v>
      </c>
      <c r="AD866" s="241">
        <v>7.4</v>
      </c>
      <c r="AE866" s="241">
        <v>5.6</v>
      </c>
      <c r="AF866" s="241">
        <v>15.7</v>
      </c>
      <c r="AG866" s="241">
        <v>6</v>
      </c>
      <c r="AH866" s="241">
        <v>8.4</v>
      </c>
      <c r="AI866" s="241">
        <v>4.7</v>
      </c>
      <c r="AJ866" s="240">
        <v>6.19062212687711</v>
      </c>
      <c r="AK866" s="245">
        <v>4.9000000000000004</v>
      </c>
      <c r="AL866" s="245">
        <v>7.2</v>
      </c>
      <c r="AM866" s="240">
        <v>9.1770216186930895</v>
      </c>
      <c r="AN866" s="241">
        <v>17.7</v>
      </c>
      <c r="AO866" s="241">
        <v>10.8</v>
      </c>
      <c r="AP866" s="241">
        <v>9.4</v>
      </c>
      <c r="AQ866" s="241">
        <v>13.9</v>
      </c>
      <c r="AR866" s="241">
        <v>9.3000000000000007</v>
      </c>
      <c r="AS866" s="241">
        <v>29</v>
      </c>
      <c r="AT866" s="241">
        <v>6.5</v>
      </c>
      <c r="AU866" s="241">
        <v>6</v>
      </c>
      <c r="AV866" s="241">
        <v>6</v>
      </c>
      <c r="AW866" s="241">
        <v>16</v>
      </c>
      <c r="AX866" s="240">
        <v>24.4895067239156</v>
      </c>
      <c r="AY866" s="241">
        <v>16</v>
      </c>
      <c r="AZ866" s="241">
        <v>28.9</v>
      </c>
      <c r="BA866" s="241">
        <v>9.3000000000000007</v>
      </c>
      <c r="BB866" s="241">
        <v>30.3</v>
      </c>
      <c r="BC866" s="241">
        <v>19.399999999999999</v>
      </c>
      <c r="BD866" s="240">
        <v>4.4626952539403497</v>
      </c>
      <c r="BE866" s="241">
        <v>3.8</v>
      </c>
      <c r="BF866" s="241">
        <v>3.3</v>
      </c>
      <c r="BG866" s="241">
        <v>5.0999999999999996</v>
      </c>
      <c r="BH866" s="241">
        <v>4.0999999999999996</v>
      </c>
      <c r="BI866" s="241">
        <v>5</v>
      </c>
      <c r="BJ866" s="241">
        <v>4.7</v>
      </c>
      <c r="BK866" s="241">
        <v>5.4</v>
      </c>
      <c r="BL866" s="241">
        <v>4.4000000000000004</v>
      </c>
      <c r="BM866" s="240">
        <v>10.3669377167672</v>
      </c>
      <c r="BN866" s="241">
        <v>12.9</v>
      </c>
      <c r="BO866" s="241">
        <v>5.3</v>
      </c>
      <c r="BP866" s="241">
        <v>21.5</v>
      </c>
      <c r="BQ866" s="241">
        <v>19.899999999999999</v>
      </c>
      <c r="BR866" s="241">
        <v>6.4</v>
      </c>
      <c r="BS866" s="240">
        <v>8.9063743258774704</v>
      </c>
      <c r="BT866" s="242">
        <v>15.6</v>
      </c>
      <c r="BU866" s="241">
        <v>6.3</v>
      </c>
      <c r="BV866" s="241">
        <v>18.899999999999999</v>
      </c>
      <c r="BW866" s="241">
        <v>17.8</v>
      </c>
      <c r="BX866" s="241">
        <v>12.6</v>
      </c>
      <c r="BY866" s="241">
        <v>5.3</v>
      </c>
      <c r="BZ866" s="241">
        <v>6.9</v>
      </c>
      <c r="CA866" s="241">
        <v>12.6</v>
      </c>
      <c r="CB866" s="241">
        <v>12.2</v>
      </c>
      <c r="CC866" s="241">
        <v>9.5</v>
      </c>
      <c r="CD866" s="241">
        <v>7.8</v>
      </c>
      <c r="CE866" s="241">
        <v>7.3</v>
      </c>
      <c r="CF866" s="240">
        <v>9.8079287541953306</v>
      </c>
      <c r="CG866" s="241">
        <v>8.4</v>
      </c>
      <c r="CH866" s="241">
        <v>14.7</v>
      </c>
      <c r="CI866" s="241">
        <v>24.8</v>
      </c>
      <c r="CJ866" s="241">
        <v>9.6</v>
      </c>
      <c r="CK866" s="241">
        <v>4.4000000000000004</v>
      </c>
      <c r="CL866" s="241">
        <v>14.8</v>
      </c>
      <c r="CM866" s="241">
        <v>6.2</v>
      </c>
      <c r="CN866" s="241">
        <v>12.6</v>
      </c>
      <c r="CO866" s="241">
        <v>45.8</v>
      </c>
      <c r="CP866" s="241">
        <v>20.100000000000001</v>
      </c>
      <c r="CQ866" s="241">
        <v>14.3</v>
      </c>
      <c r="CR866" s="241">
        <v>10.199999999999999</v>
      </c>
      <c r="CS866" s="241">
        <v>12.3</v>
      </c>
      <c r="CT866" s="240">
        <v>14.427501144275</v>
      </c>
      <c r="CU866" s="241">
        <v>9.6</v>
      </c>
      <c r="CV866" s="241">
        <v>18.100000000000001</v>
      </c>
      <c r="CW866" s="241">
        <v>21.9</v>
      </c>
      <c r="CX866" s="241">
        <v>13.7</v>
      </c>
      <c r="CY866" s="241">
        <v>19.2</v>
      </c>
      <c r="CZ866" s="240">
        <v>6.199617134126</v>
      </c>
      <c r="DA866" s="241">
        <v>12.3</v>
      </c>
      <c r="DB866" s="241">
        <v>9.1999999999999993</v>
      </c>
      <c r="DC866" s="241">
        <v>5.6</v>
      </c>
      <c r="DD866" s="241">
        <v>6.7</v>
      </c>
      <c r="DE866" s="241">
        <v>5.9</v>
      </c>
      <c r="DF866" s="241">
        <v>3.6</v>
      </c>
      <c r="DG866" s="240">
        <v>10.8</v>
      </c>
      <c r="DH866" s="243" t="s">
        <v>696</v>
      </c>
      <c r="DI866" s="242">
        <v>26.2</v>
      </c>
      <c r="DJ866" s="241">
        <v>32.799999999999997</v>
      </c>
      <c r="DK866" s="241">
        <v>1.8</v>
      </c>
      <c r="DL866" s="243" t="s">
        <v>696</v>
      </c>
      <c r="DM866" s="241">
        <v>10.8</v>
      </c>
      <c r="DN866" s="246">
        <v>2.2000000000000002</v>
      </c>
      <c r="DO866" s="240">
        <v>10.8</v>
      </c>
    </row>
    <row r="867" spans="1:133" s="125" customFormat="1" ht="16.5" customHeight="1" x14ac:dyDescent="0.2">
      <c r="A867" s="77" t="s">
        <v>548</v>
      </c>
      <c r="B867" s="222"/>
      <c r="C867" s="381"/>
      <c r="D867" s="381"/>
      <c r="E867" s="381"/>
      <c r="F867" s="381"/>
      <c r="G867" s="381"/>
      <c r="H867" s="381"/>
      <c r="I867" s="381"/>
      <c r="J867" s="381"/>
      <c r="K867" s="381"/>
      <c r="L867" s="381"/>
      <c r="M867" s="381"/>
      <c r="N867" s="381"/>
      <c r="O867" s="222"/>
      <c r="P867" s="381"/>
      <c r="Q867" s="381"/>
      <c r="R867" s="381"/>
      <c r="S867" s="381"/>
      <c r="T867" s="381"/>
      <c r="U867" s="381"/>
      <c r="V867" s="381"/>
      <c r="W867" s="381"/>
      <c r="X867" s="222"/>
      <c r="Y867" s="381"/>
      <c r="Z867" s="381"/>
      <c r="AA867" s="381"/>
      <c r="AB867" s="381"/>
      <c r="AC867" s="222"/>
      <c r="AD867" s="381"/>
      <c r="AE867" s="381"/>
      <c r="AF867" s="381"/>
      <c r="AG867" s="381"/>
      <c r="AH867" s="381"/>
      <c r="AI867" s="381"/>
      <c r="AJ867" s="222"/>
      <c r="AK867" s="380"/>
      <c r="AL867" s="380"/>
      <c r="AM867" s="222"/>
      <c r="AN867" s="381"/>
      <c r="AO867" s="381"/>
      <c r="AP867" s="381"/>
      <c r="AQ867" s="381"/>
      <c r="AR867" s="381"/>
      <c r="AS867" s="381"/>
      <c r="AT867" s="381"/>
      <c r="AU867" s="381"/>
      <c r="AV867" s="381"/>
      <c r="AW867" s="381"/>
      <c r="AX867" s="222"/>
      <c r="AY867" s="381"/>
      <c r="AZ867" s="381"/>
      <c r="BA867" s="381"/>
      <c r="BB867" s="381"/>
      <c r="BC867" s="381"/>
      <c r="BD867" s="222"/>
      <c r="BE867" s="381"/>
      <c r="BF867" s="381"/>
      <c r="BG867" s="381"/>
      <c r="BH867" s="381"/>
      <c r="BI867" s="381"/>
      <c r="BJ867" s="381"/>
      <c r="BK867" s="381"/>
      <c r="BL867" s="381"/>
      <c r="BM867" s="222"/>
      <c r="BN867" s="381"/>
      <c r="BO867" s="381"/>
      <c r="BP867" s="381"/>
      <c r="BQ867" s="381"/>
      <c r="BR867" s="381"/>
      <c r="BS867" s="222"/>
      <c r="BT867" s="381"/>
      <c r="BU867" s="381"/>
      <c r="BV867" s="381"/>
      <c r="BW867" s="381"/>
      <c r="BX867" s="381"/>
      <c r="BY867" s="381"/>
      <c r="BZ867" s="381"/>
      <c r="CA867" s="381"/>
      <c r="CB867" s="381"/>
      <c r="CC867" s="381"/>
      <c r="CD867" s="381"/>
      <c r="CE867" s="381"/>
      <c r="CF867" s="222"/>
      <c r="CG867" s="381"/>
      <c r="CH867" s="381"/>
      <c r="CI867" s="381"/>
      <c r="CJ867" s="381"/>
      <c r="CK867" s="381"/>
      <c r="CL867" s="381"/>
      <c r="CM867" s="381"/>
      <c r="CN867" s="381"/>
      <c r="CO867" s="381"/>
      <c r="CP867" s="381"/>
      <c r="CQ867" s="381"/>
      <c r="CR867" s="381"/>
      <c r="CS867" s="381"/>
      <c r="CT867" s="222"/>
      <c r="CU867" s="381"/>
      <c r="CV867" s="381"/>
      <c r="CW867" s="381"/>
      <c r="CX867" s="381"/>
      <c r="CY867" s="381"/>
      <c r="CZ867" s="222"/>
      <c r="DA867" s="381"/>
      <c r="DB867" s="381"/>
      <c r="DC867" s="381"/>
      <c r="DD867" s="381"/>
      <c r="DE867" s="381"/>
      <c r="DF867" s="381"/>
      <c r="DG867" s="222"/>
      <c r="DH867" s="222"/>
      <c r="DI867" s="381"/>
      <c r="DJ867" s="381"/>
      <c r="DK867" s="381"/>
      <c r="DL867" s="226"/>
      <c r="DM867" s="381"/>
      <c r="DN867" s="381"/>
      <c r="DO867" s="222"/>
      <c r="DP867" s="145"/>
      <c r="DQ867" s="145"/>
      <c r="DR867" s="145"/>
      <c r="DS867" s="145"/>
      <c r="DT867" s="145"/>
      <c r="DU867" s="145"/>
      <c r="DV867" s="145"/>
      <c r="DW867" s="145"/>
      <c r="DX867" s="145"/>
      <c r="DY867" s="145"/>
      <c r="DZ867" s="145"/>
      <c r="EA867" s="145"/>
      <c r="EB867" s="145"/>
      <c r="EC867" s="145"/>
    </row>
    <row r="868" spans="1:133" s="145" customFormat="1" ht="16.5" customHeight="1" x14ac:dyDescent="0.2">
      <c r="A868" s="159" t="s">
        <v>106</v>
      </c>
      <c r="B868" s="222">
        <f t="shared" ref="B868:B869" si="2048">SUM(C868:N868)</f>
        <v>40762</v>
      </c>
      <c r="C868" s="381">
        <v>3883</v>
      </c>
      <c r="D868" s="381">
        <v>1586</v>
      </c>
      <c r="E868" s="381">
        <v>1284</v>
      </c>
      <c r="F868" s="381">
        <v>721</v>
      </c>
      <c r="G868" s="381">
        <v>2474</v>
      </c>
      <c r="H868" s="381">
        <v>7134</v>
      </c>
      <c r="I868" s="381">
        <v>4035</v>
      </c>
      <c r="J868" s="381">
        <v>1044</v>
      </c>
      <c r="K868" s="381">
        <v>3228</v>
      </c>
      <c r="L868" s="381">
        <v>9688</v>
      </c>
      <c r="M868" s="381">
        <v>2110</v>
      </c>
      <c r="N868" s="381">
        <v>3575</v>
      </c>
      <c r="O868" s="222">
        <f t="shared" ref="O868:O869" si="2049">SUM(P868:W868)</f>
        <v>16118</v>
      </c>
      <c r="P868" s="381">
        <v>2997</v>
      </c>
      <c r="Q868" s="381">
        <v>3704</v>
      </c>
      <c r="R868" s="381">
        <v>1509</v>
      </c>
      <c r="S868" s="381">
        <v>844</v>
      </c>
      <c r="T868" s="381">
        <v>1655</v>
      </c>
      <c r="U868" s="381">
        <v>2982</v>
      </c>
      <c r="V868" s="381">
        <v>1684</v>
      </c>
      <c r="W868" s="381">
        <v>743</v>
      </c>
      <c r="X868" s="222">
        <f t="shared" ref="X868:X869" si="2050">SUM(Y868:AB868)</f>
        <v>17138</v>
      </c>
      <c r="Y868" s="381">
        <v>2955</v>
      </c>
      <c r="Z868" s="381">
        <v>4280</v>
      </c>
      <c r="AA868" s="381">
        <v>6366</v>
      </c>
      <c r="AB868" s="381">
        <v>3537</v>
      </c>
      <c r="AC868" s="222">
        <f t="shared" ref="AC868:AC869" si="2051">SUM(AD868:AI868)</f>
        <v>13705</v>
      </c>
      <c r="AD868" s="381">
        <v>1698</v>
      </c>
      <c r="AE868" s="381">
        <v>2339</v>
      </c>
      <c r="AF868" s="381">
        <v>1057</v>
      </c>
      <c r="AG868" s="381">
        <v>3419</v>
      </c>
      <c r="AH868" s="381">
        <v>1664</v>
      </c>
      <c r="AI868" s="381">
        <v>3528</v>
      </c>
      <c r="AJ868" s="222">
        <v>402</v>
      </c>
      <c r="AK868" s="380" t="s">
        <v>696</v>
      </c>
      <c r="AL868" s="380" t="s">
        <v>696</v>
      </c>
      <c r="AM868" s="222">
        <f t="shared" ref="AM868:AM869" si="2052">SUM(AN868:AW868)</f>
        <v>27032</v>
      </c>
      <c r="AN868" s="381">
        <v>1263</v>
      </c>
      <c r="AO868" s="381">
        <v>1359</v>
      </c>
      <c r="AP868" s="381">
        <v>2479</v>
      </c>
      <c r="AQ868" s="381">
        <v>1102</v>
      </c>
      <c r="AR868" s="381">
        <v>3541</v>
      </c>
      <c r="AS868" s="381">
        <v>1065</v>
      </c>
      <c r="AT868" s="381">
        <v>5267</v>
      </c>
      <c r="AU868" s="381">
        <v>5851</v>
      </c>
      <c r="AV868" s="381">
        <v>3056</v>
      </c>
      <c r="AW868" s="381">
        <v>2049</v>
      </c>
      <c r="AX868" s="222">
        <f t="shared" ref="AX868:AX869" si="2053">SUM(AY868:BC868)</f>
        <v>30351</v>
      </c>
      <c r="AY868" s="381">
        <v>3373</v>
      </c>
      <c r="AZ868" s="381">
        <v>12296</v>
      </c>
      <c r="BA868" s="381">
        <v>4551</v>
      </c>
      <c r="BB868" s="381">
        <v>7034</v>
      </c>
      <c r="BC868" s="381">
        <v>3097</v>
      </c>
      <c r="BD868" s="222">
        <f t="shared" ref="BD868:BD869" si="2054">SUM(BE868:BL868)</f>
        <v>34855</v>
      </c>
      <c r="BE868" s="381">
        <v>1717</v>
      </c>
      <c r="BF868" s="381">
        <v>6590</v>
      </c>
      <c r="BG868" s="381">
        <v>5003</v>
      </c>
      <c r="BH868" s="381">
        <v>5554</v>
      </c>
      <c r="BI868" s="381">
        <v>3890</v>
      </c>
      <c r="BJ868" s="381">
        <v>3487</v>
      </c>
      <c r="BK868" s="381">
        <v>3835</v>
      </c>
      <c r="BL868" s="381">
        <v>4779</v>
      </c>
      <c r="BM868" s="222">
        <f t="shared" ref="BM868:BM869" si="2055">SUM(BN868:BR868)</f>
        <v>19540</v>
      </c>
      <c r="BN868" s="381">
        <v>4104</v>
      </c>
      <c r="BO868" s="381">
        <v>3420</v>
      </c>
      <c r="BP868" s="381">
        <v>3252</v>
      </c>
      <c r="BQ868" s="381">
        <v>1332</v>
      </c>
      <c r="BR868" s="381">
        <v>7432</v>
      </c>
      <c r="BS868" s="222">
        <f t="shared" ref="BS868:BS869" si="2056">SUM(BT868:CE868)</f>
        <v>25027</v>
      </c>
      <c r="BT868" s="381">
        <v>1437</v>
      </c>
      <c r="BU868" s="381">
        <v>2976</v>
      </c>
      <c r="BV868" s="381">
        <v>709</v>
      </c>
      <c r="BW868" s="381">
        <v>393</v>
      </c>
      <c r="BX868" s="381">
        <v>1289</v>
      </c>
      <c r="BY868" s="381">
        <v>7266</v>
      </c>
      <c r="BZ868" s="381">
        <v>1717</v>
      </c>
      <c r="CA868" s="381">
        <v>1093</v>
      </c>
      <c r="CB868" s="381">
        <v>2386</v>
      </c>
      <c r="CC868" s="381">
        <v>1983</v>
      </c>
      <c r="CD868" s="381">
        <v>2288</v>
      </c>
      <c r="CE868" s="381">
        <v>1490</v>
      </c>
      <c r="CF868" s="222">
        <f t="shared" ref="CF868:CF869" si="2057">SUM(CG868:CS868)</f>
        <v>19262</v>
      </c>
      <c r="CG868" s="381">
        <v>423</v>
      </c>
      <c r="CH868" s="381">
        <v>1011</v>
      </c>
      <c r="CI868" s="381">
        <v>1085</v>
      </c>
      <c r="CJ868" s="381">
        <v>2106</v>
      </c>
      <c r="CK868" s="381">
        <v>5576</v>
      </c>
      <c r="CL868" s="381">
        <v>722</v>
      </c>
      <c r="CM868" s="381">
        <v>3695</v>
      </c>
      <c r="CN868" s="381">
        <v>557</v>
      </c>
      <c r="CO868" s="381">
        <v>224</v>
      </c>
      <c r="CP868" s="381">
        <v>629</v>
      </c>
      <c r="CQ868" s="381">
        <v>1218</v>
      </c>
      <c r="CR868" s="381">
        <v>1058</v>
      </c>
      <c r="CS868" s="381">
        <v>958</v>
      </c>
      <c r="CT868" s="222">
        <f t="shared" ref="CT868:CT869" si="2058">SUM(CU868:CY868)</f>
        <v>25505</v>
      </c>
      <c r="CU868" s="381">
        <v>9427</v>
      </c>
      <c r="CV868" s="381">
        <v>5501</v>
      </c>
      <c r="CW868" s="381">
        <v>2009</v>
      </c>
      <c r="CX868" s="381">
        <v>4024</v>
      </c>
      <c r="CY868" s="381">
        <v>4544</v>
      </c>
      <c r="CZ868" s="222">
        <f t="shared" ref="CZ868:CZ869" si="2059">SUM(DA868:DF868)</f>
        <v>12436</v>
      </c>
      <c r="DA868" s="381">
        <v>376</v>
      </c>
      <c r="DB868" s="381">
        <v>405</v>
      </c>
      <c r="DC868" s="381">
        <v>2487</v>
      </c>
      <c r="DD868" s="381">
        <v>5051</v>
      </c>
      <c r="DE868" s="381">
        <v>2546</v>
      </c>
      <c r="DF868" s="381">
        <v>1571</v>
      </c>
      <c r="DG868" s="222">
        <f t="shared" ref="DG868:DG869" si="2060">AM868+BS868+B868+O868+X868+AC868+AJ868+BD868+CF868+AX868+BM868+CT868+CZ868</f>
        <v>282133</v>
      </c>
      <c r="DH868" s="222">
        <f t="shared" ref="DH868:DH869" si="2061">SUM(DI868:DK868)</f>
        <v>1045</v>
      </c>
      <c r="DI868" s="381">
        <v>518</v>
      </c>
      <c r="DJ868" s="381">
        <v>367</v>
      </c>
      <c r="DK868" s="381">
        <v>160</v>
      </c>
      <c r="DL868" s="226" t="s">
        <v>696</v>
      </c>
      <c r="DM868" s="381">
        <v>1171</v>
      </c>
      <c r="DN868" s="380" t="s">
        <v>696</v>
      </c>
      <c r="DO868" s="222">
        <f t="shared" ref="DO868:DO869" si="2062">DG868+DH868+DM868</f>
        <v>284349</v>
      </c>
      <c r="DP868" s="4"/>
      <c r="DQ868" s="4"/>
      <c r="DR868" s="4"/>
      <c r="DS868" s="59"/>
      <c r="DT868" s="59"/>
      <c r="DU868" s="59"/>
      <c r="DV868" s="59"/>
      <c r="DW868" s="59"/>
      <c r="DX868" s="59"/>
      <c r="DY868" s="59"/>
      <c r="DZ868" s="59"/>
      <c r="EA868" s="59"/>
      <c r="EB868" s="59"/>
    </row>
    <row r="869" spans="1:133" s="145" customFormat="1" ht="16.5" customHeight="1" x14ac:dyDescent="0.2">
      <c r="A869" s="167" t="s">
        <v>107</v>
      </c>
      <c r="B869" s="223">
        <f t="shared" si="2048"/>
        <v>10081</v>
      </c>
      <c r="C869" s="398">
        <v>675</v>
      </c>
      <c r="D869" s="398">
        <v>186</v>
      </c>
      <c r="E869" s="398">
        <v>190</v>
      </c>
      <c r="F869" s="398">
        <v>72</v>
      </c>
      <c r="G869" s="398">
        <v>337</v>
      </c>
      <c r="H869" s="398">
        <v>1248</v>
      </c>
      <c r="I869" s="398">
        <v>554</v>
      </c>
      <c r="J869" s="398">
        <v>104</v>
      </c>
      <c r="K869" s="398">
        <v>644</v>
      </c>
      <c r="L869" s="398">
        <v>4650</v>
      </c>
      <c r="M869" s="398">
        <v>438</v>
      </c>
      <c r="N869" s="398">
        <v>983</v>
      </c>
      <c r="O869" s="223">
        <f t="shared" si="2049"/>
        <v>1335</v>
      </c>
      <c r="P869" s="398">
        <v>299</v>
      </c>
      <c r="Q869" s="398">
        <v>288</v>
      </c>
      <c r="R869" s="398">
        <v>124</v>
      </c>
      <c r="S869" s="398">
        <v>72</v>
      </c>
      <c r="T869" s="398">
        <v>81</v>
      </c>
      <c r="U869" s="398">
        <v>315</v>
      </c>
      <c r="V869" s="398">
        <v>90</v>
      </c>
      <c r="W869" s="398">
        <v>66</v>
      </c>
      <c r="X869" s="223">
        <f t="shared" si="2050"/>
        <v>3095</v>
      </c>
      <c r="Y869" s="398">
        <v>349</v>
      </c>
      <c r="Z869" s="398">
        <v>670</v>
      </c>
      <c r="AA869" s="398">
        <v>1556</v>
      </c>
      <c r="AB869" s="398">
        <v>520</v>
      </c>
      <c r="AC869" s="223">
        <f t="shared" si="2051"/>
        <v>1690</v>
      </c>
      <c r="AD869" s="398">
        <v>131</v>
      </c>
      <c r="AE869" s="398">
        <v>250</v>
      </c>
      <c r="AF869" s="398">
        <v>76</v>
      </c>
      <c r="AG869" s="398">
        <v>578</v>
      </c>
      <c r="AH869" s="398">
        <v>179</v>
      </c>
      <c r="AI869" s="398">
        <v>476</v>
      </c>
      <c r="AJ869" s="223">
        <v>110</v>
      </c>
      <c r="AK869" s="408" t="s">
        <v>696</v>
      </c>
      <c r="AL869" s="408" t="s">
        <v>696</v>
      </c>
      <c r="AM869" s="223">
        <f t="shared" si="2052"/>
        <v>2868</v>
      </c>
      <c r="AN869" s="398">
        <v>97</v>
      </c>
      <c r="AO869" s="398">
        <v>144</v>
      </c>
      <c r="AP869" s="398">
        <v>483</v>
      </c>
      <c r="AQ869" s="398">
        <v>69</v>
      </c>
      <c r="AR869" s="398">
        <v>420</v>
      </c>
      <c r="AS869" s="398">
        <v>50</v>
      </c>
      <c r="AT869" s="398">
        <v>522</v>
      </c>
      <c r="AU869" s="398">
        <v>611</v>
      </c>
      <c r="AV869" s="398">
        <v>346</v>
      </c>
      <c r="AW869" s="398">
        <v>126</v>
      </c>
      <c r="AX869" s="223">
        <f t="shared" si="2053"/>
        <v>4532</v>
      </c>
      <c r="AY869" s="398">
        <v>242</v>
      </c>
      <c r="AZ869" s="398">
        <v>2729</v>
      </c>
      <c r="BA869" s="398">
        <v>570</v>
      </c>
      <c r="BB869" s="398">
        <v>710</v>
      </c>
      <c r="BC869" s="398">
        <v>281</v>
      </c>
      <c r="BD869" s="223">
        <f t="shared" si="2054"/>
        <v>45763</v>
      </c>
      <c r="BE869" s="398">
        <v>19308</v>
      </c>
      <c r="BF869" s="398">
        <v>892</v>
      </c>
      <c r="BG869" s="398">
        <v>4413</v>
      </c>
      <c r="BH869" s="398">
        <v>1133</v>
      </c>
      <c r="BI869" s="398">
        <v>13115</v>
      </c>
      <c r="BJ869" s="398">
        <v>1894</v>
      </c>
      <c r="BK869" s="398">
        <v>3848</v>
      </c>
      <c r="BL869" s="398">
        <v>1160</v>
      </c>
      <c r="BM869" s="223">
        <f t="shared" si="2055"/>
        <v>2421</v>
      </c>
      <c r="BN869" s="398">
        <v>567</v>
      </c>
      <c r="BO869" s="398">
        <v>325</v>
      </c>
      <c r="BP869" s="398">
        <v>386</v>
      </c>
      <c r="BQ869" s="398">
        <v>128</v>
      </c>
      <c r="BR869" s="398">
        <v>1015</v>
      </c>
      <c r="BS869" s="223">
        <f t="shared" si="2056"/>
        <v>4712</v>
      </c>
      <c r="BT869" s="398">
        <v>196</v>
      </c>
      <c r="BU869" s="398">
        <v>433</v>
      </c>
      <c r="BV869" s="398">
        <v>105</v>
      </c>
      <c r="BW869" s="398">
        <v>48</v>
      </c>
      <c r="BX869" s="398">
        <v>205</v>
      </c>
      <c r="BY869" s="398">
        <v>1977</v>
      </c>
      <c r="BZ869" s="398">
        <v>282</v>
      </c>
      <c r="CA869" s="398">
        <v>157</v>
      </c>
      <c r="CB869" s="398">
        <v>521</v>
      </c>
      <c r="CC869" s="398">
        <v>245</v>
      </c>
      <c r="CD869" s="398">
        <v>296</v>
      </c>
      <c r="CE869" s="398">
        <v>247</v>
      </c>
      <c r="CF869" s="223">
        <f t="shared" si="2057"/>
        <v>4606</v>
      </c>
      <c r="CG869" s="398">
        <v>55</v>
      </c>
      <c r="CH869" s="398">
        <v>196</v>
      </c>
      <c r="CI869" s="398">
        <v>129</v>
      </c>
      <c r="CJ869" s="398">
        <v>412</v>
      </c>
      <c r="CK869" s="398">
        <v>2015</v>
      </c>
      <c r="CL869" s="398">
        <v>67</v>
      </c>
      <c r="CM869" s="398">
        <v>859</v>
      </c>
      <c r="CN869" s="398">
        <v>67</v>
      </c>
      <c r="CO869" s="398">
        <v>35</v>
      </c>
      <c r="CP869" s="398">
        <v>119</v>
      </c>
      <c r="CQ869" s="398">
        <v>166</v>
      </c>
      <c r="CR869" s="398">
        <v>305</v>
      </c>
      <c r="CS869" s="398">
        <v>181</v>
      </c>
      <c r="CT869" s="223">
        <f t="shared" si="2058"/>
        <v>4524</v>
      </c>
      <c r="CU869" s="398">
        <v>2562</v>
      </c>
      <c r="CV869" s="398">
        <v>870</v>
      </c>
      <c r="CW869" s="398">
        <v>190</v>
      </c>
      <c r="CX869" s="398">
        <v>454</v>
      </c>
      <c r="CY869" s="398">
        <v>448</v>
      </c>
      <c r="CZ869" s="223">
        <f t="shared" si="2059"/>
        <v>3646</v>
      </c>
      <c r="DA869" s="398">
        <v>60</v>
      </c>
      <c r="DB869" s="398">
        <v>63</v>
      </c>
      <c r="DC869" s="398">
        <v>717</v>
      </c>
      <c r="DD869" s="398">
        <v>1899</v>
      </c>
      <c r="DE869" s="398">
        <v>595</v>
      </c>
      <c r="DF869" s="398">
        <v>312</v>
      </c>
      <c r="DG869" s="223">
        <f t="shared" si="2060"/>
        <v>89383</v>
      </c>
      <c r="DH869" s="223">
        <f t="shared" si="2061"/>
        <v>440</v>
      </c>
      <c r="DI869" s="398">
        <v>177</v>
      </c>
      <c r="DJ869" s="398">
        <v>111</v>
      </c>
      <c r="DK869" s="398">
        <v>152</v>
      </c>
      <c r="DL869" s="231" t="s">
        <v>696</v>
      </c>
      <c r="DM869" s="398">
        <v>1411</v>
      </c>
      <c r="DN869" s="408" t="s">
        <v>696</v>
      </c>
      <c r="DO869" s="223">
        <f t="shared" si="2062"/>
        <v>91234</v>
      </c>
      <c r="DP869" s="4"/>
      <c r="DQ869" s="4"/>
      <c r="DR869" s="4"/>
      <c r="DS869" s="59"/>
      <c r="DT869" s="59"/>
      <c r="DU869" s="59"/>
      <c r="DV869" s="59"/>
      <c r="DW869" s="59"/>
      <c r="DX869" s="59"/>
      <c r="DY869" s="59"/>
      <c r="DZ869" s="59"/>
      <c r="EA869" s="59"/>
      <c r="EB869" s="59"/>
    </row>
    <row r="870" spans="1:133" s="15" customFormat="1" ht="16.5" customHeight="1" x14ac:dyDescent="0.2">
      <c r="A870" s="487" t="s">
        <v>759</v>
      </c>
    </row>
    <row r="871" spans="1:133" s="15" customFormat="1" ht="16.5" customHeight="1" x14ac:dyDescent="0.2">
      <c r="A871" s="133" t="s">
        <v>183</v>
      </c>
    </row>
    <row r="872" spans="1:133" s="15" customFormat="1" ht="16.5" customHeight="1" x14ac:dyDescent="0.2">
      <c r="A872" s="133"/>
    </row>
    <row r="873" spans="1:133" ht="16.5" customHeight="1" x14ac:dyDescent="0.2">
      <c r="A873" s="29" t="s">
        <v>390</v>
      </c>
    </row>
    <row r="874" spans="1:133" ht="15.75" customHeight="1" x14ac:dyDescent="0.2">
      <c r="A874" s="35" t="s">
        <v>122</v>
      </c>
      <c r="B874" s="145"/>
      <c r="C874" s="145"/>
      <c r="D874" s="145"/>
      <c r="E874" s="145"/>
      <c r="F874" s="145"/>
      <c r="G874" s="145"/>
      <c r="H874" s="145"/>
      <c r="I874" s="145"/>
      <c r="J874" s="145"/>
    </row>
    <row r="875" spans="1:133" ht="16.5" customHeight="1" x14ac:dyDescent="0.2">
      <c r="A875" s="102" t="s">
        <v>721</v>
      </c>
      <c r="B875" s="488"/>
      <c r="C875" s="145"/>
      <c r="D875" s="145"/>
      <c r="E875" s="145"/>
      <c r="F875" s="145"/>
      <c r="G875" s="145"/>
      <c r="H875" s="145"/>
      <c r="I875" s="145"/>
      <c r="J875" s="145"/>
    </row>
    <row r="876" spans="1:133" ht="32.25" customHeight="1" x14ac:dyDescent="0.2">
      <c r="A876" s="233"/>
      <c r="B876" s="220" t="s">
        <v>577</v>
      </c>
      <c r="C876" s="234" t="s">
        <v>578</v>
      </c>
      <c r="D876" s="234" t="s">
        <v>579</v>
      </c>
      <c r="E876" s="234" t="s">
        <v>580</v>
      </c>
      <c r="F876" s="234" t="s">
        <v>581</v>
      </c>
      <c r="G876" s="234" t="s">
        <v>582</v>
      </c>
      <c r="H876" s="234" t="s">
        <v>583</v>
      </c>
      <c r="I876" s="234" t="s">
        <v>584</v>
      </c>
      <c r="J876" s="234" t="s">
        <v>585</v>
      </c>
      <c r="K876" s="234" t="s">
        <v>586</v>
      </c>
      <c r="L876" s="234" t="s">
        <v>587</v>
      </c>
      <c r="M876" s="234" t="s">
        <v>588</v>
      </c>
      <c r="N876" s="234" t="s">
        <v>589</v>
      </c>
      <c r="O876" s="220" t="s">
        <v>590</v>
      </c>
      <c r="P876" s="234" t="s">
        <v>591</v>
      </c>
      <c r="Q876" s="234" t="s">
        <v>592</v>
      </c>
      <c r="R876" s="234" t="s">
        <v>593</v>
      </c>
      <c r="S876" s="234" t="s">
        <v>594</v>
      </c>
      <c r="T876" s="234" t="s">
        <v>595</v>
      </c>
      <c r="U876" s="234" t="s">
        <v>596</v>
      </c>
      <c r="V876" s="234" t="s">
        <v>597</v>
      </c>
      <c r="W876" s="234" t="s">
        <v>598</v>
      </c>
      <c r="X876" s="220" t="s">
        <v>599</v>
      </c>
      <c r="Y876" s="234" t="s">
        <v>600</v>
      </c>
      <c r="Z876" s="234" t="s">
        <v>601</v>
      </c>
      <c r="AA876" s="234" t="s">
        <v>602</v>
      </c>
      <c r="AB876" s="234" t="s">
        <v>603</v>
      </c>
      <c r="AC876" s="220" t="s">
        <v>604</v>
      </c>
      <c r="AD876" s="234" t="s">
        <v>605</v>
      </c>
      <c r="AE876" s="234" t="s">
        <v>606</v>
      </c>
      <c r="AF876" s="234" t="s">
        <v>607</v>
      </c>
      <c r="AG876" s="234" t="s">
        <v>608</v>
      </c>
      <c r="AH876" s="234" t="s">
        <v>609</v>
      </c>
      <c r="AI876" s="234" t="s">
        <v>610</v>
      </c>
      <c r="AJ876" s="220" t="s">
        <v>611</v>
      </c>
      <c r="AK876" s="234" t="s">
        <v>612</v>
      </c>
      <c r="AL876" s="234" t="s">
        <v>613</v>
      </c>
      <c r="AM876" s="220" t="s">
        <v>614</v>
      </c>
      <c r="AN876" s="234" t="s">
        <v>615</v>
      </c>
      <c r="AO876" s="234" t="s">
        <v>616</v>
      </c>
      <c r="AP876" s="234" t="s">
        <v>617</v>
      </c>
      <c r="AQ876" s="234" t="s">
        <v>618</v>
      </c>
      <c r="AR876" s="234" t="s">
        <v>619</v>
      </c>
      <c r="AS876" s="234" t="s">
        <v>620</v>
      </c>
      <c r="AT876" s="234" t="s">
        <v>621</v>
      </c>
      <c r="AU876" s="234" t="s">
        <v>622</v>
      </c>
      <c r="AV876" s="234" t="s">
        <v>623</v>
      </c>
      <c r="AW876" s="234" t="s">
        <v>624</v>
      </c>
      <c r="AX876" s="220" t="s">
        <v>625</v>
      </c>
      <c r="AY876" s="234" t="s">
        <v>626</v>
      </c>
      <c r="AZ876" s="234" t="s">
        <v>627</v>
      </c>
      <c r="BA876" s="234" t="s">
        <v>628</v>
      </c>
      <c r="BB876" s="234" t="s">
        <v>629</v>
      </c>
      <c r="BC876" s="234" t="s">
        <v>630</v>
      </c>
      <c r="BD876" s="221" t="s">
        <v>631</v>
      </c>
      <c r="BE876" s="234" t="s">
        <v>632</v>
      </c>
      <c r="BF876" s="234" t="s">
        <v>633</v>
      </c>
      <c r="BG876" s="234" t="s">
        <v>634</v>
      </c>
      <c r="BH876" s="234" t="s">
        <v>635</v>
      </c>
      <c r="BI876" s="234" t="s">
        <v>636</v>
      </c>
      <c r="BJ876" s="234" t="s">
        <v>637</v>
      </c>
      <c r="BK876" s="234" t="s">
        <v>638</v>
      </c>
      <c r="BL876" s="234" t="s">
        <v>639</v>
      </c>
      <c r="BM876" s="220" t="s">
        <v>640</v>
      </c>
      <c r="BN876" s="234" t="s">
        <v>641</v>
      </c>
      <c r="BO876" s="234" t="s">
        <v>642</v>
      </c>
      <c r="BP876" s="234" t="s">
        <v>643</v>
      </c>
      <c r="BQ876" s="234" t="s">
        <v>644</v>
      </c>
      <c r="BR876" s="234" t="s">
        <v>645</v>
      </c>
      <c r="BS876" s="220" t="s">
        <v>646</v>
      </c>
      <c r="BT876" s="234" t="s">
        <v>647</v>
      </c>
      <c r="BU876" s="234" t="s">
        <v>648</v>
      </c>
      <c r="BV876" s="234" t="s">
        <v>649</v>
      </c>
      <c r="BW876" s="234" t="s">
        <v>650</v>
      </c>
      <c r="BX876" s="234" t="s">
        <v>651</v>
      </c>
      <c r="BY876" s="234" t="s">
        <v>652</v>
      </c>
      <c r="BZ876" s="234" t="s">
        <v>653</v>
      </c>
      <c r="CA876" s="234" t="s">
        <v>654</v>
      </c>
      <c r="CB876" s="234" t="s">
        <v>655</v>
      </c>
      <c r="CC876" s="234" t="s">
        <v>656</v>
      </c>
      <c r="CD876" s="234" t="s">
        <v>657</v>
      </c>
      <c r="CE876" s="234" t="s">
        <v>658</v>
      </c>
      <c r="CF876" s="220" t="s">
        <v>659</v>
      </c>
      <c r="CG876" s="234" t="s">
        <v>660</v>
      </c>
      <c r="CH876" s="234" t="s">
        <v>661</v>
      </c>
      <c r="CI876" s="234" t="s">
        <v>662</v>
      </c>
      <c r="CJ876" s="234" t="s">
        <v>663</v>
      </c>
      <c r="CK876" s="234" t="s">
        <v>664</v>
      </c>
      <c r="CL876" s="234" t="s">
        <v>665</v>
      </c>
      <c r="CM876" s="234" t="s">
        <v>666</v>
      </c>
      <c r="CN876" s="234" t="s">
        <v>667</v>
      </c>
      <c r="CO876" s="234" t="s">
        <v>668</v>
      </c>
      <c r="CP876" s="234" t="s">
        <v>669</v>
      </c>
      <c r="CQ876" s="234" t="s">
        <v>670</v>
      </c>
      <c r="CR876" s="234" t="s">
        <v>671</v>
      </c>
      <c r="CS876" s="234" t="s">
        <v>672</v>
      </c>
      <c r="CT876" s="220" t="s">
        <v>673</v>
      </c>
      <c r="CU876" s="234" t="s">
        <v>674</v>
      </c>
      <c r="CV876" s="234" t="s">
        <v>675</v>
      </c>
      <c r="CW876" s="234" t="s">
        <v>676</v>
      </c>
      <c r="CX876" s="234" t="s">
        <v>677</v>
      </c>
      <c r="CY876" s="234" t="s">
        <v>678</v>
      </c>
      <c r="CZ876" s="220" t="s">
        <v>679</v>
      </c>
      <c r="DA876" s="234" t="s">
        <v>680</v>
      </c>
      <c r="DB876" s="234" t="s">
        <v>681</v>
      </c>
      <c r="DC876" s="234" t="s">
        <v>682</v>
      </c>
      <c r="DD876" s="234" t="s">
        <v>683</v>
      </c>
      <c r="DE876" s="234" t="s">
        <v>684</v>
      </c>
      <c r="DF876" s="234" t="s">
        <v>685</v>
      </c>
      <c r="DG876" s="220" t="s">
        <v>686</v>
      </c>
      <c r="DH876" s="220" t="s">
        <v>687</v>
      </c>
      <c r="DI876" s="234" t="s">
        <v>688</v>
      </c>
      <c r="DJ876" s="234" t="s">
        <v>689</v>
      </c>
      <c r="DK876" s="234" t="s">
        <v>690</v>
      </c>
      <c r="DL876" s="220" t="s">
        <v>691</v>
      </c>
      <c r="DM876" s="234" t="s">
        <v>692</v>
      </c>
      <c r="DN876" s="235" t="s">
        <v>693</v>
      </c>
      <c r="DO876" s="220" t="s">
        <v>694</v>
      </c>
    </row>
    <row r="877" spans="1:133" s="43" customFormat="1" ht="16.5" customHeight="1" x14ac:dyDescent="0.15">
      <c r="A877" s="172" t="s">
        <v>549</v>
      </c>
      <c r="B877" s="333"/>
      <c r="C877" s="334"/>
      <c r="D877" s="334"/>
      <c r="E877" s="334"/>
      <c r="F877" s="334"/>
      <c r="G877" s="334"/>
      <c r="H877" s="334"/>
      <c r="I877" s="334"/>
      <c r="J877" s="334"/>
      <c r="K877" s="334"/>
      <c r="L877" s="334"/>
      <c r="M877" s="334"/>
      <c r="N877" s="334"/>
      <c r="O877" s="333"/>
      <c r="P877" s="334"/>
      <c r="Q877" s="334"/>
      <c r="R877" s="334"/>
      <c r="S877" s="334"/>
      <c r="T877" s="334"/>
      <c r="U877" s="334"/>
      <c r="V877" s="334"/>
      <c r="W877" s="334"/>
      <c r="X877" s="333"/>
      <c r="Y877" s="334"/>
      <c r="Z877" s="334"/>
      <c r="AA877" s="334"/>
      <c r="AB877" s="334"/>
      <c r="AC877" s="333"/>
      <c r="AD877" s="334"/>
      <c r="AE877" s="334"/>
      <c r="AF877" s="334"/>
      <c r="AG877" s="334"/>
      <c r="AH877" s="334"/>
      <c r="AI877" s="334"/>
      <c r="AJ877" s="333"/>
      <c r="AK877" s="334"/>
      <c r="AL877" s="334"/>
      <c r="AM877" s="333"/>
      <c r="AN877" s="334"/>
      <c r="AO877" s="334"/>
      <c r="AP877" s="334"/>
      <c r="AQ877" s="334"/>
      <c r="AR877" s="334"/>
      <c r="AS877" s="334"/>
      <c r="AT877" s="334"/>
      <c r="AU877" s="334"/>
      <c r="AV877" s="334"/>
      <c r="AW877" s="334"/>
      <c r="AX877" s="333"/>
      <c r="AY877" s="334"/>
      <c r="AZ877" s="334"/>
      <c r="BA877" s="334"/>
      <c r="BB877" s="334"/>
      <c r="BC877" s="334"/>
      <c r="BD877" s="333"/>
      <c r="BE877" s="334"/>
      <c r="BF877" s="334"/>
      <c r="BG877" s="334"/>
      <c r="BH877" s="334"/>
      <c r="BI877" s="334"/>
      <c r="BJ877" s="334"/>
      <c r="BK877" s="334"/>
      <c r="BL877" s="334"/>
      <c r="BM877" s="333"/>
      <c r="BN877" s="334"/>
      <c r="BO877" s="334"/>
      <c r="BP877" s="334"/>
      <c r="BQ877" s="334"/>
      <c r="BR877" s="334"/>
      <c r="BS877" s="333"/>
      <c r="BT877" s="334"/>
      <c r="BU877" s="334"/>
      <c r="BV877" s="334"/>
      <c r="BW877" s="334"/>
      <c r="BX877" s="334"/>
      <c r="BY877" s="334"/>
      <c r="BZ877" s="334"/>
      <c r="CA877" s="334"/>
      <c r="CB877" s="334"/>
      <c r="CC877" s="334"/>
      <c r="CD877" s="334"/>
      <c r="CE877" s="334"/>
      <c r="CF877" s="333"/>
      <c r="CG877" s="334"/>
      <c r="CH877" s="334"/>
      <c r="CI877" s="334"/>
      <c r="CJ877" s="334"/>
      <c r="CK877" s="335"/>
      <c r="CL877" s="334"/>
      <c r="CM877" s="334"/>
      <c r="CN877" s="334"/>
      <c r="CO877" s="334"/>
      <c r="CP877" s="334"/>
      <c r="CQ877" s="334"/>
      <c r="CR877" s="334"/>
      <c r="CS877" s="334"/>
      <c r="CT877" s="333"/>
      <c r="CU877" s="334"/>
      <c r="CV877" s="334"/>
      <c r="CW877" s="334"/>
      <c r="CX877" s="334"/>
      <c r="CY877" s="334"/>
      <c r="CZ877" s="333"/>
      <c r="DA877" s="334"/>
      <c r="DB877" s="334"/>
      <c r="DC877" s="334"/>
      <c r="DD877" s="334"/>
      <c r="DE877" s="334"/>
      <c r="DF877" s="334"/>
      <c r="DG877" s="333"/>
      <c r="DH877" s="333"/>
      <c r="DI877" s="334"/>
      <c r="DJ877" s="334"/>
      <c r="DK877" s="334"/>
      <c r="DL877" s="333"/>
      <c r="DM877" s="336"/>
      <c r="DN877" s="337"/>
      <c r="DO877" s="333"/>
    </row>
    <row r="878" spans="1:133" s="43" customFormat="1" ht="16.5" customHeight="1" x14ac:dyDescent="0.15">
      <c r="A878" s="93" t="s">
        <v>815</v>
      </c>
      <c r="B878" s="261"/>
      <c r="C878" s="262"/>
      <c r="D878" s="262"/>
      <c r="E878" s="262"/>
      <c r="F878" s="262"/>
      <c r="G878" s="262"/>
      <c r="H878" s="262"/>
      <c r="I878" s="262"/>
      <c r="J878" s="262"/>
      <c r="K878" s="262"/>
      <c r="L878" s="262"/>
      <c r="M878" s="262"/>
      <c r="N878" s="262"/>
      <c r="O878" s="261"/>
      <c r="P878" s="262"/>
      <c r="Q878" s="262"/>
      <c r="R878" s="262"/>
      <c r="S878" s="262"/>
      <c r="T878" s="262"/>
      <c r="U878" s="262"/>
      <c r="V878" s="262"/>
      <c r="W878" s="262"/>
      <c r="X878" s="261"/>
      <c r="Y878" s="262"/>
      <c r="Z878" s="262"/>
      <c r="AA878" s="262"/>
      <c r="AB878" s="262"/>
      <c r="AC878" s="261"/>
      <c r="AD878" s="262"/>
      <c r="AE878" s="262"/>
      <c r="AF878" s="262"/>
      <c r="AG878" s="262"/>
      <c r="AH878" s="262"/>
      <c r="AI878" s="262"/>
      <c r="AJ878" s="261"/>
      <c r="AK878" s="262"/>
      <c r="AL878" s="262"/>
      <c r="AM878" s="261"/>
      <c r="AN878" s="262"/>
      <c r="AO878" s="262"/>
      <c r="AP878" s="262"/>
      <c r="AQ878" s="262"/>
      <c r="AR878" s="262"/>
      <c r="AS878" s="262"/>
      <c r="AT878" s="262"/>
      <c r="AU878" s="262"/>
      <c r="AV878" s="262"/>
      <c r="AW878" s="262"/>
      <c r="AX878" s="261"/>
      <c r="AY878" s="262"/>
      <c r="AZ878" s="262"/>
      <c r="BA878" s="262"/>
      <c r="BB878" s="262"/>
      <c r="BC878" s="262"/>
      <c r="BD878" s="261"/>
      <c r="BE878" s="262"/>
      <c r="BF878" s="262"/>
      <c r="BG878" s="262"/>
      <c r="BH878" s="262"/>
      <c r="BI878" s="262"/>
      <c r="BJ878" s="262"/>
      <c r="BK878" s="262"/>
      <c r="BL878" s="262"/>
      <c r="BM878" s="261"/>
      <c r="BN878" s="262"/>
      <c r="BO878" s="262"/>
      <c r="BP878" s="262"/>
      <c r="BQ878" s="262"/>
      <c r="BR878" s="262"/>
      <c r="BS878" s="261"/>
      <c r="BT878" s="263"/>
      <c r="BU878" s="262"/>
      <c r="BV878" s="262"/>
      <c r="BW878" s="262"/>
      <c r="BX878" s="262"/>
      <c r="BY878" s="262"/>
      <c r="BZ878" s="262"/>
      <c r="CA878" s="262"/>
      <c r="CB878" s="262"/>
      <c r="CC878" s="262"/>
      <c r="CD878" s="262"/>
      <c r="CE878" s="262"/>
      <c r="CF878" s="261"/>
      <c r="CG878" s="262"/>
      <c r="CH878" s="262"/>
      <c r="CI878" s="262"/>
      <c r="CJ878" s="262"/>
      <c r="CK878" s="262"/>
      <c r="CL878" s="262"/>
      <c r="CM878" s="262"/>
      <c r="CN878" s="262"/>
      <c r="CO878" s="262"/>
      <c r="CP878" s="262"/>
      <c r="CQ878" s="262"/>
      <c r="CR878" s="262"/>
      <c r="CS878" s="262"/>
      <c r="CT878" s="261"/>
      <c r="CU878" s="262"/>
      <c r="CV878" s="262"/>
      <c r="CW878" s="262"/>
      <c r="CX878" s="262"/>
      <c r="CY878" s="262"/>
      <c r="CZ878" s="261"/>
      <c r="DA878" s="262"/>
      <c r="DB878" s="262"/>
      <c r="DC878" s="262"/>
      <c r="DD878" s="262"/>
      <c r="DE878" s="262"/>
      <c r="DF878" s="262"/>
      <c r="DG878" s="261"/>
      <c r="DH878" s="264"/>
      <c r="DI878" s="305"/>
      <c r="DJ878" s="306"/>
      <c r="DK878" s="306"/>
      <c r="DL878" s="264"/>
      <c r="DM878" s="305"/>
      <c r="DN878" s="265"/>
      <c r="DO878" s="261"/>
    </row>
    <row r="879" spans="1:133" s="43" customFormat="1" ht="16.5" customHeight="1" x14ac:dyDescent="0.15">
      <c r="A879" s="94" t="s">
        <v>2</v>
      </c>
      <c r="B879" s="222">
        <f t="shared" ref="B879:B882" si="2063">SUM(C879:N879)</f>
        <v>9735</v>
      </c>
      <c r="C879" s="381">
        <v>808</v>
      </c>
      <c r="D879" s="381">
        <v>554</v>
      </c>
      <c r="E879" s="381">
        <v>449</v>
      </c>
      <c r="F879" s="381">
        <v>266</v>
      </c>
      <c r="G879" s="381">
        <v>659</v>
      </c>
      <c r="H879" s="381">
        <v>1520</v>
      </c>
      <c r="I879" s="381">
        <v>947</v>
      </c>
      <c r="J879" s="381">
        <v>381</v>
      </c>
      <c r="K879" s="381">
        <v>969</v>
      </c>
      <c r="L879" s="381">
        <v>1629</v>
      </c>
      <c r="M879" s="381">
        <v>600</v>
      </c>
      <c r="N879" s="381">
        <v>953</v>
      </c>
      <c r="O879" s="222">
        <f t="shared" ref="O879:O882" si="2064">SUM(P879:W879)</f>
        <v>3904</v>
      </c>
      <c r="P879" s="381">
        <v>671</v>
      </c>
      <c r="Q879" s="381">
        <v>758</v>
      </c>
      <c r="R879" s="381">
        <v>395</v>
      </c>
      <c r="S879" s="381">
        <v>346</v>
      </c>
      <c r="T879" s="381">
        <v>342</v>
      </c>
      <c r="U879" s="381">
        <v>722</v>
      </c>
      <c r="V879" s="381">
        <v>494</v>
      </c>
      <c r="W879" s="381">
        <v>176</v>
      </c>
      <c r="X879" s="222">
        <f t="shared" ref="X879:X882" si="2065">SUM(Y879:AB879)</f>
        <v>4982</v>
      </c>
      <c r="Y879" s="381">
        <v>932</v>
      </c>
      <c r="Z879" s="381">
        <v>1322</v>
      </c>
      <c r="AA879" s="381">
        <v>1501</v>
      </c>
      <c r="AB879" s="381">
        <v>1227</v>
      </c>
      <c r="AC879" s="222">
        <f t="shared" ref="AC879:AC882" si="2066">SUM(AD879:AI879)</f>
        <v>3785</v>
      </c>
      <c r="AD879" s="381">
        <v>507</v>
      </c>
      <c r="AE879" s="381">
        <v>600</v>
      </c>
      <c r="AF879" s="381">
        <v>428</v>
      </c>
      <c r="AG879" s="381">
        <v>802</v>
      </c>
      <c r="AH879" s="381">
        <v>510</v>
      </c>
      <c r="AI879" s="381">
        <v>938</v>
      </c>
      <c r="AJ879" s="222">
        <f t="shared" ref="AJ879:AJ882" si="2067">SUM(AK879:AL879)</f>
        <v>570</v>
      </c>
      <c r="AK879" s="381">
        <v>255</v>
      </c>
      <c r="AL879" s="381">
        <v>315</v>
      </c>
      <c r="AM879" s="222">
        <f t="shared" ref="AM879:AM882" si="2068">SUM(AN879:AW879)</f>
        <v>7217</v>
      </c>
      <c r="AN879" s="381">
        <v>404</v>
      </c>
      <c r="AO879" s="381">
        <v>381</v>
      </c>
      <c r="AP879" s="381">
        <v>668</v>
      </c>
      <c r="AQ879" s="381">
        <v>293</v>
      </c>
      <c r="AR879" s="381">
        <v>910</v>
      </c>
      <c r="AS879" s="381">
        <v>258</v>
      </c>
      <c r="AT879" s="381">
        <v>1232</v>
      </c>
      <c r="AU879" s="381">
        <v>1501</v>
      </c>
      <c r="AV879" s="381">
        <v>1032</v>
      </c>
      <c r="AW879" s="381">
        <v>538</v>
      </c>
      <c r="AX879" s="222">
        <f t="shared" ref="AX879:AX882" si="2069">SUM(AY879:BC879)</f>
        <v>6569</v>
      </c>
      <c r="AY879" s="381">
        <v>659</v>
      </c>
      <c r="AZ879" s="381">
        <v>2545</v>
      </c>
      <c r="BA879" s="381">
        <v>1125</v>
      </c>
      <c r="BB879" s="381">
        <v>1500</v>
      </c>
      <c r="BC879" s="381">
        <v>740</v>
      </c>
      <c r="BD879" s="222">
        <f t="shared" ref="BD879:BD882" si="2070">SUM(BE879:BL879)</f>
        <v>9625</v>
      </c>
      <c r="BE879" s="381">
        <v>1370</v>
      </c>
      <c r="BF879" s="381">
        <v>1635</v>
      </c>
      <c r="BG879" s="381">
        <v>1552</v>
      </c>
      <c r="BH879" s="381">
        <v>1359</v>
      </c>
      <c r="BI879" s="381">
        <v>985</v>
      </c>
      <c r="BJ879" s="381">
        <v>823</v>
      </c>
      <c r="BK879" s="381">
        <v>902</v>
      </c>
      <c r="BL879" s="381">
        <v>999</v>
      </c>
      <c r="BM879" s="222">
        <f t="shared" ref="BM879:BM882" si="2071">SUM(BN879:BR879)</f>
        <v>4452</v>
      </c>
      <c r="BN879" s="381">
        <v>959</v>
      </c>
      <c r="BO879" s="381">
        <v>811</v>
      </c>
      <c r="BP879" s="381">
        <v>717</v>
      </c>
      <c r="BQ879" s="381">
        <v>454</v>
      </c>
      <c r="BR879" s="381">
        <v>1511</v>
      </c>
      <c r="BS879" s="222">
        <f t="shared" ref="BS879:BS882" si="2072">SUM(BT879:CE879)</f>
        <v>8525</v>
      </c>
      <c r="BT879" s="381">
        <v>519</v>
      </c>
      <c r="BU879" s="381">
        <v>891</v>
      </c>
      <c r="BV879" s="381">
        <v>421</v>
      </c>
      <c r="BW879" s="381">
        <v>240</v>
      </c>
      <c r="BX879" s="381">
        <v>597</v>
      </c>
      <c r="BY879" s="381">
        <v>1980</v>
      </c>
      <c r="BZ879" s="381">
        <v>700</v>
      </c>
      <c r="CA879" s="381">
        <v>518</v>
      </c>
      <c r="CB879" s="381">
        <v>901</v>
      </c>
      <c r="CC879" s="381">
        <v>547</v>
      </c>
      <c r="CD879" s="381">
        <v>636</v>
      </c>
      <c r="CE879" s="381">
        <v>575</v>
      </c>
      <c r="CF879" s="222">
        <f t="shared" ref="CF879:CF882" si="2073">SUM(CG879:CS879)</f>
        <v>7624</v>
      </c>
      <c r="CG879" s="381">
        <v>277</v>
      </c>
      <c r="CH879" s="381">
        <v>489</v>
      </c>
      <c r="CI879" s="381">
        <v>436</v>
      </c>
      <c r="CJ879" s="381">
        <v>885</v>
      </c>
      <c r="CK879" s="381">
        <v>1564</v>
      </c>
      <c r="CL879" s="381">
        <v>351</v>
      </c>
      <c r="CM879" s="381">
        <v>1295</v>
      </c>
      <c r="CN879" s="381">
        <v>290</v>
      </c>
      <c r="CO879" s="381">
        <v>165</v>
      </c>
      <c r="CP879" s="381">
        <v>385</v>
      </c>
      <c r="CQ879" s="381">
        <v>603</v>
      </c>
      <c r="CR879" s="381">
        <v>547</v>
      </c>
      <c r="CS879" s="381">
        <v>337</v>
      </c>
      <c r="CT879" s="222">
        <f t="shared" ref="CT879:CT882" si="2074">SUM(CU879:CY879)</f>
        <v>5268</v>
      </c>
      <c r="CU879" s="381">
        <v>1735</v>
      </c>
      <c r="CV879" s="381">
        <v>1115</v>
      </c>
      <c r="CW879" s="381">
        <v>609</v>
      </c>
      <c r="CX879" s="381">
        <v>797</v>
      </c>
      <c r="CY879" s="381">
        <v>1012</v>
      </c>
      <c r="CZ879" s="222">
        <f t="shared" ref="CZ879:CZ882" si="2075">SUM(DA879:DF879)</f>
        <v>5465</v>
      </c>
      <c r="DA879" s="381">
        <v>277</v>
      </c>
      <c r="DB879" s="381">
        <v>270</v>
      </c>
      <c r="DC879" s="381">
        <v>1085</v>
      </c>
      <c r="DD879" s="381">
        <v>1898</v>
      </c>
      <c r="DE879" s="381">
        <v>1261</v>
      </c>
      <c r="DF879" s="381">
        <v>674</v>
      </c>
      <c r="DG879" s="222">
        <f t="shared" ref="DG879:DG882" si="2076">AM879+BS879+B879+O879+X879+AC879+AJ879+BD879+CF879+AX879+BM879+CT879+CZ879</f>
        <v>77721</v>
      </c>
      <c r="DH879" s="222">
        <f t="shared" ref="DH879:DH882" si="2077">SUM(DI879:DK879)</f>
        <v>1315</v>
      </c>
      <c r="DI879" s="381">
        <v>534</v>
      </c>
      <c r="DJ879" s="381">
        <v>515</v>
      </c>
      <c r="DK879" s="381">
        <v>266</v>
      </c>
      <c r="DL879" s="226">
        <f t="shared" ref="DL879:DL882" si="2078">SUM(DM879:DN879)</f>
        <v>1179</v>
      </c>
      <c r="DM879" s="381">
        <v>855</v>
      </c>
      <c r="DN879" s="381">
        <v>324</v>
      </c>
      <c r="DO879" s="222">
        <f t="shared" ref="DO879:DO882" si="2079">DG879+DH879+DL879</f>
        <v>80215</v>
      </c>
      <c r="DP879" s="4"/>
      <c r="DQ879" s="4"/>
      <c r="DR879" s="4"/>
      <c r="DS879" s="59"/>
      <c r="DT879" s="59"/>
      <c r="DU879" s="59"/>
      <c r="DV879" s="59"/>
      <c r="DW879" s="59"/>
      <c r="DX879" s="59"/>
      <c r="DY879" s="59"/>
      <c r="DZ879" s="59"/>
      <c r="EA879" s="59"/>
      <c r="EB879" s="59"/>
    </row>
    <row r="880" spans="1:133" s="43" customFormat="1" ht="16.5" customHeight="1" x14ac:dyDescent="0.15">
      <c r="A880" s="94" t="s">
        <v>3</v>
      </c>
      <c r="B880" s="222">
        <f t="shared" si="2063"/>
        <v>5457</v>
      </c>
      <c r="C880" s="381">
        <v>556</v>
      </c>
      <c r="D880" s="381">
        <v>331</v>
      </c>
      <c r="E880" s="381">
        <v>345</v>
      </c>
      <c r="F880" s="381">
        <v>126</v>
      </c>
      <c r="G880" s="381">
        <v>453</v>
      </c>
      <c r="H880" s="381">
        <v>825</v>
      </c>
      <c r="I880" s="381">
        <v>612</v>
      </c>
      <c r="J880" s="381">
        <v>218</v>
      </c>
      <c r="K880" s="381">
        <v>413</v>
      </c>
      <c r="L880" s="381">
        <v>867</v>
      </c>
      <c r="M880" s="381">
        <v>313</v>
      </c>
      <c r="N880" s="381">
        <v>398</v>
      </c>
      <c r="O880" s="222">
        <f t="shared" si="2064"/>
        <v>1757</v>
      </c>
      <c r="P880" s="381">
        <v>339</v>
      </c>
      <c r="Q880" s="381">
        <v>285</v>
      </c>
      <c r="R880" s="381">
        <v>184</v>
      </c>
      <c r="S880" s="381">
        <v>170</v>
      </c>
      <c r="T880" s="381">
        <v>133</v>
      </c>
      <c r="U880" s="381">
        <v>359</v>
      </c>
      <c r="V880" s="381">
        <v>216</v>
      </c>
      <c r="W880" s="381">
        <v>71</v>
      </c>
      <c r="X880" s="222">
        <f t="shared" si="2065"/>
        <v>1616</v>
      </c>
      <c r="Y880" s="381">
        <v>376</v>
      </c>
      <c r="Z880" s="381">
        <v>428</v>
      </c>
      <c r="AA880" s="381">
        <v>467</v>
      </c>
      <c r="AB880" s="381">
        <v>345</v>
      </c>
      <c r="AC880" s="222">
        <f t="shared" si="2066"/>
        <v>1515</v>
      </c>
      <c r="AD880" s="381">
        <v>216</v>
      </c>
      <c r="AE880" s="381">
        <v>218</v>
      </c>
      <c r="AF880" s="381">
        <v>148</v>
      </c>
      <c r="AG880" s="381">
        <v>327</v>
      </c>
      <c r="AH880" s="381">
        <v>222</v>
      </c>
      <c r="AI880" s="381">
        <v>384</v>
      </c>
      <c r="AJ880" s="222">
        <f t="shared" si="2067"/>
        <v>250</v>
      </c>
      <c r="AK880" s="381">
        <v>112</v>
      </c>
      <c r="AL880" s="381">
        <v>138</v>
      </c>
      <c r="AM880" s="222">
        <f t="shared" si="2068"/>
        <v>2598</v>
      </c>
      <c r="AN880" s="381">
        <v>121</v>
      </c>
      <c r="AO880" s="381">
        <v>169</v>
      </c>
      <c r="AP880" s="381">
        <v>220</v>
      </c>
      <c r="AQ880" s="381">
        <v>88</v>
      </c>
      <c r="AR880" s="381">
        <v>389</v>
      </c>
      <c r="AS880" s="381">
        <v>96</v>
      </c>
      <c r="AT880" s="381">
        <v>499</v>
      </c>
      <c r="AU880" s="381">
        <v>451</v>
      </c>
      <c r="AV880" s="381">
        <v>357</v>
      </c>
      <c r="AW880" s="381">
        <v>208</v>
      </c>
      <c r="AX880" s="222">
        <f t="shared" si="2069"/>
        <v>2201</v>
      </c>
      <c r="AY880" s="381">
        <v>259</v>
      </c>
      <c r="AZ880" s="381">
        <v>792</v>
      </c>
      <c r="BA880" s="381">
        <v>347</v>
      </c>
      <c r="BB880" s="381">
        <v>524</v>
      </c>
      <c r="BC880" s="381">
        <v>279</v>
      </c>
      <c r="BD880" s="222">
        <f t="shared" si="2070"/>
        <v>3832</v>
      </c>
      <c r="BE880" s="381">
        <v>516</v>
      </c>
      <c r="BF880" s="381">
        <v>642</v>
      </c>
      <c r="BG880" s="381">
        <v>561</v>
      </c>
      <c r="BH880" s="381">
        <v>597</v>
      </c>
      <c r="BI880" s="381">
        <v>414</v>
      </c>
      <c r="BJ880" s="381">
        <v>298</v>
      </c>
      <c r="BK880" s="381">
        <v>382</v>
      </c>
      <c r="BL880" s="381">
        <v>422</v>
      </c>
      <c r="BM880" s="222">
        <f t="shared" si="2071"/>
        <v>1446</v>
      </c>
      <c r="BN880" s="381">
        <v>326</v>
      </c>
      <c r="BO880" s="381">
        <v>302</v>
      </c>
      <c r="BP880" s="381">
        <v>199</v>
      </c>
      <c r="BQ880" s="381">
        <v>146</v>
      </c>
      <c r="BR880" s="381">
        <v>473</v>
      </c>
      <c r="BS880" s="222">
        <f t="shared" si="2072"/>
        <v>4063</v>
      </c>
      <c r="BT880" s="381">
        <v>262</v>
      </c>
      <c r="BU880" s="381">
        <v>393</v>
      </c>
      <c r="BV880" s="381">
        <v>187</v>
      </c>
      <c r="BW880" s="381">
        <v>86</v>
      </c>
      <c r="BX880" s="381">
        <v>286</v>
      </c>
      <c r="BY880" s="381">
        <v>844</v>
      </c>
      <c r="BZ880" s="381">
        <v>549</v>
      </c>
      <c r="CA880" s="381">
        <v>288</v>
      </c>
      <c r="CB880" s="381">
        <v>451</v>
      </c>
      <c r="CC880" s="381">
        <v>214</v>
      </c>
      <c r="CD880" s="381">
        <v>270</v>
      </c>
      <c r="CE880" s="381">
        <v>233</v>
      </c>
      <c r="CF880" s="222">
        <f t="shared" si="2073"/>
        <v>5032</v>
      </c>
      <c r="CG880" s="381">
        <v>173</v>
      </c>
      <c r="CH880" s="381">
        <v>427</v>
      </c>
      <c r="CI880" s="381">
        <v>443</v>
      </c>
      <c r="CJ880" s="381">
        <v>577</v>
      </c>
      <c r="CK880" s="381">
        <v>837</v>
      </c>
      <c r="CL880" s="381">
        <v>287</v>
      </c>
      <c r="CM880" s="381">
        <v>813</v>
      </c>
      <c r="CN880" s="381">
        <v>212</v>
      </c>
      <c r="CO880" s="381">
        <v>78</v>
      </c>
      <c r="CP880" s="381">
        <v>196</v>
      </c>
      <c r="CQ880" s="381">
        <v>398</v>
      </c>
      <c r="CR880" s="381">
        <v>350</v>
      </c>
      <c r="CS880" s="381">
        <v>241</v>
      </c>
      <c r="CT880" s="222">
        <f t="shared" si="2074"/>
        <v>1649</v>
      </c>
      <c r="CU880" s="381">
        <v>579</v>
      </c>
      <c r="CV880" s="381">
        <v>313</v>
      </c>
      <c r="CW880" s="381">
        <v>143</v>
      </c>
      <c r="CX880" s="381">
        <v>262</v>
      </c>
      <c r="CY880" s="381">
        <v>352</v>
      </c>
      <c r="CZ880" s="222">
        <f t="shared" si="2075"/>
        <v>3205</v>
      </c>
      <c r="DA880" s="381">
        <v>190</v>
      </c>
      <c r="DB880" s="381">
        <v>164</v>
      </c>
      <c r="DC880" s="381">
        <v>613</v>
      </c>
      <c r="DD880" s="381">
        <v>1100</v>
      </c>
      <c r="DE880" s="381">
        <v>722</v>
      </c>
      <c r="DF880" s="381">
        <v>416</v>
      </c>
      <c r="DG880" s="222">
        <f t="shared" si="2076"/>
        <v>34621</v>
      </c>
      <c r="DH880" s="222">
        <f t="shared" si="2077"/>
        <v>420</v>
      </c>
      <c r="DI880" s="381">
        <v>175</v>
      </c>
      <c r="DJ880" s="381">
        <v>182</v>
      </c>
      <c r="DK880" s="381">
        <v>63</v>
      </c>
      <c r="DL880" s="226">
        <f t="shared" si="2078"/>
        <v>509</v>
      </c>
      <c r="DM880" s="381">
        <v>461</v>
      </c>
      <c r="DN880" s="381">
        <v>48</v>
      </c>
      <c r="DO880" s="222">
        <f t="shared" si="2079"/>
        <v>35550</v>
      </c>
      <c r="DP880" s="4"/>
      <c r="DQ880" s="4"/>
      <c r="DR880" s="4"/>
      <c r="DS880" s="59"/>
      <c r="DT880" s="59"/>
      <c r="DU880" s="59"/>
      <c r="DV880" s="59"/>
      <c r="DW880" s="59"/>
      <c r="DX880" s="59"/>
      <c r="DY880" s="59"/>
      <c r="DZ880" s="59"/>
      <c r="EA880" s="59"/>
      <c r="EB880" s="59"/>
    </row>
    <row r="881" spans="1:137" s="43" customFormat="1" ht="16.5" customHeight="1" x14ac:dyDescent="0.15">
      <c r="A881" s="94" t="s">
        <v>4</v>
      </c>
      <c r="B881" s="222">
        <f t="shared" si="2063"/>
        <v>7154</v>
      </c>
      <c r="C881" s="381">
        <v>440</v>
      </c>
      <c r="D881" s="381">
        <v>354</v>
      </c>
      <c r="E881" s="381">
        <v>394</v>
      </c>
      <c r="F881" s="381">
        <v>261</v>
      </c>
      <c r="G881" s="381">
        <v>405</v>
      </c>
      <c r="H881" s="381">
        <v>969</v>
      </c>
      <c r="I881" s="381">
        <v>760</v>
      </c>
      <c r="J881" s="381">
        <v>360</v>
      </c>
      <c r="K881" s="381">
        <v>633</v>
      </c>
      <c r="L881" s="381">
        <v>1276</v>
      </c>
      <c r="M881" s="381">
        <v>528</v>
      </c>
      <c r="N881" s="381">
        <v>774</v>
      </c>
      <c r="O881" s="222">
        <f t="shared" si="2064"/>
        <v>2244</v>
      </c>
      <c r="P881" s="381">
        <v>375</v>
      </c>
      <c r="Q881" s="381">
        <v>382</v>
      </c>
      <c r="R881" s="381">
        <v>286</v>
      </c>
      <c r="S881" s="381">
        <v>235</v>
      </c>
      <c r="T881" s="381">
        <v>229</v>
      </c>
      <c r="U881" s="381">
        <v>321</v>
      </c>
      <c r="V881" s="381">
        <v>312</v>
      </c>
      <c r="W881" s="381">
        <v>104</v>
      </c>
      <c r="X881" s="222">
        <f t="shared" si="2065"/>
        <v>3144</v>
      </c>
      <c r="Y881" s="381">
        <v>593</v>
      </c>
      <c r="Z881" s="381">
        <v>872</v>
      </c>
      <c r="AA881" s="381">
        <v>920</v>
      </c>
      <c r="AB881" s="381">
        <v>759</v>
      </c>
      <c r="AC881" s="222">
        <f t="shared" si="2066"/>
        <v>2600</v>
      </c>
      <c r="AD881" s="381">
        <v>257</v>
      </c>
      <c r="AE881" s="381">
        <v>444</v>
      </c>
      <c r="AF881" s="381">
        <v>328</v>
      </c>
      <c r="AG881" s="381">
        <v>601</v>
      </c>
      <c r="AH881" s="381">
        <v>343</v>
      </c>
      <c r="AI881" s="381">
        <v>627</v>
      </c>
      <c r="AJ881" s="222">
        <f t="shared" si="2067"/>
        <v>207</v>
      </c>
      <c r="AK881" s="381">
        <v>92</v>
      </c>
      <c r="AL881" s="381">
        <v>115</v>
      </c>
      <c r="AM881" s="222">
        <f t="shared" si="2068"/>
        <v>4735</v>
      </c>
      <c r="AN881" s="381">
        <v>283</v>
      </c>
      <c r="AO881" s="381">
        <v>273</v>
      </c>
      <c r="AP881" s="381">
        <v>462</v>
      </c>
      <c r="AQ881" s="381">
        <v>177</v>
      </c>
      <c r="AR881" s="381">
        <v>602</v>
      </c>
      <c r="AS881" s="381">
        <v>228</v>
      </c>
      <c r="AT881" s="381">
        <v>906</v>
      </c>
      <c r="AU881" s="381">
        <v>812</v>
      </c>
      <c r="AV881" s="381">
        <v>642</v>
      </c>
      <c r="AW881" s="381">
        <v>350</v>
      </c>
      <c r="AX881" s="222">
        <f t="shared" si="2069"/>
        <v>4564</v>
      </c>
      <c r="AY881" s="381">
        <v>360</v>
      </c>
      <c r="AZ881" s="381">
        <v>1828</v>
      </c>
      <c r="BA881" s="381">
        <v>516</v>
      </c>
      <c r="BB881" s="381">
        <v>1202</v>
      </c>
      <c r="BC881" s="381">
        <v>658</v>
      </c>
      <c r="BD881" s="222">
        <f t="shared" si="2070"/>
        <v>6767</v>
      </c>
      <c r="BE881" s="381">
        <v>1550</v>
      </c>
      <c r="BF881" s="381">
        <v>781</v>
      </c>
      <c r="BG881" s="381">
        <v>862</v>
      </c>
      <c r="BH881" s="381">
        <v>853</v>
      </c>
      <c r="BI881" s="381">
        <v>692</v>
      </c>
      <c r="BJ881" s="381">
        <v>709</v>
      </c>
      <c r="BK881" s="381">
        <v>707</v>
      </c>
      <c r="BL881" s="381">
        <v>613</v>
      </c>
      <c r="BM881" s="222">
        <f t="shared" si="2071"/>
        <v>2261</v>
      </c>
      <c r="BN881" s="381">
        <v>494</v>
      </c>
      <c r="BO881" s="381">
        <v>342</v>
      </c>
      <c r="BP881" s="381">
        <v>428</v>
      </c>
      <c r="BQ881" s="381">
        <v>309</v>
      </c>
      <c r="BR881" s="381">
        <v>688</v>
      </c>
      <c r="BS881" s="222">
        <f t="shared" si="2072"/>
        <v>5762</v>
      </c>
      <c r="BT881" s="381">
        <v>392</v>
      </c>
      <c r="BU881" s="381">
        <v>423</v>
      </c>
      <c r="BV881" s="381">
        <v>384</v>
      </c>
      <c r="BW881" s="381">
        <v>294</v>
      </c>
      <c r="BX881" s="381">
        <v>401</v>
      </c>
      <c r="BY881" s="381">
        <v>1172</v>
      </c>
      <c r="BZ881" s="381">
        <v>390</v>
      </c>
      <c r="CA881" s="381">
        <v>350</v>
      </c>
      <c r="CB881" s="381">
        <v>575</v>
      </c>
      <c r="CC881" s="381">
        <v>478</v>
      </c>
      <c r="CD881" s="381">
        <v>397</v>
      </c>
      <c r="CE881" s="381">
        <v>506</v>
      </c>
      <c r="CF881" s="222">
        <f t="shared" si="2073"/>
        <v>5199</v>
      </c>
      <c r="CG881" s="381">
        <v>210</v>
      </c>
      <c r="CH881" s="381">
        <v>327</v>
      </c>
      <c r="CI881" s="381">
        <v>382</v>
      </c>
      <c r="CJ881" s="381">
        <v>606</v>
      </c>
      <c r="CK881" s="381">
        <v>978</v>
      </c>
      <c r="CL881" s="381">
        <v>226</v>
      </c>
      <c r="CM881" s="381">
        <v>632</v>
      </c>
      <c r="CN881" s="381">
        <v>191</v>
      </c>
      <c r="CO881" s="381">
        <v>222</v>
      </c>
      <c r="CP881" s="381">
        <v>212</v>
      </c>
      <c r="CQ881" s="381">
        <v>512</v>
      </c>
      <c r="CR881" s="381">
        <v>459</v>
      </c>
      <c r="CS881" s="381">
        <v>242</v>
      </c>
      <c r="CT881" s="222">
        <f t="shared" si="2074"/>
        <v>3650</v>
      </c>
      <c r="CU881" s="381">
        <v>1236</v>
      </c>
      <c r="CV881" s="381">
        <v>799</v>
      </c>
      <c r="CW881" s="381">
        <v>388</v>
      </c>
      <c r="CX881" s="381">
        <v>528</v>
      </c>
      <c r="CY881" s="381">
        <v>699</v>
      </c>
      <c r="CZ881" s="222">
        <f t="shared" si="2075"/>
        <v>3346</v>
      </c>
      <c r="DA881" s="381">
        <v>168</v>
      </c>
      <c r="DB881" s="381">
        <v>152</v>
      </c>
      <c r="DC881" s="381">
        <v>663</v>
      </c>
      <c r="DD881" s="381">
        <v>1571</v>
      </c>
      <c r="DE881" s="381">
        <v>439</v>
      </c>
      <c r="DF881" s="381">
        <v>353</v>
      </c>
      <c r="DG881" s="222">
        <f t="shared" si="2076"/>
        <v>51633</v>
      </c>
      <c r="DH881" s="222">
        <f t="shared" si="2077"/>
        <v>665</v>
      </c>
      <c r="DI881" s="381">
        <v>290</v>
      </c>
      <c r="DJ881" s="381">
        <v>233</v>
      </c>
      <c r="DK881" s="381">
        <v>142</v>
      </c>
      <c r="DL881" s="226">
        <f t="shared" si="2078"/>
        <v>540</v>
      </c>
      <c r="DM881" s="381">
        <v>457</v>
      </c>
      <c r="DN881" s="381">
        <v>83</v>
      </c>
      <c r="DO881" s="222">
        <f t="shared" si="2079"/>
        <v>52838</v>
      </c>
      <c r="DP881" s="4"/>
      <c r="DQ881" s="4"/>
      <c r="DR881" s="4"/>
      <c r="DS881" s="59"/>
      <c r="DT881" s="59"/>
      <c r="DU881" s="59"/>
      <c r="DV881" s="59"/>
      <c r="DW881" s="59"/>
      <c r="DX881" s="59"/>
      <c r="DY881" s="59"/>
      <c r="DZ881" s="59"/>
      <c r="EA881" s="59"/>
      <c r="EB881" s="59"/>
    </row>
    <row r="882" spans="1:137" s="43" customFormat="1" ht="16.5" customHeight="1" x14ac:dyDescent="0.15">
      <c r="A882" s="94" t="s">
        <v>5</v>
      </c>
      <c r="B882" s="222">
        <f t="shared" si="2063"/>
        <v>22346</v>
      </c>
      <c r="C882" s="381">
        <v>1804</v>
      </c>
      <c r="D882" s="381">
        <v>1239</v>
      </c>
      <c r="E882" s="381">
        <v>1188</v>
      </c>
      <c r="F882" s="381">
        <v>653</v>
      </c>
      <c r="G882" s="381">
        <v>1517</v>
      </c>
      <c r="H882" s="381">
        <v>3314</v>
      </c>
      <c r="I882" s="381">
        <v>2319</v>
      </c>
      <c r="J882" s="381">
        <v>959</v>
      </c>
      <c r="K882" s="381">
        <v>2015</v>
      </c>
      <c r="L882" s="381">
        <v>3772</v>
      </c>
      <c r="M882" s="381">
        <v>1441</v>
      </c>
      <c r="N882" s="381">
        <v>2125</v>
      </c>
      <c r="O882" s="222">
        <f t="shared" si="2064"/>
        <v>7905</v>
      </c>
      <c r="P882" s="381">
        <v>1385</v>
      </c>
      <c r="Q882" s="381">
        <v>1425</v>
      </c>
      <c r="R882" s="381">
        <v>865</v>
      </c>
      <c r="S882" s="381">
        <v>751</v>
      </c>
      <c r="T882" s="381">
        <v>704</v>
      </c>
      <c r="U882" s="381">
        <v>1402</v>
      </c>
      <c r="V882" s="381">
        <v>1022</v>
      </c>
      <c r="W882" s="381">
        <v>351</v>
      </c>
      <c r="X882" s="222">
        <f t="shared" si="2065"/>
        <v>9742</v>
      </c>
      <c r="Y882" s="381">
        <v>1901</v>
      </c>
      <c r="Z882" s="381">
        <v>2622</v>
      </c>
      <c r="AA882" s="381">
        <v>2888</v>
      </c>
      <c r="AB882" s="381">
        <v>2331</v>
      </c>
      <c r="AC882" s="222">
        <f t="shared" si="2066"/>
        <v>7900</v>
      </c>
      <c r="AD882" s="381">
        <v>980</v>
      </c>
      <c r="AE882" s="381">
        <v>1262</v>
      </c>
      <c r="AF882" s="381">
        <v>904</v>
      </c>
      <c r="AG882" s="381">
        <v>1730</v>
      </c>
      <c r="AH882" s="381">
        <v>1075</v>
      </c>
      <c r="AI882" s="381">
        <v>1949</v>
      </c>
      <c r="AJ882" s="222">
        <f t="shared" si="2067"/>
        <v>1027</v>
      </c>
      <c r="AK882" s="381">
        <v>459</v>
      </c>
      <c r="AL882" s="381">
        <v>568</v>
      </c>
      <c r="AM882" s="222">
        <f t="shared" si="2068"/>
        <v>14550</v>
      </c>
      <c r="AN882" s="381">
        <v>808</v>
      </c>
      <c r="AO882" s="381">
        <v>823</v>
      </c>
      <c r="AP882" s="381">
        <v>1350</v>
      </c>
      <c r="AQ882" s="381">
        <v>558</v>
      </c>
      <c r="AR882" s="381">
        <v>1901</v>
      </c>
      <c r="AS882" s="381">
        <v>582</v>
      </c>
      <c r="AT882" s="381">
        <v>2637</v>
      </c>
      <c r="AU882" s="381">
        <v>2764</v>
      </c>
      <c r="AV882" s="381">
        <v>2031</v>
      </c>
      <c r="AW882" s="381">
        <v>1096</v>
      </c>
      <c r="AX882" s="222">
        <f t="shared" si="2069"/>
        <v>13334</v>
      </c>
      <c r="AY882" s="381">
        <v>1278</v>
      </c>
      <c r="AZ882" s="381">
        <v>5165</v>
      </c>
      <c r="BA882" s="381">
        <v>1988</v>
      </c>
      <c r="BB882" s="381">
        <v>3226</v>
      </c>
      <c r="BC882" s="381">
        <v>1677</v>
      </c>
      <c r="BD882" s="222">
        <f t="shared" si="2070"/>
        <v>20224</v>
      </c>
      <c r="BE882" s="381">
        <v>3436</v>
      </c>
      <c r="BF882" s="381">
        <v>3058</v>
      </c>
      <c r="BG882" s="381">
        <v>2975</v>
      </c>
      <c r="BH882" s="381">
        <v>2809</v>
      </c>
      <c r="BI882" s="381">
        <v>2091</v>
      </c>
      <c r="BJ882" s="381">
        <v>1830</v>
      </c>
      <c r="BK882" s="381">
        <v>1991</v>
      </c>
      <c r="BL882" s="381">
        <v>2034</v>
      </c>
      <c r="BM882" s="222">
        <f t="shared" si="2071"/>
        <v>8159</v>
      </c>
      <c r="BN882" s="381">
        <v>1779</v>
      </c>
      <c r="BO882" s="381">
        <v>1455</v>
      </c>
      <c r="BP882" s="381">
        <v>1344</v>
      </c>
      <c r="BQ882" s="381">
        <v>909</v>
      </c>
      <c r="BR882" s="381">
        <v>2672</v>
      </c>
      <c r="BS882" s="222">
        <f t="shared" si="2072"/>
        <v>18350</v>
      </c>
      <c r="BT882" s="381">
        <v>1173</v>
      </c>
      <c r="BU882" s="381">
        <v>1707</v>
      </c>
      <c r="BV882" s="381">
        <v>992</v>
      </c>
      <c r="BW882" s="381">
        <v>620</v>
      </c>
      <c r="BX882" s="381">
        <v>1284</v>
      </c>
      <c r="BY882" s="381">
        <v>3996</v>
      </c>
      <c r="BZ882" s="381">
        <v>1639</v>
      </c>
      <c r="CA882" s="381">
        <v>1156</v>
      </c>
      <c r="CB882" s="381">
        <v>1927</v>
      </c>
      <c r="CC882" s="381">
        <v>1239</v>
      </c>
      <c r="CD882" s="381">
        <v>1303</v>
      </c>
      <c r="CE882" s="381">
        <v>1314</v>
      </c>
      <c r="CF882" s="222">
        <f t="shared" si="2073"/>
        <v>17855</v>
      </c>
      <c r="CG882" s="381">
        <v>660</v>
      </c>
      <c r="CH882" s="381">
        <v>1243</v>
      </c>
      <c r="CI882" s="381">
        <v>1261</v>
      </c>
      <c r="CJ882" s="381">
        <v>2068</v>
      </c>
      <c r="CK882" s="381">
        <v>3379</v>
      </c>
      <c r="CL882" s="381">
        <v>864</v>
      </c>
      <c r="CM882" s="381">
        <v>2740</v>
      </c>
      <c r="CN882" s="381">
        <v>693</v>
      </c>
      <c r="CO882" s="381">
        <v>465</v>
      </c>
      <c r="CP882" s="381">
        <v>793</v>
      </c>
      <c r="CQ882" s="381">
        <v>1513</v>
      </c>
      <c r="CR882" s="381">
        <v>1356</v>
      </c>
      <c r="CS882" s="381">
        <v>820</v>
      </c>
      <c r="CT882" s="222">
        <f t="shared" si="2074"/>
        <v>10567</v>
      </c>
      <c r="CU882" s="381">
        <v>3550</v>
      </c>
      <c r="CV882" s="381">
        <v>2227</v>
      </c>
      <c r="CW882" s="381">
        <v>1140</v>
      </c>
      <c r="CX882" s="381">
        <v>1587</v>
      </c>
      <c r="CY882" s="381">
        <v>2063</v>
      </c>
      <c r="CZ882" s="222">
        <f t="shared" si="2075"/>
        <v>12016</v>
      </c>
      <c r="DA882" s="381">
        <v>635</v>
      </c>
      <c r="DB882" s="381">
        <v>586</v>
      </c>
      <c r="DC882" s="381">
        <v>2361</v>
      </c>
      <c r="DD882" s="381">
        <v>4569</v>
      </c>
      <c r="DE882" s="381">
        <v>2422</v>
      </c>
      <c r="DF882" s="381">
        <v>1443</v>
      </c>
      <c r="DG882" s="222">
        <f t="shared" si="2076"/>
        <v>163975</v>
      </c>
      <c r="DH882" s="222">
        <f t="shared" si="2077"/>
        <v>2400</v>
      </c>
      <c r="DI882" s="381">
        <v>999</v>
      </c>
      <c r="DJ882" s="381">
        <v>930</v>
      </c>
      <c r="DK882" s="381">
        <v>471</v>
      </c>
      <c r="DL882" s="226">
        <f t="shared" si="2078"/>
        <v>2228</v>
      </c>
      <c r="DM882" s="381">
        <v>1773</v>
      </c>
      <c r="DN882" s="381">
        <v>455</v>
      </c>
      <c r="DO882" s="222">
        <f t="shared" si="2079"/>
        <v>168603</v>
      </c>
      <c r="DP882" s="4"/>
      <c r="DQ882" s="4"/>
      <c r="DR882" s="4"/>
      <c r="DS882" s="59"/>
      <c r="DT882" s="59"/>
      <c r="DU882" s="59"/>
      <c r="DV882" s="59"/>
      <c r="DW882" s="59"/>
      <c r="DX882" s="59"/>
      <c r="DY882" s="59"/>
      <c r="DZ882" s="59"/>
      <c r="EA882" s="59"/>
      <c r="EB882" s="59"/>
    </row>
    <row r="883" spans="1:137" s="43" customFormat="1" ht="16.5" customHeight="1" x14ac:dyDescent="0.15">
      <c r="A883" s="93" t="s">
        <v>816</v>
      </c>
      <c r="B883" s="261"/>
      <c r="C883" s="262"/>
      <c r="D883" s="262"/>
      <c r="E883" s="262"/>
      <c r="F883" s="262"/>
      <c r="G883" s="262"/>
      <c r="H883" s="262"/>
      <c r="I883" s="262"/>
      <c r="J883" s="262"/>
      <c r="K883" s="262"/>
      <c r="L883" s="262"/>
      <c r="M883" s="262"/>
      <c r="N883" s="262"/>
      <c r="O883" s="261"/>
      <c r="P883" s="262"/>
      <c r="Q883" s="262"/>
      <c r="R883" s="262"/>
      <c r="S883" s="262"/>
      <c r="T883" s="262"/>
      <c r="U883" s="262"/>
      <c r="V883" s="262"/>
      <c r="W883" s="262"/>
      <c r="X883" s="261"/>
      <c r="Y883" s="262"/>
      <c r="Z883" s="262"/>
      <c r="AA883" s="262"/>
      <c r="AB883" s="262"/>
      <c r="AC883" s="261"/>
      <c r="AD883" s="262"/>
      <c r="AE883" s="262"/>
      <c r="AF883" s="262"/>
      <c r="AG883" s="262"/>
      <c r="AH883" s="262"/>
      <c r="AI883" s="262"/>
      <c r="AJ883" s="261"/>
      <c r="AK883" s="262"/>
      <c r="AL883" s="262"/>
      <c r="AM883" s="261"/>
      <c r="AN883" s="262"/>
      <c r="AO883" s="262"/>
      <c r="AP883" s="262"/>
      <c r="AQ883" s="262"/>
      <c r="AR883" s="262"/>
      <c r="AS883" s="262"/>
      <c r="AT883" s="262"/>
      <c r="AU883" s="262"/>
      <c r="AV883" s="262"/>
      <c r="AW883" s="262"/>
      <c r="AX883" s="261"/>
      <c r="AY883" s="262"/>
      <c r="AZ883" s="262"/>
      <c r="BA883" s="262"/>
      <c r="BB883" s="262"/>
      <c r="BC883" s="262"/>
      <c r="BD883" s="261"/>
      <c r="BE883" s="262"/>
      <c r="BF883" s="262"/>
      <c r="BG883" s="262"/>
      <c r="BH883" s="262"/>
      <c r="BI883" s="262"/>
      <c r="BJ883" s="262"/>
      <c r="BK883" s="262"/>
      <c r="BL883" s="262"/>
      <c r="BM883" s="261"/>
      <c r="BN883" s="262"/>
      <c r="BO883" s="262"/>
      <c r="BP883" s="262"/>
      <c r="BQ883" s="262"/>
      <c r="BR883" s="262"/>
      <c r="BS883" s="261"/>
      <c r="BT883" s="263"/>
      <c r="BU883" s="262"/>
      <c r="BV883" s="262"/>
      <c r="BW883" s="262"/>
      <c r="BX883" s="262"/>
      <c r="BY883" s="262"/>
      <c r="BZ883" s="262"/>
      <c r="CA883" s="262"/>
      <c r="CB883" s="262"/>
      <c r="CC883" s="262"/>
      <c r="CD883" s="262"/>
      <c r="CE883" s="262"/>
      <c r="CF883" s="261"/>
      <c r="CG883" s="262"/>
      <c r="CH883" s="262"/>
      <c r="CI883" s="262"/>
      <c r="CJ883" s="262"/>
      <c r="CK883" s="262"/>
      <c r="CL883" s="262"/>
      <c r="CM883" s="262"/>
      <c r="CN883" s="262"/>
      <c r="CO883" s="262"/>
      <c r="CP883" s="262"/>
      <c r="CQ883" s="262"/>
      <c r="CR883" s="262"/>
      <c r="CS883" s="262"/>
      <c r="CT883" s="261"/>
      <c r="CU883" s="262"/>
      <c r="CV883" s="262"/>
      <c r="CW883" s="262"/>
      <c r="CX883" s="262"/>
      <c r="CY883" s="262"/>
      <c r="CZ883" s="261"/>
      <c r="DA883" s="262"/>
      <c r="DB883" s="262"/>
      <c r="DC883" s="262"/>
      <c r="DD883" s="262"/>
      <c r="DE883" s="262"/>
      <c r="DF883" s="262"/>
      <c r="DG883" s="261"/>
      <c r="DH883" s="264"/>
      <c r="DI883" s="305"/>
      <c r="DJ883" s="306"/>
      <c r="DK883" s="306"/>
      <c r="DL883" s="264"/>
      <c r="DM883" s="305"/>
      <c r="DN883" s="265"/>
      <c r="DO883" s="261"/>
    </row>
    <row r="884" spans="1:137" s="43" customFormat="1" ht="16.5" customHeight="1" x14ac:dyDescent="0.15">
      <c r="A884" s="94" t="s">
        <v>2</v>
      </c>
      <c r="B884" s="222">
        <f t="shared" ref="B884" si="2080">SUM(C884:N884)</f>
        <v>1163939</v>
      </c>
      <c r="C884" s="381">
        <v>100179</v>
      </c>
      <c r="D884" s="381">
        <v>44889</v>
      </c>
      <c r="E884" s="381">
        <v>45691</v>
      </c>
      <c r="F884" s="381">
        <v>19733</v>
      </c>
      <c r="G884" s="381">
        <v>72721</v>
      </c>
      <c r="H884" s="381">
        <v>185599</v>
      </c>
      <c r="I884" s="381">
        <v>109220</v>
      </c>
      <c r="J884" s="381">
        <v>34143</v>
      </c>
      <c r="K884" s="381">
        <v>96070</v>
      </c>
      <c r="L884" s="381">
        <v>246221</v>
      </c>
      <c r="M884" s="381">
        <v>72335</v>
      </c>
      <c r="N884" s="381">
        <v>137138</v>
      </c>
      <c r="O884" s="222">
        <f t="shared" ref="O884" si="2081">SUM(P884:W884)</f>
        <v>364483</v>
      </c>
      <c r="P884" s="381">
        <v>70830</v>
      </c>
      <c r="Q884" s="381">
        <v>73571</v>
      </c>
      <c r="R884" s="381">
        <v>37078</v>
      </c>
      <c r="S884" s="381">
        <v>25513</v>
      </c>
      <c r="T884" s="381">
        <v>29922</v>
      </c>
      <c r="U884" s="381">
        <v>69380</v>
      </c>
      <c r="V884" s="381">
        <v>39652</v>
      </c>
      <c r="W884" s="381">
        <v>18537</v>
      </c>
      <c r="X884" s="222">
        <f t="shared" ref="X884" si="2082">SUM(Y884:AB884)</f>
        <v>520054</v>
      </c>
      <c r="Y884" s="381">
        <v>93462</v>
      </c>
      <c r="Z884" s="381">
        <v>134095</v>
      </c>
      <c r="AA884" s="381">
        <v>175164</v>
      </c>
      <c r="AB884" s="381">
        <v>117333</v>
      </c>
      <c r="AC884" s="222">
        <f t="shared" ref="AC884" si="2083">SUM(AD884:AI884)</f>
        <v>372462</v>
      </c>
      <c r="AD884" s="381">
        <v>43538</v>
      </c>
      <c r="AE884" s="381">
        <v>58494</v>
      </c>
      <c r="AF884" s="381">
        <v>32946</v>
      </c>
      <c r="AG884" s="381">
        <v>91584</v>
      </c>
      <c r="AH884" s="381">
        <v>45509</v>
      </c>
      <c r="AI884" s="381">
        <v>100391</v>
      </c>
      <c r="AJ884" s="222">
        <f t="shared" ref="AJ884" si="2084">SUM(AK884:AL884)</f>
        <v>42722</v>
      </c>
      <c r="AK884" s="381">
        <v>20420</v>
      </c>
      <c r="AL884" s="381">
        <v>22302</v>
      </c>
      <c r="AM884" s="222">
        <f t="shared" ref="AM884" si="2085">SUM(AN884:AW884)</f>
        <v>764764</v>
      </c>
      <c r="AN884" s="381">
        <v>35799</v>
      </c>
      <c r="AO884" s="381">
        <v>34542</v>
      </c>
      <c r="AP884" s="381">
        <v>66906</v>
      </c>
      <c r="AQ884" s="381">
        <v>22452</v>
      </c>
      <c r="AR884" s="381">
        <v>97765</v>
      </c>
      <c r="AS884" s="381">
        <v>23552</v>
      </c>
      <c r="AT884" s="381">
        <v>141779</v>
      </c>
      <c r="AU884" s="381">
        <v>180192</v>
      </c>
      <c r="AV884" s="381">
        <v>112861</v>
      </c>
      <c r="AW884" s="381">
        <v>48916</v>
      </c>
      <c r="AX884" s="222">
        <f t="shared" ref="AX884" si="2086">SUM(AY884:BC884)</f>
        <v>753599</v>
      </c>
      <c r="AY884" s="381">
        <v>63026</v>
      </c>
      <c r="AZ884" s="381">
        <v>328961</v>
      </c>
      <c r="BA884" s="381">
        <v>116825</v>
      </c>
      <c r="BB884" s="381">
        <v>176476</v>
      </c>
      <c r="BC884" s="381">
        <v>68311</v>
      </c>
      <c r="BD884" s="222">
        <f t="shared" ref="BD884" si="2087">SUM(BE884:BL884)</f>
        <v>1510416</v>
      </c>
      <c r="BE884" s="381">
        <v>190503</v>
      </c>
      <c r="BF884" s="381">
        <v>192634</v>
      </c>
      <c r="BG884" s="381">
        <v>245918</v>
      </c>
      <c r="BH884" s="381">
        <v>190315</v>
      </c>
      <c r="BI884" s="381">
        <v>238951</v>
      </c>
      <c r="BJ884" s="381">
        <v>133932</v>
      </c>
      <c r="BK884" s="381">
        <v>162799</v>
      </c>
      <c r="BL884" s="381">
        <v>155364</v>
      </c>
      <c r="BM884" s="222">
        <f t="shared" ref="BM884" si="2088">SUM(BN884:BR884)</f>
        <v>470678</v>
      </c>
      <c r="BN884" s="381">
        <v>99816</v>
      </c>
      <c r="BO884" s="381">
        <v>87392</v>
      </c>
      <c r="BP884" s="381">
        <v>75842</v>
      </c>
      <c r="BQ884" s="381">
        <v>35128</v>
      </c>
      <c r="BR884" s="381">
        <v>172500</v>
      </c>
      <c r="BS884" s="222">
        <f t="shared" ref="BS884" si="2089">SUM(BT884:CE884)</f>
        <v>880655</v>
      </c>
      <c r="BT884" s="381">
        <v>47568</v>
      </c>
      <c r="BU884" s="381">
        <v>87312</v>
      </c>
      <c r="BV884" s="381">
        <v>34473</v>
      </c>
      <c r="BW884" s="381">
        <v>14171</v>
      </c>
      <c r="BX884" s="381">
        <v>56485</v>
      </c>
      <c r="BY884" s="381">
        <v>243772</v>
      </c>
      <c r="BZ884" s="381">
        <v>68648</v>
      </c>
      <c r="CA884" s="381">
        <v>46279</v>
      </c>
      <c r="CB884" s="381">
        <v>109277</v>
      </c>
      <c r="CC884" s="381">
        <v>56154</v>
      </c>
      <c r="CD884" s="381">
        <v>63160</v>
      </c>
      <c r="CE884" s="381">
        <v>53356</v>
      </c>
      <c r="CF884" s="222">
        <f t="shared" ref="CF884" si="2090">SUM(CG884:CS884)</f>
        <v>791333</v>
      </c>
      <c r="CG884" s="381">
        <v>22085</v>
      </c>
      <c r="CH884" s="381">
        <v>42968</v>
      </c>
      <c r="CI884" s="381">
        <v>38984</v>
      </c>
      <c r="CJ884" s="381">
        <v>90014</v>
      </c>
      <c r="CK884" s="381">
        <v>204097</v>
      </c>
      <c r="CL884" s="381">
        <v>30989</v>
      </c>
      <c r="CM884" s="381">
        <v>145288</v>
      </c>
      <c r="CN884" s="381">
        <v>26172</v>
      </c>
      <c r="CO884" s="381">
        <v>9972</v>
      </c>
      <c r="CP884" s="381">
        <v>35286</v>
      </c>
      <c r="CQ884" s="381">
        <v>53268</v>
      </c>
      <c r="CR884" s="381">
        <v>55274</v>
      </c>
      <c r="CS884" s="381">
        <v>36936</v>
      </c>
      <c r="CT884" s="222">
        <f t="shared" ref="CT884" si="2091">SUM(CU884:CY884)</f>
        <v>605409</v>
      </c>
      <c r="CU884" s="381">
        <v>237593</v>
      </c>
      <c r="CV884" s="381">
        <v>128515</v>
      </c>
      <c r="CW884" s="381">
        <v>53927</v>
      </c>
      <c r="CX884" s="381">
        <v>78671</v>
      </c>
      <c r="CY884" s="381">
        <v>106703</v>
      </c>
      <c r="CZ884" s="222">
        <f t="shared" ref="CZ884" si="2092">SUM(DA884:DF884)</f>
        <v>663151</v>
      </c>
      <c r="DA884" s="381">
        <v>21779</v>
      </c>
      <c r="DB884" s="381">
        <v>22980</v>
      </c>
      <c r="DC884" s="381">
        <v>154519</v>
      </c>
      <c r="DD884" s="381">
        <v>247049</v>
      </c>
      <c r="DE884" s="381">
        <v>146339</v>
      </c>
      <c r="DF884" s="381">
        <v>70485</v>
      </c>
      <c r="DG884" s="222">
        <v>8903665</v>
      </c>
      <c r="DH884" s="222">
        <f t="shared" ref="DH884" si="2093">SUM(DI884:DK884)</f>
        <v>101272</v>
      </c>
      <c r="DI884" s="381">
        <v>41643</v>
      </c>
      <c r="DJ884" s="381">
        <v>37460</v>
      </c>
      <c r="DK884" s="381">
        <v>22169</v>
      </c>
      <c r="DL884" s="226">
        <f t="shared" ref="DL884" si="2094">SUM(DM884:DN884)</f>
        <v>107474</v>
      </c>
      <c r="DM884" s="381">
        <v>89122</v>
      </c>
      <c r="DN884" s="381">
        <v>18352</v>
      </c>
      <c r="DO884" s="222">
        <f t="shared" ref="DO884" si="2095">DG884+DH884+DL884</f>
        <v>9112411</v>
      </c>
      <c r="DP884" s="4"/>
      <c r="DQ884" s="4"/>
      <c r="DR884" s="4"/>
      <c r="DS884" s="59"/>
      <c r="DT884" s="59"/>
      <c r="DU884" s="59"/>
      <c r="DV884" s="59"/>
      <c r="DW884" s="59"/>
      <c r="DX884" s="59"/>
      <c r="DY884" s="59"/>
      <c r="DZ884" s="59"/>
      <c r="EA884" s="59"/>
      <c r="EB884" s="59"/>
    </row>
    <row r="885" spans="1:137" s="41" customFormat="1" ht="16.5" customHeight="1" x14ac:dyDescent="0.2">
      <c r="A885" s="137" t="s">
        <v>140</v>
      </c>
      <c r="B885" s="240">
        <v>32.007089718619277</v>
      </c>
      <c r="C885" s="241">
        <v>32.973976581918372</v>
      </c>
      <c r="D885" s="241">
        <v>31.09893292343336</v>
      </c>
      <c r="E885" s="241">
        <v>32.973670963647109</v>
      </c>
      <c r="F885" s="241">
        <v>30.583286879845943</v>
      </c>
      <c r="G885" s="241">
        <v>31.494341386944626</v>
      </c>
      <c r="H885" s="241">
        <v>30.968378062381802</v>
      </c>
      <c r="I885" s="241">
        <v>31.320271012635047</v>
      </c>
      <c r="J885" s="241">
        <v>32.83542746683068</v>
      </c>
      <c r="K885" s="241">
        <v>32.306651400020819</v>
      </c>
      <c r="L885" s="241">
        <v>31.08386368343886</v>
      </c>
      <c r="M885" s="241">
        <v>33.691850418193134</v>
      </c>
      <c r="N885" s="241">
        <v>34.058393734778107</v>
      </c>
      <c r="O885" s="240">
        <v>32.628956631722197</v>
      </c>
      <c r="P885" s="241">
        <v>33.670760976987154</v>
      </c>
      <c r="Q885" s="241">
        <v>30.987753326718408</v>
      </c>
      <c r="R885" s="241">
        <v>33.283888019850046</v>
      </c>
      <c r="S885" s="241">
        <v>33.598557598087247</v>
      </c>
      <c r="T885" s="241">
        <v>33.567274914778423</v>
      </c>
      <c r="U885" s="241">
        <v>31.918420294032863</v>
      </c>
      <c r="V885" s="241">
        <v>32.961767376172702</v>
      </c>
      <c r="W885" s="241">
        <v>32.950315585046127</v>
      </c>
      <c r="X885" s="240">
        <v>30.548942994381349</v>
      </c>
      <c r="Y885" s="241">
        <v>31.207335601634888</v>
      </c>
      <c r="Z885" s="241">
        <v>31.283045601998584</v>
      </c>
      <c r="AA885" s="241">
        <v>30.460026032746455</v>
      </c>
      <c r="AB885" s="241">
        <v>29.318265108707699</v>
      </c>
      <c r="AC885" s="240">
        <v>32.636080996182159</v>
      </c>
      <c r="AD885" s="241">
        <v>33.589048647158805</v>
      </c>
      <c r="AE885" s="241">
        <v>31.613498820391833</v>
      </c>
      <c r="AF885" s="241">
        <v>32.134401748315426</v>
      </c>
      <c r="AG885" s="241">
        <v>32.706586303284418</v>
      </c>
      <c r="AH885" s="241">
        <v>32.158474147970736</v>
      </c>
      <c r="AI885" s="241">
        <v>33.135440427926802</v>
      </c>
      <c r="AJ885" s="240">
        <v>30.235007724357477</v>
      </c>
      <c r="AK885" s="245">
        <v>30.063663075416258</v>
      </c>
      <c r="AL885" s="245">
        <v>30.391893103757511</v>
      </c>
      <c r="AM885" s="240">
        <v>32.860245592425365</v>
      </c>
      <c r="AN885" s="241">
        <v>32.400346378390459</v>
      </c>
      <c r="AO885" s="241">
        <v>31.79607434427653</v>
      </c>
      <c r="AP885" s="241">
        <v>33.19283771261172</v>
      </c>
      <c r="AQ885" s="241">
        <v>33.150721539283808</v>
      </c>
      <c r="AR885" s="241">
        <v>32.226256840382547</v>
      </c>
      <c r="AS885" s="241">
        <v>33.725373641304344</v>
      </c>
      <c r="AT885" s="241">
        <v>31.997912228977697</v>
      </c>
      <c r="AU885" s="241">
        <v>33.237324631504173</v>
      </c>
      <c r="AV885" s="241">
        <v>33.217852048094556</v>
      </c>
      <c r="AW885" s="241">
        <v>34.495870471829257</v>
      </c>
      <c r="AX885" s="240">
        <v>30.079432270255495</v>
      </c>
      <c r="AY885" s="241">
        <v>30.933265636404023</v>
      </c>
      <c r="AZ885" s="241">
        <v>29.796845218734134</v>
      </c>
      <c r="BA885" s="241">
        <v>32.369783864754979</v>
      </c>
      <c r="BB885" s="241">
        <v>28.419322850262073</v>
      </c>
      <c r="BC885" s="241">
        <v>31.024285986151572</v>
      </c>
      <c r="BD885" s="240">
        <v>31.617382231120434</v>
      </c>
      <c r="BE885" s="241">
        <v>31.770103357952369</v>
      </c>
      <c r="BF885" s="241">
        <v>32.033285920450176</v>
      </c>
      <c r="BG885" s="241">
        <v>31.804503940337835</v>
      </c>
      <c r="BH885" s="241">
        <v>31.846149804271867</v>
      </c>
      <c r="BI885" s="241">
        <v>32.473184878908228</v>
      </c>
      <c r="BJ885" s="241">
        <v>29.763611384881884</v>
      </c>
      <c r="BK885" s="241">
        <v>31.679555771227097</v>
      </c>
      <c r="BL885" s="241">
        <v>30.554697355886823</v>
      </c>
      <c r="BM885" s="240">
        <v>33.113508598234887</v>
      </c>
      <c r="BN885" s="241">
        <v>32.95764206139296</v>
      </c>
      <c r="BO885" s="241">
        <v>35.046686195532772</v>
      </c>
      <c r="BP885" s="241">
        <v>34.494079797473695</v>
      </c>
      <c r="BQ885" s="241">
        <v>32.358802095194719</v>
      </c>
      <c r="BR885" s="241">
        <v>31.771014492753626</v>
      </c>
      <c r="BS885" s="240">
        <v>32.273775052518026</v>
      </c>
      <c r="BT885" s="242">
        <v>31.029263370332998</v>
      </c>
      <c r="BU885" s="241">
        <v>33.277212754260582</v>
      </c>
      <c r="BV885" s="241">
        <v>32.338351753546249</v>
      </c>
      <c r="BW885" s="241">
        <v>31.945522546044742</v>
      </c>
      <c r="BX885" s="241">
        <v>31.808444719837127</v>
      </c>
      <c r="BY885" s="241">
        <v>32.472812152588332</v>
      </c>
      <c r="BZ885" s="241">
        <v>31.773686050576856</v>
      </c>
      <c r="CA885" s="241">
        <v>31.549947060221701</v>
      </c>
      <c r="CB885" s="241">
        <v>31.997584121086781</v>
      </c>
      <c r="CC885" s="241">
        <v>32.970046657406414</v>
      </c>
      <c r="CD885" s="241">
        <v>32.601329955668149</v>
      </c>
      <c r="CE885" s="241">
        <v>32.086363295599369</v>
      </c>
      <c r="CF885" s="240">
        <v>31.621999363099178</v>
      </c>
      <c r="CG885" s="241">
        <v>32.134933212587732</v>
      </c>
      <c r="CH885" s="241">
        <v>31.735244833364362</v>
      </c>
      <c r="CI885" s="241">
        <v>32.508208495793141</v>
      </c>
      <c r="CJ885" s="241">
        <v>31.296242806674517</v>
      </c>
      <c r="CK885" s="241">
        <v>31.562933311121672</v>
      </c>
      <c r="CL885" s="241">
        <v>32.640614411565394</v>
      </c>
      <c r="CM885" s="241">
        <v>30.810528054622544</v>
      </c>
      <c r="CN885" s="241">
        <v>34.934280910897144</v>
      </c>
      <c r="CO885" s="241">
        <v>31.531441179420316</v>
      </c>
      <c r="CP885" s="241">
        <v>31.760471575128946</v>
      </c>
      <c r="CQ885" s="241">
        <v>31.409101148907411</v>
      </c>
      <c r="CR885" s="241">
        <v>31.955349712342151</v>
      </c>
      <c r="CS885" s="241">
        <v>31.059129304743337</v>
      </c>
      <c r="CT885" s="240">
        <v>30.461390564064956</v>
      </c>
      <c r="CU885" s="241">
        <v>31.33972802229022</v>
      </c>
      <c r="CV885" s="241">
        <v>29.720266116795706</v>
      </c>
      <c r="CW885" s="241">
        <v>29.259925454781467</v>
      </c>
      <c r="CX885" s="241">
        <v>30.033938808455467</v>
      </c>
      <c r="CY885" s="241">
        <v>30.320609542374626</v>
      </c>
      <c r="CZ885" s="240">
        <v>32.324613851144008</v>
      </c>
      <c r="DA885" s="241">
        <v>32.591028054547962</v>
      </c>
      <c r="DB885" s="241">
        <v>36.579634464751962</v>
      </c>
      <c r="DC885" s="241">
        <v>33.10919692723872</v>
      </c>
      <c r="DD885" s="241">
        <v>31.059425458107505</v>
      </c>
      <c r="DE885" s="241">
        <v>32.919454144144758</v>
      </c>
      <c r="DF885" s="241">
        <v>32.334539263673122</v>
      </c>
      <c r="DG885" s="240">
        <v>31.77839173274532</v>
      </c>
      <c r="DH885" s="243">
        <v>32.407060077787207</v>
      </c>
      <c r="DI885" s="242">
        <v>31.320990322503185</v>
      </c>
      <c r="DJ885" s="241">
        <v>33.339562199679655</v>
      </c>
      <c r="DK885" s="241">
        <v>32.874734990301775</v>
      </c>
      <c r="DL885" s="243">
        <v>29.680174146014735</v>
      </c>
      <c r="DM885" s="241">
        <v>31.337941249074301</v>
      </c>
      <c r="DN885" s="246">
        <v>21.643417611159546</v>
      </c>
      <c r="DO885" s="240">
        <v>31.760667301479096</v>
      </c>
      <c r="DP885" s="9"/>
      <c r="DQ885" s="9"/>
      <c r="DR885" s="9"/>
      <c r="DS885" s="9"/>
      <c r="DT885" s="9"/>
      <c r="DU885" s="9"/>
      <c r="DV885" s="9"/>
      <c r="DW885" s="9"/>
      <c r="DX885" s="9"/>
      <c r="DY885" s="32"/>
      <c r="DZ885" s="32"/>
      <c r="EA885" s="121"/>
      <c r="EB885" s="121"/>
      <c r="EC885" s="121"/>
      <c r="ED885" s="121"/>
    </row>
    <row r="886" spans="1:137" s="43" customFormat="1" ht="16.5" customHeight="1" x14ac:dyDescent="0.15">
      <c r="A886" s="94" t="s">
        <v>6</v>
      </c>
      <c r="B886" s="222">
        <f t="shared" ref="B886" si="2096">SUM(C886:N886)</f>
        <v>239073</v>
      </c>
      <c r="C886" s="381">
        <v>22390</v>
      </c>
      <c r="D886" s="381">
        <v>11196</v>
      </c>
      <c r="E886" s="381">
        <v>15317</v>
      </c>
      <c r="F886" s="381">
        <v>4878</v>
      </c>
      <c r="G886" s="381">
        <v>21546</v>
      </c>
      <c r="H886" s="381">
        <v>39596</v>
      </c>
      <c r="I886" s="381">
        <v>20651</v>
      </c>
      <c r="J886" s="381">
        <v>7982</v>
      </c>
      <c r="K886" s="381">
        <v>18204</v>
      </c>
      <c r="L886" s="381">
        <v>42654</v>
      </c>
      <c r="M886" s="381">
        <v>12984</v>
      </c>
      <c r="N886" s="381">
        <v>21675</v>
      </c>
      <c r="O886" s="222">
        <f t="shared" ref="O886" si="2097">SUM(P886:W886)</f>
        <v>70945</v>
      </c>
      <c r="P886" s="381">
        <v>14794</v>
      </c>
      <c r="Q886" s="381">
        <v>11353</v>
      </c>
      <c r="R886" s="381">
        <v>6857</v>
      </c>
      <c r="S886" s="381">
        <v>6579</v>
      </c>
      <c r="T886" s="381">
        <v>5584</v>
      </c>
      <c r="U886" s="381">
        <v>14912</v>
      </c>
      <c r="V886" s="381">
        <v>8203</v>
      </c>
      <c r="W886" s="381">
        <v>2663</v>
      </c>
      <c r="X886" s="222">
        <f t="shared" ref="X886" si="2098">SUM(Y886:AB886)</f>
        <v>86282</v>
      </c>
      <c r="Y886" s="381">
        <v>19009</v>
      </c>
      <c r="Z886" s="381">
        <v>21789</v>
      </c>
      <c r="AA886" s="381">
        <v>27705</v>
      </c>
      <c r="AB886" s="381">
        <v>17779</v>
      </c>
      <c r="AC886" s="222">
        <f t="shared" ref="AC886" si="2099">SUM(AD886:AI886)</f>
        <v>68351</v>
      </c>
      <c r="AD886" s="381">
        <v>7641</v>
      </c>
      <c r="AE886" s="381">
        <v>10446</v>
      </c>
      <c r="AF886" s="381">
        <v>4816</v>
      </c>
      <c r="AG886" s="381">
        <v>15863</v>
      </c>
      <c r="AH886" s="381">
        <v>9532</v>
      </c>
      <c r="AI886" s="381">
        <v>20053</v>
      </c>
      <c r="AJ886" s="222">
        <f t="shared" ref="AJ886" si="2100">SUM(AK886:AL886)</f>
        <v>9183</v>
      </c>
      <c r="AK886" s="381">
        <v>4112</v>
      </c>
      <c r="AL886" s="381">
        <v>5071</v>
      </c>
      <c r="AM886" s="222">
        <f t="shared" ref="AM886" si="2101">SUM(AN886:AW886)</f>
        <v>109874</v>
      </c>
      <c r="AN886" s="381">
        <v>4466</v>
      </c>
      <c r="AO886" s="381">
        <v>6153</v>
      </c>
      <c r="AP886" s="381">
        <v>9409</v>
      </c>
      <c r="AQ886" s="381">
        <v>3328</v>
      </c>
      <c r="AR886" s="381">
        <v>17364</v>
      </c>
      <c r="AS886" s="381">
        <v>3943</v>
      </c>
      <c r="AT886" s="381">
        <v>23113</v>
      </c>
      <c r="AU886" s="381">
        <v>19117</v>
      </c>
      <c r="AV886" s="381">
        <v>14917</v>
      </c>
      <c r="AW886" s="381">
        <v>8064</v>
      </c>
      <c r="AX886" s="222">
        <f t="shared" ref="AX886" si="2102">SUM(AY886:BC886)</f>
        <v>97535</v>
      </c>
      <c r="AY886" s="381">
        <v>9754</v>
      </c>
      <c r="AZ886" s="381">
        <v>36642</v>
      </c>
      <c r="BA886" s="381">
        <v>17595</v>
      </c>
      <c r="BB886" s="381">
        <v>23043</v>
      </c>
      <c r="BC886" s="381">
        <v>10501</v>
      </c>
      <c r="BD886" s="222">
        <f t="shared" ref="BD886" si="2103">SUM(BE886:BL886)</f>
        <v>214209</v>
      </c>
      <c r="BE886" s="381">
        <v>27879</v>
      </c>
      <c r="BF886" s="381">
        <v>33315</v>
      </c>
      <c r="BG886" s="381">
        <v>33168</v>
      </c>
      <c r="BH886" s="381">
        <v>30455</v>
      </c>
      <c r="BI886" s="381">
        <v>26602</v>
      </c>
      <c r="BJ886" s="381">
        <v>16226</v>
      </c>
      <c r="BK886" s="381">
        <v>22169</v>
      </c>
      <c r="BL886" s="381">
        <v>24395</v>
      </c>
      <c r="BM886" s="222">
        <f t="shared" ref="BM886" si="2104">SUM(BN886:BR886)</f>
        <v>67728</v>
      </c>
      <c r="BN886" s="381">
        <v>12948</v>
      </c>
      <c r="BO886" s="381">
        <v>14142</v>
      </c>
      <c r="BP886" s="381">
        <v>11388</v>
      </c>
      <c r="BQ886" s="381">
        <v>5905</v>
      </c>
      <c r="BR886" s="381">
        <v>23345</v>
      </c>
      <c r="BS886" s="222">
        <f t="shared" ref="BS886" si="2105">SUM(BT886:CE886)</f>
        <v>183677</v>
      </c>
      <c r="BT886" s="381">
        <v>10143</v>
      </c>
      <c r="BU886" s="381">
        <v>18671</v>
      </c>
      <c r="BV886" s="381">
        <v>6457</v>
      </c>
      <c r="BW886" s="381">
        <v>2824</v>
      </c>
      <c r="BX886" s="381">
        <v>10666</v>
      </c>
      <c r="BY886" s="381">
        <v>44658</v>
      </c>
      <c r="BZ886" s="381">
        <v>19868</v>
      </c>
      <c r="CA886" s="381">
        <v>13067</v>
      </c>
      <c r="CB886" s="381">
        <v>25570</v>
      </c>
      <c r="CC886" s="381">
        <v>10033</v>
      </c>
      <c r="CD886" s="381">
        <v>12642</v>
      </c>
      <c r="CE886" s="381">
        <v>9078</v>
      </c>
      <c r="CF886" s="222">
        <f t="shared" ref="CF886" si="2106">SUM(CG886:CS886)</f>
        <v>217507</v>
      </c>
      <c r="CG886" s="381">
        <v>6777</v>
      </c>
      <c r="CH886" s="381">
        <v>15069</v>
      </c>
      <c r="CI886" s="381">
        <v>17551</v>
      </c>
      <c r="CJ886" s="381">
        <v>24476</v>
      </c>
      <c r="CK886" s="381">
        <v>43439</v>
      </c>
      <c r="CL886" s="381">
        <v>8844</v>
      </c>
      <c r="CM886" s="381">
        <v>37538</v>
      </c>
      <c r="CN886" s="381">
        <v>7162</v>
      </c>
      <c r="CO886" s="381">
        <v>2829</v>
      </c>
      <c r="CP886" s="381">
        <v>7209</v>
      </c>
      <c r="CQ886" s="381">
        <v>20139</v>
      </c>
      <c r="CR886" s="381">
        <v>16466</v>
      </c>
      <c r="CS886" s="381">
        <v>10008</v>
      </c>
      <c r="CT886" s="222">
        <f t="shared" ref="CT886" si="2107">SUM(CU886:CY886)</f>
        <v>84030</v>
      </c>
      <c r="CU886" s="381">
        <v>31318</v>
      </c>
      <c r="CV886" s="381">
        <v>14871</v>
      </c>
      <c r="CW886" s="381">
        <v>7416</v>
      </c>
      <c r="CX886" s="381">
        <v>13511</v>
      </c>
      <c r="CY886" s="381">
        <v>16914</v>
      </c>
      <c r="CZ886" s="222">
        <f t="shared" ref="CZ886" si="2108">SUM(DA886:DF886)</f>
        <v>158092</v>
      </c>
      <c r="DA886" s="381">
        <v>6719</v>
      </c>
      <c r="DB886" s="381">
        <v>5716</v>
      </c>
      <c r="DC886" s="381">
        <v>31692</v>
      </c>
      <c r="DD886" s="381">
        <v>56501</v>
      </c>
      <c r="DE886" s="381">
        <v>37209</v>
      </c>
      <c r="DF886" s="381">
        <v>20255</v>
      </c>
      <c r="DG886" s="222">
        <f t="shared" ref="DG886" si="2109">AM886+BS886+B886+O886+X886+AC886+AJ886+BD886+CF886+AX886+BM886+CT886+CZ886</f>
        <v>1606486</v>
      </c>
      <c r="DH886" s="222">
        <f t="shared" ref="DH886" si="2110">SUM(DI886:DK886)</f>
        <v>13752</v>
      </c>
      <c r="DI886" s="381">
        <v>6490</v>
      </c>
      <c r="DJ886" s="381">
        <v>5661</v>
      </c>
      <c r="DK886" s="381">
        <v>1601</v>
      </c>
      <c r="DL886" s="226">
        <f t="shared" ref="DL886" si="2111">SUM(DM886:DN886)</f>
        <v>18100</v>
      </c>
      <c r="DM886" s="381">
        <v>15841</v>
      </c>
      <c r="DN886" s="381">
        <v>2259</v>
      </c>
      <c r="DO886" s="222">
        <f t="shared" ref="DO886" si="2112">DG886+DH886+DL886</f>
        <v>1638338</v>
      </c>
      <c r="DP886" s="4"/>
      <c r="DQ886" s="4"/>
      <c r="DR886" s="4"/>
      <c r="DS886" s="59"/>
      <c r="DT886" s="59"/>
      <c r="DU886" s="59"/>
      <c r="DV886" s="59"/>
      <c r="DW886" s="59"/>
      <c r="DX886" s="59"/>
      <c r="DY886" s="59"/>
      <c r="DZ886" s="59"/>
      <c r="EA886" s="59"/>
      <c r="EB886" s="59"/>
    </row>
    <row r="887" spans="1:137" s="41" customFormat="1" ht="16.5" customHeight="1" x14ac:dyDescent="0.2">
      <c r="A887" s="137" t="s">
        <v>140</v>
      </c>
      <c r="B887" s="240">
        <v>29.275012771231651</v>
      </c>
      <c r="C887" s="241">
        <v>30.242529813747822</v>
      </c>
      <c r="D887" s="241">
        <v>25.537078651685391</v>
      </c>
      <c r="E887" s="241">
        <v>27.85868216548031</v>
      </c>
      <c r="F887" s="241">
        <v>34.235342353423533</v>
      </c>
      <c r="G887" s="241">
        <v>33.013088276246172</v>
      </c>
      <c r="H887" s="241">
        <v>29.682792840687576</v>
      </c>
      <c r="I887" s="241">
        <v>28.717427104523878</v>
      </c>
      <c r="J887" s="241">
        <v>23.978952643447755</v>
      </c>
      <c r="K887" s="241">
        <v>27.552647495463795</v>
      </c>
      <c r="L887" s="241">
        <v>27.415946656649137</v>
      </c>
      <c r="M887" s="241">
        <v>29.182070240295747</v>
      </c>
      <c r="N887" s="241">
        <v>33.254901960784309</v>
      </c>
      <c r="O887" s="240">
        <v>31.360771540966965</v>
      </c>
      <c r="P887" s="241">
        <v>35.265079794427919</v>
      </c>
      <c r="Q887" s="241">
        <v>28.420403488679412</v>
      </c>
      <c r="R887" s="241">
        <v>28.925861062463515</v>
      </c>
      <c r="S887" s="241">
        <v>35.517713243119964</v>
      </c>
      <c r="T887" s="241">
        <v>27.212468649229667</v>
      </c>
      <c r="U887" s="241">
        <v>30.15894306216887</v>
      </c>
      <c r="V887" s="241">
        <v>33.406512989388951</v>
      </c>
      <c r="W887" s="241">
        <v>27.337589185129552</v>
      </c>
      <c r="X887" s="240">
        <v>36.732730644413536</v>
      </c>
      <c r="Y887" s="241">
        <v>41.122626124467359</v>
      </c>
      <c r="Z887" s="241">
        <v>32.956996649685621</v>
      </c>
      <c r="AA887" s="241">
        <v>38.113629800750793</v>
      </c>
      <c r="AB887" s="241">
        <v>34.514568567892901</v>
      </c>
      <c r="AC887" s="240">
        <v>34.766831038468851</v>
      </c>
      <c r="AD887" s="241">
        <v>29.977745778243225</v>
      </c>
      <c r="AE887" s="241">
        <v>34.836300976450318</v>
      </c>
      <c r="AF887" s="241">
        <v>31.947620037414261</v>
      </c>
      <c r="AG887" s="241">
        <v>35.607111335266673</v>
      </c>
      <c r="AH887" s="241">
        <v>31.741867785939139</v>
      </c>
      <c r="AI887" s="241">
        <v>38.004288635116943</v>
      </c>
      <c r="AJ887" s="240">
        <v>21.332897745834696</v>
      </c>
      <c r="AK887" s="245">
        <v>19.576848249027236</v>
      </c>
      <c r="AL887" s="245">
        <v>22.756852691776768</v>
      </c>
      <c r="AM887" s="240">
        <v>31.507835933155249</v>
      </c>
      <c r="AN887" s="241">
        <v>22.926938592559392</v>
      </c>
      <c r="AO887" s="241">
        <v>29.539912209396846</v>
      </c>
      <c r="AP887" s="241">
        <v>27.408037422921538</v>
      </c>
      <c r="AQ887" s="241">
        <v>33.375039099155458</v>
      </c>
      <c r="AR887" s="241">
        <v>34.500835301572671</v>
      </c>
      <c r="AS887" s="241">
        <v>34.085721531828554</v>
      </c>
      <c r="AT887" s="241">
        <v>34.496040160990177</v>
      </c>
      <c r="AU887" s="241">
        <v>29.219011725293132</v>
      </c>
      <c r="AV887" s="241">
        <v>30.732067368986112</v>
      </c>
      <c r="AW887" s="241">
        <v>32.389819987585348</v>
      </c>
      <c r="AX887" s="240">
        <v>31.79599704700189</v>
      </c>
      <c r="AY887" s="241">
        <v>29.022664342118759</v>
      </c>
      <c r="AZ887" s="241">
        <v>30.121731535564166</v>
      </c>
      <c r="BA887" s="241">
        <v>37.777777777777779</v>
      </c>
      <c r="BB887" s="241">
        <v>32.118213774248147</v>
      </c>
      <c r="BC887" s="241">
        <v>29.48290638986763</v>
      </c>
      <c r="BD887" s="240">
        <v>35.892694543671638</v>
      </c>
      <c r="BE887" s="241">
        <v>35.401787316512937</v>
      </c>
      <c r="BF887" s="241">
        <v>37.23088010089181</v>
      </c>
      <c r="BG887" s="241">
        <v>34.977835409064866</v>
      </c>
      <c r="BH887" s="241">
        <v>36.828451333245766</v>
      </c>
      <c r="BI887" s="241">
        <v>33.032524910697497</v>
      </c>
      <c r="BJ887" s="241">
        <v>34.590729783037474</v>
      </c>
      <c r="BK887" s="241">
        <v>35.981413813326114</v>
      </c>
      <c r="BL887" s="241">
        <v>38.605986059860598</v>
      </c>
      <c r="BM887" s="240">
        <v>33.084782801287545</v>
      </c>
      <c r="BN887" s="241">
        <v>27.589402950490459</v>
      </c>
      <c r="BO887" s="241">
        <v>36.183000989958984</v>
      </c>
      <c r="BP887" s="241">
        <v>33.254302774850721</v>
      </c>
      <c r="BQ887" s="241">
        <v>26.367485182049112</v>
      </c>
      <c r="BR887" s="241">
        <v>35.872172721041814</v>
      </c>
      <c r="BS887" s="240">
        <v>32.106412005457024</v>
      </c>
      <c r="BT887" s="242">
        <v>30.069999014098393</v>
      </c>
      <c r="BU887" s="241">
        <v>29.84307214396658</v>
      </c>
      <c r="BV887" s="241">
        <v>27.951657886581966</v>
      </c>
      <c r="BW887" s="241">
        <v>27.710843373493976</v>
      </c>
      <c r="BX887" s="241">
        <v>34.658928741318618</v>
      </c>
      <c r="BY887" s="241">
        <v>35.44283954764304</v>
      </c>
      <c r="BZ887" s="241">
        <v>29.065552310945524</v>
      </c>
      <c r="CA887" s="241">
        <v>33.330745341614907</v>
      </c>
      <c r="CB887" s="241">
        <v>27.199123870614468</v>
      </c>
      <c r="CC887" s="241">
        <v>37.366689923253269</v>
      </c>
      <c r="CD887" s="241">
        <v>38.628273079661419</v>
      </c>
      <c r="CE887" s="241">
        <v>27.799356342248366</v>
      </c>
      <c r="CF887" s="240">
        <v>28.954047616858098</v>
      </c>
      <c r="CG887" s="241">
        <v>29.083665338645421</v>
      </c>
      <c r="CH887" s="241">
        <v>27.936002124410809</v>
      </c>
      <c r="CI887" s="241">
        <v>28.370370370370367</v>
      </c>
      <c r="CJ887" s="241">
        <v>29.062972498058926</v>
      </c>
      <c r="CK887" s="241">
        <v>27.960034072334643</v>
      </c>
      <c r="CL887" s="241">
        <v>28.720036182722751</v>
      </c>
      <c r="CM887" s="241">
        <v>28.062556615335428</v>
      </c>
      <c r="CN887" s="241">
        <v>28.022898631667132</v>
      </c>
      <c r="CO887" s="241">
        <v>32.284299858557283</v>
      </c>
      <c r="CP887" s="241">
        <v>26.591760299625467</v>
      </c>
      <c r="CQ887" s="241">
        <v>34.539947365807642</v>
      </c>
      <c r="CR887" s="241">
        <v>30.205296404275995</v>
      </c>
      <c r="CS887" s="241">
        <v>27.14828137490008</v>
      </c>
      <c r="CT887" s="240">
        <v>32.420047846320479</v>
      </c>
      <c r="CU887" s="241">
        <v>35.087495210116231</v>
      </c>
      <c r="CV887" s="241">
        <v>30.515768946271265</v>
      </c>
      <c r="CW887" s="241">
        <v>30.555555555555557</v>
      </c>
      <c r="CX887" s="241">
        <v>30.164371390493116</v>
      </c>
      <c r="CY887" s="241">
        <v>31.774098166765231</v>
      </c>
      <c r="CZ887" s="240">
        <v>31.763061176723621</v>
      </c>
      <c r="DA887" s="241">
        <v>30.723429592140516</v>
      </c>
      <c r="DB887" s="241">
        <v>29.776067179846045</v>
      </c>
      <c r="DC887" s="241">
        <v>33.913976458708071</v>
      </c>
      <c r="DD887" s="241">
        <v>30.636482707352474</v>
      </c>
      <c r="DE887" s="241">
        <v>33.974789690112075</v>
      </c>
      <c r="DF887" s="241">
        <v>28.383115280177734</v>
      </c>
      <c r="DG887" s="240">
        <v>31.994688189630633</v>
      </c>
      <c r="DH887" s="243">
        <v>38.27806864456079</v>
      </c>
      <c r="DI887" s="242">
        <v>40.215716486902927</v>
      </c>
      <c r="DJ887" s="241">
        <v>38.367779544250133</v>
      </c>
      <c r="DK887" s="241">
        <v>30.106183635227985</v>
      </c>
      <c r="DL887" s="243">
        <v>32.712707182320443</v>
      </c>
      <c r="DM887" s="241">
        <v>32.598952086358182</v>
      </c>
      <c r="DN887" s="246">
        <v>33.510402833111996</v>
      </c>
      <c r="DO887" s="240">
        <v>32.055399916082941</v>
      </c>
      <c r="DP887" s="9"/>
      <c r="DQ887" s="9"/>
      <c r="DR887" s="9"/>
      <c r="DS887" s="9"/>
      <c r="DT887" s="9"/>
      <c r="DU887" s="9"/>
      <c r="DV887" s="9"/>
      <c r="DW887" s="9"/>
      <c r="DX887" s="9"/>
      <c r="DY887" s="32"/>
      <c r="DZ887" s="32"/>
      <c r="EA887" s="121"/>
      <c r="EB887" s="121"/>
      <c r="EC887" s="121"/>
    </row>
    <row r="888" spans="1:137" s="43" customFormat="1" ht="16.5" customHeight="1" x14ac:dyDescent="0.15">
      <c r="A888" s="94" t="s">
        <v>4</v>
      </c>
      <c r="B888" s="222">
        <f t="shared" ref="B888" si="2113">SUM(C888:N888)</f>
        <v>694226</v>
      </c>
      <c r="C888" s="381">
        <v>43717</v>
      </c>
      <c r="D888" s="381">
        <v>26124</v>
      </c>
      <c r="E888" s="381">
        <v>29909</v>
      </c>
      <c r="F888" s="381">
        <v>14006</v>
      </c>
      <c r="G888" s="381">
        <v>35188</v>
      </c>
      <c r="H888" s="381">
        <v>119348</v>
      </c>
      <c r="I888" s="381">
        <v>64061</v>
      </c>
      <c r="J888" s="381">
        <v>15743</v>
      </c>
      <c r="K888" s="381">
        <v>58642</v>
      </c>
      <c r="L888" s="381">
        <v>165439</v>
      </c>
      <c r="M888" s="381">
        <v>43823</v>
      </c>
      <c r="N888" s="381">
        <v>78226</v>
      </c>
      <c r="O888" s="222">
        <f t="shared" ref="O888" si="2114">SUM(P888:W888)</f>
        <v>198606</v>
      </c>
      <c r="P888" s="381">
        <v>35319</v>
      </c>
      <c r="Q888" s="381">
        <v>42620</v>
      </c>
      <c r="R888" s="381">
        <v>25193</v>
      </c>
      <c r="S888" s="381">
        <v>14772</v>
      </c>
      <c r="T888" s="381">
        <v>18857</v>
      </c>
      <c r="U888" s="381">
        <v>32729</v>
      </c>
      <c r="V888" s="381">
        <v>18315</v>
      </c>
      <c r="W888" s="381">
        <v>10801</v>
      </c>
      <c r="X888" s="222">
        <f t="shared" ref="X888" si="2115">SUM(Y888:AB888)</f>
        <v>311798</v>
      </c>
      <c r="Y888" s="381">
        <v>48628</v>
      </c>
      <c r="Z888" s="381">
        <v>83075</v>
      </c>
      <c r="AA888" s="381">
        <v>97627</v>
      </c>
      <c r="AB888" s="381">
        <v>82468</v>
      </c>
      <c r="AC888" s="222">
        <f t="shared" ref="AC888" si="2116">SUM(AD888:AI888)</f>
        <v>204956</v>
      </c>
      <c r="AD888" s="381">
        <v>20201</v>
      </c>
      <c r="AE888" s="381">
        <v>41575</v>
      </c>
      <c r="AF888" s="381">
        <v>14571</v>
      </c>
      <c r="AG888" s="381">
        <v>47800</v>
      </c>
      <c r="AH888" s="381">
        <v>25254</v>
      </c>
      <c r="AI888" s="381">
        <v>55555</v>
      </c>
      <c r="AJ888" s="222">
        <f t="shared" ref="AJ888" si="2117">SUM(AK888:AL888)</f>
        <v>22659</v>
      </c>
      <c r="AK888" s="381">
        <v>10144</v>
      </c>
      <c r="AL888" s="381">
        <v>12515</v>
      </c>
      <c r="AM888" s="222">
        <f t="shared" ref="AM888" si="2118">SUM(AN888:AW888)</f>
        <v>405337</v>
      </c>
      <c r="AN888" s="381">
        <v>13737</v>
      </c>
      <c r="AO888" s="381">
        <v>21870</v>
      </c>
      <c r="AP888" s="381">
        <v>42799</v>
      </c>
      <c r="AQ888" s="381">
        <v>13746</v>
      </c>
      <c r="AR888" s="381">
        <v>52726</v>
      </c>
      <c r="AS888" s="381">
        <v>21411</v>
      </c>
      <c r="AT888" s="381">
        <v>81421</v>
      </c>
      <c r="AU888" s="381">
        <v>73954</v>
      </c>
      <c r="AV888" s="381">
        <v>57079</v>
      </c>
      <c r="AW888" s="381">
        <v>26594</v>
      </c>
      <c r="AX888" s="222">
        <f t="shared" ref="AX888" si="2119">SUM(AY888:BC888)</f>
        <v>415365</v>
      </c>
      <c r="AY888" s="381">
        <v>27413</v>
      </c>
      <c r="AZ888" s="381">
        <v>196818</v>
      </c>
      <c r="BA888" s="381">
        <v>55093</v>
      </c>
      <c r="BB888" s="381">
        <v>90987</v>
      </c>
      <c r="BC888" s="381">
        <v>45054</v>
      </c>
      <c r="BD888" s="222">
        <f t="shared" ref="BD888" si="2120">SUM(BE888:BL888)</f>
        <v>722438</v>
      </c>
      <c r="BE888" s="381">
        <v>108559</v>
      </c>
      <c r="BF888" s="381">
        <v>75030</v>
      </c>
      <c r="BG888" s="381">
        <v>119056</v>
      </c>
      <c r="BH888" s="381">
        <v>113015</v>
      </c>
      <c r="BI888" s="381">
        <v>71449</v>
      </c>
      <c r="BJ888" s="381">
        <v>81089</v>
      </c>
      <c r="BK888" s="381">
        <v>78758</v>
      </c>
      <c r="BL888" s="381">
        <v>75482</v>
      </c>
      <c r="BM888" s="222">
        <f t="shared" ref="BM888" si="2121">SUM(BN888:BR888)</f>
        <v>199115</v>
      </c>
      <c r="BN888" s="381">
        <v>44700</v>
      </c>
      <c r="BO888" s="381">
        <v>31484</v>
      </c>
      <c r="BP888" s="381">
        <v>35880</v>
      </c>
      <c r="BQ888" s="381">
        <v>22343</v>
      </c>
      <c r="BR888" s="381">
        <v>64708</v>
      </c>
      <c r="BS888" s="222">
        <f t="shared" ref="BS888" si="2122">SUM(BT888:CE888)</f>
        <v>456265</v>
      </c>
      <c r="BT888" s="381">
        <v>26632</v>
      </c>
      <c r="BU888" s="381">
        <v>41587</v>
      </c>
      <c r="BV888" s="381">
        <v>22948</v>
      </c>
      <c r="BW888" s="381">
        <v>12610</v>
      </c>
      <c r="BX888" s="381">
        <v>24936</v>
      </c>
      <c r="BY888" s="381">
        <v>101798</v>
      </c>
      <c r="BZ888" s="381">
        <v>34929</v>
      </c>
      <c r="CA888" s="381">
        <v>27846</v>
      </c>
      <c r="CB888" s="381">
        <v>57158</v>
      </c>
      <c r="CC888" s="381">
        <v>32692</v>
      </c>
      <c r="CD888" s="381">
        <v>33122</v>
      </c>
      <c r="CE888" s="381">
        <v>40007</v>
      </c>
      <c r="CF888" s="222">
        <f t="shared" ref="CF888" si="2123">SUM(CG888:CS888)</f>
        <v>420918</v>
      </c>
      <c r="CG888" s="381">
        <v>13676</v>
      </c>
      <c r="CH888" s="381">
        <v>24138</v>
      </c>
      <c r="CI888" s="381">
        <v>24004</v>
      </c>
      <c r="CJ888" s="381">
        <v>52027</v>
      </c>
      <c r="CK888" s="381">
        <v>102546</v>
      </c>
      <c r="CL888" s="381">
        <v>16108</v>
      </c>
      <c r="CM888" s="381">
        <v>55996</v>
      </c>
      <c r="CN888" s="381">
        <v>11875</v>
      </c>
      <c r="CO888" s="381">
        <v>12117</v>
      </c>
      <c r="CP888" s="381">
        <v>16325</v>
      </c>
      <c r="CQ888" s="381">
        <v>40451</v>
      </c>
      <c r="CR888" s="381">
        <v>32903</v>
      </c>
      <c r="CS888" s="381">
        <v>18752</v>
      </c>
      <c r="CT888" s="222">
        <f t="shared" ref="CT888" si="2124">SUM(CU888:CY888)</f>
        <v>352954</v>
      </c>
      <c r="CU888" s="381">
        <v>144736</v>
      </c>
      <c r="CV888" s="381">
        <v>70678</v>
      </c>
      <c r="CW888" s="381">
        <v>33776</v>
      </c>
      <c r="CX888" s="381">
        <v>39876</v>
      </c>
      <c r="CY888" s="381">
        <v>63888</v>
      </c>
      <c r="CZ888" s="222">
        <f t="shared" ref="CZ888" si="2125">SUM(DA888:DF888)</f>
        <v>331164</v>
      </c>
      <c r="DA888" s="381">
        <v>12854</v>
      </c>
      <c r="DB888" s="381">
        <v>17998</v>
      </c>
      <c r="DC888" s="381">
        <v>50078</v>
      </c>
      <c r="DD888" s="381">
        <v>161701</v>
      </c>
      <c r="DE888" s="381">
        <v>54463</v>
      </c>
      <c r="DF888" s="381">
        <v>34070</v>
      </c>
      <c r="DG888" s="222">
        <f t="shared" ref="DG888" si="2126">AM888+BS888+B888+O888+X888+AC888+AJ888+BD888+CF888+AX888+BM888+CT888+CZ888</f>
        <v>4735801</v>
      </c>
      <c r="DH888" s="222">
        <f t="shared" ref="DH888:DH890" si="2127">SUM(DI888:DK888)</f>
        <v>52488</v>
      </c>
      <c r="DI888" s="381">
        <v>19260</v>
      </c>
      <c r="DJ888" s="381">
        <v>17687</v>
      </c>
      <c r="DK888" s="381">
        <v>15541</v>
      </c>
      <c r="DL888" s="226">
        <f t="shared" ref="DL888" si="2128">SUM(DM888:DN888)</f>
        <v>67192</v>
      </c>
      <c r="DM888" s="381">
        <v>55550</v>
      </c>
      <c r="DN888" s="381">
        <v>11642</v>
      </c>
      <c r="DO888" s="222">
        <f t="shared" ref="DO888" si="2129">DG888+DH888+DL888</f>
        <v>4855481</v>
      </c>
      <c r="DP888" s="4"/>
      <c r="DQ888" s="4"/>
      <c r="DR888" s="4"/>
      <c r="DS888" s="59"/>
      <c r="DT888" s="59"/>
      <c r="DU888" s="59"/>
      <c r="DV888" s="59"/>
      <c r="DW888" s="59"/>
      <c r="DX888" s="59"/>
      <c r="DY888" s="59"/>
      <c r="DZ888" s="59"/>
      <c r="EA888" s="59"/>
      <c r="EB888" s="59"/>
    </row>
    <row r="889" spans="1:137" s="41" customFormat="1" ht="16.5" customHeight="1" x14ac:dyDescent="0.2">
      <c r="A889" s="137" t="s">
        <v>140</v>
      </c>
      <c r="B889" s="240">
        <v>54.866866208757934</v>
      </c>
      <c r="C889" s="241">
        <v>53.478529431950776</v>
      </c>
      <c r="D889" s="241">
        <v>62.289936071660989</v>
      </c>
      <c r="E889" s="241">
        <v>55.114871417583522</v>
      </c>
      <c r="F889" s="241">
        <v>59.35870884810398</v>
      </c>
      <c r="G889" s="241">
        <v>54.779098197532271</v>
      </c>
      <c r="H889" s="241">
        <v>54.534637203884792</v>
      </c>
      <c r="I889" s="241">
        <v>57.290300418462301</v>
      </c>
      <c r="J889" s="241">
        <v>57.347989071732641</v>
      </c>
      <c r="K889" s="241">
        <v>55.163034121819379</v>
      </c>
      <c r="L889" s="241">
        <v>53.476520940129603</v>
      </c>
      <c r="M889" s="241">
        <v>59.263823281075275</v>
      </c>
      <c r="N889" s="241">
        <v>50.584866343658518</v>
      </c>
      <c r="O889" s="240">
        <v>54.997231155885927</v>
      </c>
      <c r="P889" s="241">
        <v>54.814688977604121</v>
      </c>
      <c r="Q889" s="241">
        <v>55.519838569652038</v>
      </c>
      <c r="R889" s="241">
        <v>59.63958242368912</v>
      </c>
      <c r="S889" s="241">
        <v>53.323855943677223</v>
      </c>
      <c r="T889" s="241">
        <v>52.017818316805432</v>
      </c>
      <c r="U889" s="241">
        <v>54.673225579761066</v>
      </c>
      <c r="V889" s="241">
        <v>52.743652743652746</v>
      </c>
      <c r="W889" s="241">
        <v>47.77808702105947</v>
      </c>
      <c r="X889" s="240">
        <v>54.732087481127408</v>
      </c>
      <c r="Y889" s="241">
        <v>54.044094942050769</v>
      </c>
      <c r="Z889" s="241">
        <v>53.500108399778377</v>
      </c>
      <c r="AA889" s="241">
        <v>54.730995080146002</v>
      </c>
      <c r="AB889" s="241">
        <v>57.291527523102893</v>
      </c>
      <c r="AC889" s="240">
        <v>55.182409088247354</v>
      </c>
      <c r="AD889" s="241">
        <v>54.804693301648598</v>
      </c>
      <c r="AE889" s="241">
        <v>55.144211108705591</v>
      </c>
      <c r="AF889" s="241">
        <v>53.973919011667817</v>
      </c>
      <c r="AG889" s="241">
        <v>51.169896613787614</v>
      </c>
      <c r="AH889" s="241">
        <v>55.747831940759518</v>
      </c>
      <c r="AI889" s="241">
        <v>58.8597454499631</v>
      </c>
      <c r="AJ889" s="240">
        <v>47.314532856701533</v>
      </c>
      <c r="AK889" s="245">
        <v>49.723974763406943</v>
      </c>
      <c r="AL889" s="245">
        <v>45.361566120655212</v>
      </c>
      <c r="AM889" s="240">
        <v>52.996397907825923</v>
      </c>
      <c r="AN889" s="241">
        <v>53.628885491737641</v>
      </c>
      <c r="AO889" s="241">
        <v>50.608194622279136</v>
      </c>
      <c r="AP889" s="241">
        <v>49.655317458462832</v>
      </c>
      <c r="AQ889" s="241">
        <v>50.178246635140056</v>
      </c>
      <c r="AR889" s="241">
        <v>52.552113958384709</v>
      </c>
      <c r="AS889" s="241">
        <v>54.700854700854705</v>
      </c>
      <c r="AT889" s="241">
        <v>53.693764507927931</v>
      </c>
      <c r="AU889" s="241">
        <v>55.014063176114234</v>
      </c>
      <c r="AV889" s="241">
        <v>52.344160622306312</v>
      </c>
      <c r="AW889" s="241">
        <v>54.62886365345566</v>
      </c>
      <c r="AX889" s="240">
        <v>51.39267449363858</v>
      </c>
      <c r="AY889" s="241">
        <v>51.398971290993323</v>
      </c>
      <c r="AZ889" s="241">
        <v>50.780324936349267</v>
      </c>
      <c r="BA889" s="241">
        <v>56.196336836755066</v>
      </c>
      <c r="BB889" s="241">
        <v>49.143246540562522</v>
      </c>
      <c r="BC889" s="241">
        <v>52.732276823367521</v>
      </c>
      <c r="BD889" s="240">
        <v>51.014577017317997</v>
      </c>
      <c r="BE889" s="241">
        <v>39.758958435072657</v>
      </c>
      <c r="BF889" s="241">
        <v>54.446458561032173</v>
      </c>
      <c r="BG889" s="241">
        <v>57.302691260961595</v>
      </c>
      <c r="BH889" s="241">
        <v>53.54469357778683</v>
      </c>
      <c r="BI889" s="241">
        <v>45.898082038359235</v>
      </c>
      <c r="BJ889" s="241">
        <v>49.448110008016279</v>
      </c>
      <c r="BK889" s="241">
        <v>51.618965385885161</v>
      </c>
      <c r="BL889" s="241">
        <v>55.975092739798626</v>
      </c>
      <c r="BM889" s="240">
        <v>56.078240296565681</v>
      </c>
      <c r="BN889" s="241">
        <v>53.826016915022144</v>
      </c>
      <c r="BO889" s="241">
        <v>56.166820188673249</v>
      </c>
      <c r="BP889" s="241">
        <v>61.466815393195759</v>
      </c>
      <c r="BQ889" s="241">
        <v>53.259020503178448</v>
      </c>
      <c r="BR889" s="241">
        <v>55.577707715133528</v>
      </c>
      <c r="BS889" s="240">
        <v>54.285357321339333</v>
      </c>
      <c r="BT889" s="242">
        <v>53.249971837332431</v>
      </c>
      <c r="BU889" s="241">
        <v>51.569075387760009</v>
      </c>
      <c r="BV889" s="241">
        <v>50.366076876143993</v>
      </c>
      <c r="BW889" s="241">
        <v>55.226011102299765</v>
      </c>
      <c r="BX889" s="241">
        <v>53.244305421880014</v>
      </c>
      <c r="BY889" s="241">
        <v>57.388066300513863</v>
      </c>
      <c r="BZ889" s="241">
        <v>54.821346770499311</v>
      </c>
      <c r="CA889" s="241">
        <v>53.472920557391177</v>
      </c>
      <c r="CB889" s="241">
        <v>52.018266757650522</v>
      </c>
      <c r="CC889" s="241">
        <v>53.710841899167896</v>
      </c>
      <c r="CD889" s="241">
        <v>54.770243342793314</v>
      </c>
      <c r="CE889" s="241">
        <v>55.909113632955055</v>
      </c>
      <c r="CF889" s="240">
        <v>53.005704673270252</v>
      </c>
      <c r="CG889" s="241">
        <v>52.3471775372916</v>
      </c>
      <c r="CH889" s="241">
        <v>49.218847126103356</v>
      </c>
      <c r="CI889" s="241">
        <v>52.993874744781031</v>
      </c>
      <c r="CJ889" s="241">
        <v>55.524373366138704</v>
      </c>
      <c r="CK889" s="241">
        <v>52.504339685202162</v>
      </c>
      <c r="CL889" s="241">
        <v>57.213806804072512</v>
      </c>
      <c r="CM889" s="241">
        <v>49.453512876379612</v>
      </c>
      <c r="CN889" s="241">
        <v>54.72</v>
      </c>
      <c r="CO889" s="241">
        <v>56.885733157199468</v>
      </c>
      <c r="CP889" s="241">
        <v>48.441041347626339</v>
      </c>
      <c r="CQ889" s="241">
        <v>57.133320146375233</v>
      </c>
      <c r="CR889" s="241">
        <v>52.964955472478039</v>
      </c>
      <c r="CS889" s="241">
        <v>52.671715017064848</v>
      </c>
      <c r="CT889" s="240">
        <v>55.448665210360581</v>
      </c>
      <c r="CU889" s="241">
        <v>56.653598025183058</v>
      </c>
      <c r="CV889" s="241">
        <v>52.923185840707966</v>
      </c>
      <c r="CW889" s="241">
        <v>55.939787240347293</v>
      </c>
      <c r="CX889" s="241">
        <v>52.968471744964759</v>
      </c>
      <c r="CY889" s="241">
        <v>56.806751744514997</v>
      </c>
      <c r="CZ889" s="240">
        <v>49.631884425600795</v>
      </c>
      <c r="DA889" s="241">
        <v>53.181888906177065</v>
      </c>
      <c r="DB889" s="241">
        <v>53.694854983887097</v>
      </c>
      <c r="DC889" s="241">
        <v>42.873404828949738</v>
      </c>
      <c r="DD889" s="241">
        <v>49.602330356480223</v>
      </c>
      <c r="DE889" s="241">
        <v>52.204248756036208</v>
      </c>
      <c r="DF889" s="241">
        <v>52.10767333998708</v>
      </c>
      <c r="DG889" s="240">
        <v>53.293273188865143</v>
      </c>
      <c r="DH889" s="243">
        <v>44.777455986586389</v>
      </c>
      <c r="DI889" s="242">
        <v>44.064804237200121</v>
      </c>
      <c r="DJ889" s="241">
        <v>45.072652230451745</v>
      </c>
      <c r="DK889" s="241">
        <v>45.324666966986292</v>
      </c>
      <c r="DL889" s="243">
        <v>45.828806167859852</v>
      </c>
      <c r="DM889" s="241">
        <v>46.020343865334411</v>
      </c>
      <c r="DN889" s="246">
        <v>44.914963064765509</v>
      </c>
      <c r="DO889" s="240">
        <v>53.097743759488267</v>
      </c>
      <c r="DP889" s="9"/>
      <c r="DQ889" s="9"/>
      <c r="DR889" s="9"/>
      <c r="DS889" s="9"/>
      <c r="DT889" s="9"/>
      <c r="DU889" s="9"/>
      <c r="DV889" s="9"/>
      <c r="DW889" s="9"/>
      <c r="DX889" s="9"/>
      <c r="DY889" s="32"/>
      <c r="DZ889" s="32"/>
      <c r="EA889" s="121"/>
      <c r="EB889" s="121"/>
      <c r="EC889" s="121"/>
    </row>
    <row r="890" spans="1:137" s="43" customFormat="1" ht="16.5" customHeight="1" x14ac:dyDescent="0.15">
      <c r="A890" s="138" t="s">
        <v>178</v>
      </c>
      <c r="B890" s="222">
        <f t="shared" ref="B890" si="2130">SUM(C890:N890)</f>
        <v>3635</v>
      </c>
      <c r="C890" s="381">
        <v>195</v>
      </c>
      <c r="D890" s="381">
        <v>72</v>
      </c>
      <c r="E890" s="381">
        <v>94</v>
      </c>
      <c r="F890" s="381">
        <v>3</v>
      </c>
      <c r="G890" s="381">
        <v>357</v>
      </c>
      <c r="H890" s="381">
        <v>667</v>
      </c>
      <c r="I890" s="381">
        <v>422</v>
      </c>
      <c r="J890" s="381">
        <v>88</v>
      </c>
      <c r="K890" s="381">
        <v>239</v>
      </c>
      <c r="L890" s="381">
        <v>772</v>
      </c>
      <c r="M890" s="381">
        <v>364</v>
      </c>
      <c r="N890" s="381">
        <v>362</v>
      </c>
      <c r="O890" s="222">
        <f t="shared" ref="O890" si="2131">SUM(P890:W890)</f>
        <v>2017</v>
      </c>
      <c r="P890" s="381">
        <v>448</v>
      </c>
      <c r="Q890" s="381">
        <v>452</v>
      </c>
      <c r="R890" s="381">
        <v>163</v>
      </c>
      <c r="S890" s="381">
        <v>329</v>
      </c>
      <c r="T890" s="381">
        <v>141</v>
      </c>
      <c r="U890" s="381">
        <v>270</v>
      </c>
      <c r="V890" s="381">
        <v>113</v>
      </c>
      <c r="W890" s="381">
        <v>101</v>
      </c>
      <c r="X890" s="222">
        <f t="shared" ref="X890" si="2132">SUM(Y890:AB890)</f>
        <v>1426</v>
      </c>
      <c r="Y890" s="381">
        <v>329</v>
      </c>
      <c r="Z890" s="381">
        <v>465</v>
      </c>
      <c r="AA890" s="381">
        <v>385</v>
      </c>
      <c r="AB890" s="381">
        <v>247</v>
      </c>
      <c r="AC890" s="222">
        <f t="shared" ref="AC890" si="2133">SUM(AD890:AI890)</f>
        <v>796</v>
      </c>
      <c r="AD890" s="381">
        <v>70</v>
      </c>
      <c r="AE890" s="381">
        <v>124</v>
      </c>
      <c r="AF890" s="381">
        <v>42</v>
      </c>
      <c r="AG890" s="381">
        <v>244</v>
      </c>
      <c r="AH890" s="381">
        <v>92</v>
      </c>
      <c r="AI890" s="381">
        <v>224</v>
      </c>
      <c r="AJ890" s="222">
        <f t="shared" ref="AJ890" si="2134">SUM(AK890:AL890)</f>
        <v>27</v>
      </c>
      <c r="AK890" s="381">
        <v>15</v>
      </c>
      <c r="AL890" s="381">
        <v>12</v>
      </c>
      <c r="AM890" s="222">
        <f t="shared" ref="AM890" si="2135">SUM(AN890:AW890)</f>
        <v>2710</v>
      </c>
      <c r="AN890" s="381">
        <v>339</v>
      </c>
      <c r="AO890" s="381">
        <v>112</v>
      </c>
      <c r="AP890" s="381">
        <v>286</v>
      </c>
      <c r="AQ890" s="381">
        <v>134</v>
      </c>
      <c r="AR890" s="381">
        <v>464</v>
      </c>
      <c r="AS890" s="381">
        <v>259</v>
      </c>
      <c r="AT890" s="381">
        <v>343</v>
      </c>
      <c r="AU890" s="381">
        <v>408</v>
      </c>
      <c r="AV890" s="381">
        <v>232</v>
      </c>
      <c r="AW890" s="381">
        <v>133</v>
      </c>
      <c r="AX890" s="222">
        <f t="shared" ref="AX890" si="2136">SUM(AY890:BC890)</f>
        <v>2526</v>
      </c>
      <c r="AY890" s="381">
        <v>162</v>
      </c>
      <c r="AZ890" s="381">
        <v>834</v>
      </c>
      <c r="BA890" s="381">
        <v>620</v>
      </c>
      <c r="BB890" s="381">
        <v>670</v>
      </c>
      <c r="BC890" s="381">
        <v>240</v>
      </c>
      <c r="BD890" s="222">
        <f t="shared" ref="BD890" si="2137">SUM(BE890:BL890)</f>
        <v>3344</v>
      </c>
      <c r="BE890" s="381">
        <v>694</v>
      </c>
      <c r="BF890" s="381">
        <v>335</v>
      </c>
      <c r="BG890" s="381">
        <v>426</v>
      </c>
      <c r="BH890" s="381">
        <v>345</v>
      </c>
      <c r="BI890" s="381">
        <v>602</v>
      </c>
      <c r="BJ890" s="381">
        <v>294</v>
      </c>
      <c r="BK890" s="381">
        <v>306</v>
      </c>
      <c r="BL890" s="381">
        <v>342</v>
      </c>
      <c r="BM890" s="222">
        <f t="shared" ref="BM890" si="2138">SUM(BN890:BR890)</f>
        <v>596</v>
      </c>
      <c r="BN890" s="381">
        <v>221</v>
      </c>
      <c r="BO890" s="381">
        <v>71</v>
      </c>
      <c r="BP890" s="381">
        <v>63</v>
      </c>
      <c r="BQ890" s="381">
        <v>23</v>
      </c>
      <c r="BR890" s="381">
        <v>218</v>
      </c>
      <c r="BS890" s="222">
        <f t="shared" ref="BS890" si="2139">SUM(BT890:CE890)</f>
        <v>2468</v>
      </c>
      <c r="BT890" s="381">
        <v>148</v>
      </c>
      <c r="BU890" s="381">
        <v>181</v>
      </c>
      <c r="BV890" s="381">
        <v>64</v>
      </c>
      <c r="BW890" s="381">
        <v>16</v>
      </c>
      <c r="BX890" s="381">
        <v>92</v>
      </c>
      <c r="BY890" s="381">
        <v>534</v>
      </c>
      <c r="BZ890" s="381">
        <v>195</v>
      </c>
      <c r="CA890" s="381">
        <v>51</v>
      </c>
      <c r="CB890" s="381">
        <v>426</v>
      </c>
      <c r="CC890" s="381">
        <v>259</v>
      </c>
      <c r="CD890" s="381">
        <v>282</v>
      </c>
      <c r="CE890" s="381">
        <v>220</v>
      </c>
      <c r="CF890" s="222">
        <f t="shared" ref="CF890" si="2140">SUM(CG890:CS890)</f>
        <v>2687</v>
      </c>
      <c r="CG890" s="381">
        <v>70</v>
      </c>
      <c r="CH890" s="381">
        <v>145</v>
      </c>
      <c r="CI890" s="381">
        <v>190</v>
      </c>
      <c r="CJ890" s="381">
        <v>474</v>
      </c>
      <c r="CK890" s="381">
        <v>641</v>
      </c>
      <c r="CL890" s="381">
        <v>116</v>
      </c>
      <c r="CM890" s="381">
        <v>587</v>
      </c>
      <c r="CN890" s="381">
        <v>48</v>
      </c>
      <c r="CO890" s="381">
        <v>24</v>
      </c>
      <c r="CP890" s="381">
        <v>43</v>
      </c>
      <c r="CQ890" s="381">
        <v>138</v>
      </c>
      <c r="CR890" s="381">
        <v>145</v>
      </c>
      <c r="CS890" s="381">
        <v>66</v>
      </c>
      <c r="CT890" s="222">
        <f t="shared" ref="CT890" si="2141">SUM(CU890:CY890)</f>
        <v>1342</v>
      </c>
      <c r="CU890" s="381">
        <v>550</v>
      </c>
      <c r="CV890" s="381">
        <v>259</v>
      </c>
      <c r="CW890" s="381">
        <v>124</v>
      </c>
      <c r="CX890" s="381">
        <v>246</v>
      </c>
      <c r="CY890" s="381">
        <v>163</v>
      </c>
      <c r="CZ890" s="222">
        <f t="shared" ref="CZ890" si="2142">SUM(DA890:DF890)</f>
        <v>2148</v>
      </c>
      <c r="DA890" s="381">
        <v>31</v>
      </c>
      <c r="DB890" s="381">
        <v>98</v>
      </c>
      <c r="DC890" s="381">
        <v>406</v>
      </c>
      <c r="DD890" s="381">
        <v>956</v>
      </c>
      <c r="DE890" s="381">
        <v>507</v>
      </c>
      <c r="DF890" s="381">
        <v>150</v>
      </c>
      <c r="DG890" s="222">
        <f t="shared" ref="DG890" si="2143">AM890+BS890+B890+O890+X890+AC890+AJ890+BD890+CF890+AX890+BM890+CT890+CZ890</f>
        <v>25722</v>
      </c>
      <c r="DH890" s="222">
        <f t="shared" si="2127"/>
        <v>249</v>
      </c>
      <c r="DI890" s="381">
        <v>69</v>
      </c>
      <c r="DJ890" s="381">
        <v>115</v>
      </c>
      <c r="DK890" s="381">
        <v>65</v>
      </c>
      <c r="DL890" s="226">
        <f t="shared" ref="DL890" si="2144">SUM(DM890:DN890)</f>
        <v>277</v>
      </c>
      <c r="DM890" s="381">
        <v>277</v>
      </c>
      <c r="DN890" s="381">
        <v>0</v>
      </c>
      <c r="DO890" s="222">
        <f t="shared" ref="DO890" si="2145">DG890+DH890+DL890</f>
        <v>26248</v>
      </c>
      <c r="DP890" s="4"/>
      <c r="DQ890" s="4"/>
      <c r="DR890" s="4"/>
      <c r="DS890" s="59"/>
      <c r="DT890" s="59"/>
      <c r="DU890" s="59"/>
      <c r="DV890" s="59"/>
      <c r="DW890" s="59"/>
      <c r="DX890" s="59"/>
      <c r="DY890" s="59"/>
      <c r="DZ890" s="59"/>
      <c r="EA890" s="59"/>
      <c r="EB890" s="59"/>
    </row>
    <row r="891" spans="1:137" s="41" customFormat="1" ht="16.5" customHeight="1" x14ac:dyDescent="0.2">
      <c r="A891" s="198" t="s">
        <v>140</v>
      </c>
      <c r="B891" s="240">
        <v>30.729023383768912</v>
      </c>
      <c r="C891" s="241">
        <v>21.53846153846154</v>
      </c>
      <c r="D891" s="241">
        <v>37.5</v>
      </c>
      <c r="E891" s="241">
        <v>30.851063829787233</v>
      </c>
      <c r="F891" s="241">
        <v>0</v>
      </c>
      <c r="G891" s="241">
        <v>39.775910364145659</v>
      </c>
      <c r="H891" s="241">
        <v>29.535232383808097</v>
      </c>
      <c r="I891" s="241">
        <v>26.066350710900476</v>
      </c>
      <c r="J891" s="241">
        <v>30.681818181818183</v>
      </c>
      <c r="K891" s="241">
        <v>30.125523012552303</v>
      </c>
      <c r="L891" s="241">
        <v>28.367875647668395</v>
      </c>
      <c r="M891" s="241">
        <v>35.439560439560438</v>
      </c>
      <c r="N891" s="241">
        <v>33.97790055248619</v>
      </c>
      <c r="O891" s="240">
        <v>36.390679226574122</v>
      </c>
      <c r="P891" s="241">
        <v>35.9375</v>
      </c>
      <c r="Q891" s="241">
        <v>39.380530973451329</v>
      </c>
      <c r="R891" s="241">
        <v>39.263803680981596</v>
      </c>
      <c r="S891" s="241">
        <v>37.993920972644382</v>
      </c>
      <c r="T891" s="241">
        <v>32.62411347517731</v>
      </c>
      <c r="U891" s="241">
        <v>37.777777777777779</v>
      </c>
      <c r="V891" s="241">
        <v>23.008849557522122</v>
      </c>
      <c r="W891" s="241">
        <v>31.683168316831683</v>
      </c>
      <c r="X891" s="240">
        <v>31.556802244039272</v>
      </c>
      <c r="Y891" s="241">
        <v>36.778115501519757</v>
      </c>
      <c r="Z891" s="241">
        <v>30.967741935483872</v>
      </c>
      <c r="AA891" s="241">
        <v>30.909090909090907</v>
      </c>
      <c r="AB891" s="241">
        <v>26.720647773279353</v>
      </c>
      <c r="AC891" s="240">
        <v>26.256281407035175</v>
      </c>
      <c r="AD891" s="241">
        <v>35.714285714285715</v>
      </c>
      <c r="AE891" s="241">
        <v>16.129032258064516</v>
      </c>
      <c r="AF891" s="241">
        <v>40.476190476190474</v>
      </c>
      <c r="AG891" s="241">
        <v>31.147540983606557</v>
      </c>
      <c r="AH891" s="241">
        <v>20.652173913043477</v>
      </c>
      <c r="AI891" s="241">
        <v>23.214285714285715</v>
      </c>
      <c r="AJ891" s="240">
        <v>29.629629629629626</v>
      </c>
      <c r="AK891" s="245">
        <v>13.333333333333334</v>
      </c>
      <c r="AL891" s="245">
        <v>50</v>
      </c>
      <c r="AM891" s="240">
        <v>34.132841328413285</v>
      </c>
      <c r="AN891" s="241">
        <v>41.887905604719769</v>
      </c>
      <c r="AO891" s="241">
        <v>26.785714285714285</v>
      </c>
      <c r="AP891" s="241">
        <v>36.713286713286713</v>
      </c>
      <c r="AQ891" s="241">
        <v>33.582089552238806</v>
      </c>
      <c r="AR891" s="241">
        <v>37.28448275862069</v>
      </c>
      <c r="AS891" s="241">
        <v>45.945945945945951</v>
      </c>
      <c r="AT891" s="241">
        <v>28.279883381924197</v>
      </c>
      <c r="AU891" s="241">
        <v>29.656862745098039</v>
      </c>
      <c r="AV891" s="241">
        <v>27.155172413793103</v>
      </c>
      <c r="AW891" s="241">
        <v>22.556390977443609</v>
      </c>
      <c r="AX891" s="240">
        <v>34.99604117181314</v>
      </c>
      <c r="AY891" s="241">
        <v>37.037037037037038</v>
      </c>
      <c r="AZ891" s="241">
        <v>24.820143884892087</v>
      </c>
      <c r="BA891" s="241">
        <v>42.903225806451609</v>
      </c>
      <c r="BB891" s="241">
        <v>39.253731343283583</v>
      </c>
      <c r="BC891" s="241">
        <v>36.666666666666664</v>
      </c>
      <c r="BD891" s="240">
        <v>27.721291866028707</v>
      </c>
      <c r="BE891" s="241">
        <v>29.106628242074926</v>
      </c>
      <c r="BF891" s="241">
        <v>24.776119402985074</v>
      </c>
      <c r="BG891" s="241">
        <v>30.751173708920188</v>
      </c>
      <c r="BH891" s="241">
        <v>27.826086956521738</v>
      </c>
      <c r="BI891" s="241">
        <v>29.401993355481725</v>
      </c>
      <c r="BJ891" s="241">
        <v>23.469387755102041</v>
      </c>
      <c r="BK891" s="241">
        <v>24.836601307189543</v>
      </c>
      <c r="BL891" s="241">
        <v>27.192982456140353</v>
      </c>
      <c r="BM891" s="240">
        <v>27.181208053691275</v>
      </c>
      <c r="BN891" s="241">
        <v>31.674208144796378</v>
      </c>
      <c r="BO891" s="241">
        <v>22.535211267605636</v>
      </c>
      <c r="BP891" s="241">
        <v>31.746031746031743</v>
      </c>
      <c r="BQ891" s="241">
        <v>30.434782608695656</v>
      </c>
      <c r="BR891" s="241">
        <v>22.477064220183486</v>
      </c>
      <c r="BS891" s="240">
        <v>31.928687196110211</v>
      </c>
      <c r="BT891" s="242">
        <v>25.675675675675674</v>
      </c>
      <c r="BU891" s="241">
        <v>30.939226519337016</v>
      </c>
      <c r="BV891" s="241">
        <v>42.1875</v>
      </c>
      <c r="BW891" s="241">
        <v>25</v>
      </c>
      <c r="BX891" s="241">
        <v>33.695652173913047</v>
      </c>
      <c r="BY891" s="241">
        <v>22.659176029962545</v>
      </c>
      <c r="BZ891" s="241">
        <v>36.410256410256409</v>
      </c>
      <c r="CA891" s="241">
        <v>27.450980392156865</v>
      </c>
      <c r="CB891" s="241">
        <v>48.826291079812208</v>
      </c>
      <c r="CC891" s="241">
        <v>32.818532818532816</v>
      </c>
      <c r="CD891" s="241">
        <v>28.723404255319153</v>
      </c>
      <c r="CE891" s="241">
        <v>23.636363636363637</v>
      </c>
      <c r="CF891" s="240">
        <v>30.926684034238928</v>
      </c>
      <c r="CG891" s="241">
        <v>34.285714285714285</v>
      </c>
      <c r="CH891" s="241">
        <v>34.482758620689658</v>
      </c>
      <c r="CI891" s="241">
        <v>30.526315789473685</v>
      </c>
      <c r="CJ891" s="241">
        <v>36.708860759493675</v>
      </c>
      <c r="CK891" s="241">
        <v>28.081123244929795</v>
      </c>
      <c r="CL891" s="241">
        <v>25</v>
      </c>
      <c r="CM891" s="241">
        <v>30.323679727427599</v>
      </c>
      <c r="CN891" s="241">
        <v>25</v>
      </c>
      <c r="CO891" s="241">
        <v>20.833333333333336</v>
      </c>
      <c r="CP891" s="241">
        <v>30.232558139534881</v>
      </c>
      <c r="CQ891" s="241">
        <v>30.434782608695656</v>
      </c>
      <c r="CR891" s="241">
        <v>29.655172413793103</v>
      </c>
      <c r="CS891" s="241">
        <v>34.848484848484851</v>
      </c>
      <c r="CT891" s="240">
        <v>30.253353204172878</v>
      </c>
      <c r="CU891" s="241">
        <v>27.81818181818182</v>
      </c>
      <c r="CV891" s="241">
        <v>29.343629343629345</v>
      </c>
      <c r="CW891" s="241">
        <v>34.677419354838712</v>
      </c>
      <c r="CX891" s="241">
        <v>37.804878048780488</v>
      </c>
      <c r="CY891" s="241">
        <v>25.153374233128833</v>
      </c>
      <c r="CZ891" s="240">
        <v>36.405959031657353</v>
      </c>
      <c r="DA891" s="241">
        <v>29.032258064516132</v>
      </c>
      <c r="DB891" s="241">
        <v>37.755102040816325</v>
      </c>
      <c r="DC891" s="241">
        <v>31.03448275862069</v>
      </c>
      <c r="DD891" s="241">
        <v>38.07531380753138</v>
      </c>
      <c r="DE891" s="241">
        <v>39.644970414201183</v>
      </c>
      <c r="DF891" s="241">
        <v>30</v>
      </c>
      <c r="DG891" s="240">
        <v>31.968742710520175</v>
      </c>
      <c r="DH891" s="243">
        <v>33.734939759036145</v>
      </c>
      <c r="DI891" s="242">
        <v>31.884057971014489</v>
      </c>
      <c r="DJ891" s="241">
        <v>33.043478260869563</v>
      </c>
      <c r="DK891" s="241">
        <v>36.923076923076927</v>
      </c>
      <c r="DL891" s="243">
        <v>32.490974729241877</v>
      </c>
      <c r="DM891" s="241">
        <v>32.490974729241877</v>
      </c>
      <c r="DN891" s="246">
        <v>0</v>
      </c>
      <c r="DO891" s="240">
        <v>31.991008838768671</v>
      </c>
      <c r="DP891" s="9"/>
      <c r="DQ891" s="9"/>
      <c r="DR891" s="9"/>
      <c r="DS891" s="9"/>
      <c r="DT891" s="9"/>
      <c r="DU891" s="9"/>
      <c r="DV891" s="9"/>
      <c r="DW891" s="9"/>
      <c r="DX891" s="9"/>
      <c r="DY891" s="32"/>
      <c r="DZ891" s="32"/>
      <c r="EA891" s="9"/>
      <c r="EB891" s="32"/>
      <c r="EC891" s="32"/>
      <c r="ED891" s="121"/>
      <c r="EE891" s="121"/>
      <c r="EF891" s="121"/>
      <c r="EG891" s="121"/>
    </row>
    <row r="892" spans="1:137" s="41" customFormat="1" ht="16.5" customHeight="1" x14ac:dyDescent="0.15">
      <c r="A892" s="139" t="s">
        <v>177</v>
      </c>
      <c r="B892" s="222">
        <f t="shared" ref="B892" si="2146">SUM(C892:N892)</f>
        <v>4432</v>
      </c>
      <c r="C892" s="381">
        <v>349</v>
      </c>
      <c r="D892" s="381">
        <v>152</v>
      </c>
      <c r="E892" s="381">
        <v>181</v>
      </c>
      <c r="F892" s="381">
        <v>314</v>
      </c>
      <c r="G892" s="381">
        <v>420</v>
      </c>
      <c r="H892" s="381">
        <v>400</v>
      </c>
      <c r="I892" s="381">
        <v>367</v>
      </c>
      <c r="J892" s="381">
        <v>254</v>
      </c>
      <c r="K892" s="381">
        <v>930</v>
      </c>
      <c r="L892" s="381">
        <v>580</v>
      </c>
      <c r="M892" s="381">
        <v>197</v>
      </c>
      <c r="N892" s="381">
        <v>288</v>
      </c>
      <c r="O892" s="222">
        <f t="shared" ref="O892" si="2147">SUM(P892:W892)</f>
        <v>1668</v>
      </c>
      <c r="P892" s="381">
        <v>109</v>
      </c>
      <c r="Q892" s="381">
        <v>455</v>
      </c>
      <c r="R892" s="381">
        <v>196</v>
      </c>
      <c r="S892" s="381">
        <v>21</v>
      </c>
      <c r="T892" s="381">
        <v>67</v>
      </c>
      <c r="U892" s="381">
        <v>320</v>
      </c>
      <c r="V892" s="381">
        <v>463</v>
      </c>
      <c r="W892" s="381">
        <v>37</v>
      </c>
      <c r="X892" s="222">
        <f t="shared" ref="X892" si="2148">SUM(Y892:AB892)</f>
        <v>1593</v>
      </c>
      <c r="Y892" s="381">
        <v>375</v>
      </c>
      <c r="Z892" s="381">
        <v>561</v>
      </c>
      <c r="AA892" s="381">
        <v>391</v>
      </c>
      <c r="AB892" s="381">
        <v>266</v>
      </c>
      <c r="AC892" s="222">
        <f t="shared" ref="AC892" si="2149">SUM(AD892:AI892)</f>
        <v>1368</v>
      </c>
      <c r="AD892" s="381">
        <v>416</v>
      </c>
      <c r="AE892" s="381">
        <v>52</v>
      </c>
      <c r="AF892" s="381">
        <v>37</v>
      </c>
      <c r="AG892" s="381">
        <v>190</v>
      </c>
      <c r="AH892" s="381">
        <v>382</v>
      </c>
      <c r="AI892" s="381">
        <v>291</v>
      </c>
      <c r="AJ892" s="222">
        <f t="shared" ref="AJ892" si="2150">SUM(AK892:AL892)</f>
        <v>32</v>
      </c>
      <c r="AK892" s="381">
        <v>0</v>
      </c>
      <c r="AL892" s="381">
        <v>32</v>
      </c>
      <c r="AM892" s="222">
        <f t="shared" ref="AM892" si="2151">SUM(AN892:AW892)</f>
        <v>1875</v>
      </c>
      <c r="AN892" s="381">
        <v>72</v>
      </c>
      <c r="AO892" s="381">
        <v>158</v>
      </c>
      <c r="AP892" s="381">
        <v>249</v>
      </c>
      <c r="AQ892" s="381">
        <v>106</v>
      </c>
      <c r="AR892" s="381">
        <v>123</v>
      </c>
      <c r="AS892" s="381">
        <v>210</v>
      </c>
      <c r="AT892" s="381">
        <v>69</v>
      </c>
      <c r="AU892" s="381">
        <v>358</v>
      </c>
      <c r="AV892" s="381">
        <v>375</v>
      </c>
      <c r="AW892" s="381">
        <v>155</v>
      </c>
      <c r="AX892" s="222">
        <f t="shared" ref="AX892" si="2152">SUM(AY892:BC892)</f>
        <v>2222</v>
      </c>
      <c r="AY892" s="381">
        <v>274</v>
      </c>
      <c r="AZ892" s="381">
        <v>705</v>
      </c>
      <c r="BA892" s="381">
        <v>293</v>
      </c>
      <c r="BB892" s="381">
        <v>752</v>
      </c>
      <c r="BC892" s="381">
        <v>198</v>
      </c>
      <c r="BD892" s="222">
        <f t="shared" ref="BD892" si="2153">SUM(BE892:BL892)</f>
        <v>2440</v>
      </c>
      <c r="BE892" s="381">
        <v>419</v>
      </c>
      <c r="BF892" s="381">
        <v>418</v>
      </c>
      <c r="BG892" s="381">
        <v>361</v>
      </c>
      <c r="BH892" s="381">
        <v>488</v>
      </c>
      <c r="BI892" s="381">
        <v>174</v>
      </c>
      <c r="BJ892" s="381">
        <v>163</v>
      </c>
      <c r="BK892" s="381">
        <v>208</v>
      </c>
      <c r="BL892" s="381">
        <v>209</v>
      </c>
      <c r="BM892" s="222">
        <f t="shared" ref="BM892" si="2154">SUM(BN892:BR892)</f>
        <v>1418</v>
      </c>
      <c r="BN892" s="381">
        <v>283</v>
      </c>
      <c r="BO892" s="381">
        <v>428</v>
      </c>
      <c r="BP892" s="381">
        <v>222</v>
      </c>
      <c r="BQ892" s="381">
        <v>80</v>
      </c>
      <c r="BR892" s="381">
        <v>405</v>
      </c>
      <c r="BS892" s="222">
        <f t="shared" ref="BS892" si="2155">SUM(BT892:CE892)</f>
        <v>6455</v>
      </c>
      <c r="BT892" s="381">
        <v>256</v>
      </c>
      <c r="BU892" s="381">
        <v>1259</v>
      </c>
      <c r="BV892" s="381">
        <v>482</v>
      </c>
      <c r="BW892" s="381">
        <v>139</v>
      </c>
      <c r="BX892" s="381">
        <v>539</v>
      </c>
      <c r="BY892" s="381">
        <v>1670</v>
      </c>
      <c r="BZ892" s="381">
        <v>282</v>
      </c>
      <c r="CA892" s="381">
        <v>397</v>
      </c>
      <c r="CB892" s="381">
        <v>691</v>
      </c>
      <c r="CC892" s="381">
        <v>149</v>
      </c>
      <c r="CD892" s="381">
        <v>342</v>
      </c>
      <c r="CE892" s="381">
        <v>249</v>
      </c>
      <c r="CF892" s="222">
        <f t="shared" ref="CF892" si="2156">SUM(CG892:CS892)</f>
        <v>4629</v>
      </c>
      <c r="CG892" s="381">
        <v>332</v>
      </c>
      <c r="CH892" s="381">
        <v>169</v>
      </c>
      <c r="CI892" s="381">
        <v>319</v>
      </c>
      <c r="CJ892" s="381">
        <v>455</v>
      </c>
      <c r="CK892" s="381">
        <v>655</v>
      </c>
      <c r="CL892" s="381">
        <v>193</v>
      </c>
      <c r="CM892" s="381">
        <v>380</v>
      </c>
      <c r="CN892" s="381">
        <v>240</v>
      </c>
      <c r="CO892" s="381">
        <v>524</v>
      </c>
      <c r="CP892" s="381">
        <v>343</v>
      </c>
      <c r="CQ892" s="381">
        <v>219</v>
      </c>
      <c r="CR892" s="381">
        <v>559</v>
      </c>
      <c r="CS892" s="381">
        <v>241</v>
      </c>
      <c r="CT892" s="222">
        <f t="shared" ref="CT892" si="2157">SUM(CU892:CY892)</f>
        <v>1713</v>
      </c>
      <c r="CU892" s="381">
        <v>565</v>
      </c>
      <c r="CV892" s="381">
        <v>560</v>
      </c>
      <c r="CW892" s="381">
        <v>24</v>
      </c>
      <c r="CX892" s="381">
        <v>242</v>
      </c>
      <c r="CY892" s="381">
        <v>322</v>
      </c>
      <c r="CZ892" s="222">
        <f t="shared" ref="CZ892" si="2158">SUM(DA892:DF892)</f>
        <v>2147</v>
      </c>
      <c r="DA892" s="381">
        <v>251</v>
      </c>
      <c r="DB892" s="381">
        <v>378</v>
      </c>
      <c r="DC892" s="381">
        <v>268</v>
      </c>
      <c r="DD892" s="381">
        <v>801</v>
      </c>
      <c r="DE892" s="381">
        <v>177</v>
      </c>
      <c r="DF892" s="381">
        <v>272</v>
      </c>
      <c r="DG892" s="222">
        <f t="shared" ref="DG892" si="2159">AM892+BS892+B892+O892+X892+AC892+AJ892+BD892+CF892+AX892+BM892+CT892+CZ892</f>
        <v>31992</v>
      </c>
      <c r="DH892" s="222">
        <f t="shared" ref="DH892" si="2160">SUM(DI892:DK892)</f>
        <v>52</v>
      </c>
      <c r="DI892" s="381">
        <v>43</v>
      </c>
      <c r="DJ892" s="381">
        <v>4</v>
      </c>
      <c r="DK892" s="381">
        <v>5</v>
      </c>
      <c r="DL892" s="226">
        <f t="shared" ref="DL892" si="2161">SUM(DM892:DN892)</f>
        <v>168</v>
      </c>
      <c r="DM892" s="381">
        <v>168</v>
      </c>
      <c r="DN892" s="381">
        <v>0</v>
      </c>
      <c r="DO892" s="222">
        <f t="shared" ref="DO892" si="2162">DG892+DH892+DL892</f>
        <v>32212</v>
      </c>
      <c r="DP892" s="4"/>
      <c r="DQ892" s="4"/>
      <c r="DR892" s="4"/>
      <c r="DS892" s="59"/>
      <c r="DT892" s="59"/>
      <c r="DU892" s="59"/>
      <c r="DV892" s="59"/>
      <c r="DW892" s="59"/>
      <c r="DX892" s="59"/>
      <c r="DY892" s="59"/>
      <c r="DZ892" s="59"/>
      <c r="EA892" s="59"/>
      <c r="EB892" s="59"/>
    </row>
    <row r="893" spans="1:137" s="43" customFormat="1" ht="16.5" customHeight="1" x14ac:dyDescent="0.15">
      <c r="A893" s="140" t="s">
        <v>7</v>
      </c>
      <c r="B893" s="261">
        <f>B884+B886+B888</f>
        <v>2097238</v>
      </c>
      <c r="C893" s="262">
        <f t="shared" ref="C893:BN893" si="2163">C884+C886+C888</f>
        <v>166286</v>
      </c>
      <c r="D893" s="262">
        <f t="shared" si="2163"/>
        <v>82209</v>
      </c>
      <c r="E893" s="262">
        <f t="shared" si="2163"/>
        <v>90917</v>
      </c>
      <c r="F893" s="262">
        <f t="shared" si="2163"/>
        <v>38617</v>
      </c>
      <c r="G893" s="262">
        <f t="shared" si="2163"/>
        <v>129455</v>
      </c>
      <c r="H893" s="262">
        <f t="shared" si="2163"/>
        <v>344543</v>
      </c>
      <c r="I893" s="262">
        <f t="shared" si="2163"/>
        <v>193932</v>
      </c>
      <c r="J893" s="262">
        <f t="shared" si="2163"/>
        <v>57868</v>
      </c>
      <c r="K893" s="262">
        <f t="shared" si="2163"/>
        <v>172916</v>
      </c>
      <c r="L893" s="262">
        <f t="shared" si="2163"/>
        <v>454314</v>
      </c>
      <c r="M893" s="262">
        <f t="shared" si="2163"/>
        <v>129142</v>
      </c>
      <c r="N893" s="262">
        <f t="shared" si="2163"/>
        <v>237039</v>
      </c>
      <c r="O893" s="261">
        <f t="shared" si="2163"/>
        <v>634034</v>
      </c>
      <c r="P893" s="262">
        <f t="shared" si="2163"/>
        <v>120943</v>
      </c>
      <c r="Q893" s="262">
        <f t="shared" si="2163"/>
        <v>127544</v>
      </c>
      <c r="R893" s="262">
        <f t="shared" si="2163"/>
        <v>69128</v>
      </c>
      <c r="S893" s="262">
        <f t="shared" si="2163"/>
        <v>46864</v>
      </c>
      <c r="T893" s="262">
        <f t="shared" si="2163"/>
        <v>54363</v>
      </c>
      <c r="U893" s="262">
        <f t="shared" si="2163"/>
        <v>117021</v>
      </c>
      <c r="V893" s="262">
        <f t="shared" si="2163"/>
        <v>66170</v>
      </c>
      <c r="W893" s="262">
        <f t="shared" si="2163"/>
        <v>32001</v>
      </c>
      <c r="X893" s="261">
        <f t="shared" si="2163"/>
        <v>918134</v>
      </c>
      <c r="Y893" s="262">
        <f t="shared" si="2163"/>
        <v>161099</v>
      </c>
      <c r="Z893" s="262">
        <f t="shared" si="2163"/>
        <v>238959</v>
      </c>
      <c r="AA893" s="262">
        <f t="shared" si="2163"/>
        <v>300496</v>
      </c>
      <c r="AB893" s="262">
        <f t="shared" si="2163"/>
        <v>217580</v>
      </c>
      <c r="AC893" s="261">
        <f t="shared" si="2163"/>
        <v>645769</v>
      </c>
      <c r="AD893" s="262">
        <f t="shared" si="2163"/>
        <v>71380</v>
      </c>
      <c r="AE893" s="262">
        <f t="shared" si="2163"/>
        <v>110515</v>
      </c>
      <c r="AF893" s="262">
        <f t="shared" si="2163"/>
        <v>52333</v>
      </c>
      <c r="AG893" s="262">
        <f t="shared" si="2163"/>
        <v>155247</v>
      </c>
      <c r="AH893" s="262">
        <f t="shared" si="2163"/>
        <v>80295</v>
      </c>
      <c r="AI893" s="262">
        <f t="shared" si="2163"/>
        <v>175999</v>
      </c>
      <c r="AJ893" s="261">
        <f t="shared" si="2163"/>
        <v>74564</v>
      </c>
      <c r="AK893" s="262">
        <f t="shared" si="2163"/>
        <v>34676</v>
      </c>
      <c r="AL893" s="262">
        <f t="shared" si="2163"/>
        <v>39888</v>
      </c>
      <c r="AM893" s="261">
        <f t="shared" si="2163"/>
        <v>1279975</v>
      </c>
      <c r="AN893" s="262">
        <f t="shared" si="2163"/>
        <v>54002</v>
      </c>
      <c r="AO893" s="262">
        <f t="shared" si="2163"/>
        <v>62565</v>
      </c>
      <c r="AP893" s="262">
        <f t="shared" si="2163"/>
        <v>119114</v>
      </c>
      <c r="AQ893" s="262">
        <f t="shared" si="2163"/>
        <v>39526</v>
      </c>
      <c r="AR893" s="262">
        <f t="shared" si="2163"/>
        <v>167855</v>
      </c>
      <c r="AS893" s="262">
        <f t="shared" si="2163"/>
        <v>48906</v>
      </c>
      <c r="AT893" s="262">
        <f t="shared" si="2163"/>
        <v>246313</v>
      </c>
      <c r="AU893" s="262">
        <f t="shared" si="2163"/>
        <v>273263</v>
      </c>
      <c r="AV893" s="262">
        <f t="shared" si="2163"/>
        <v>184857</v>
      </c>
      <c r="AW893" s="262">
        <f t="shared" si="2163"/>
        <v>83574</v>
      </c>
      <c r="AX893" s="261">
        <f t="shared" si="2163"/>
        <v>1266499</v>
      </c>
      <c r="AY893" s="262">
        <f t="shared" si="2163"/>
        <v>100193</v>
      </c>
      <c r="AZ893" s="262">
        <f t="shared" si="2163"/>
        <v>562421</v>
      </c>
      <c r="BA893" s="262">
        <f t="shared" si="2163"/>
        <v>189513</v>
      </c>
      <c r="BB893" s="262">
        <f t="shared" si="2163"/>
        <v>290506</v>
      </c>
      <c r="BC893" s="262">
        <f t="shared" si="2163"/>
        <v>123866</v>
      </c>
      <c r="BD893" s="261">
        <f t="shared" si="2163"/>
        <v>2447063</v>
      </c>
      <c r="BE893" s="262">
        <f t="shared" si="2163"/>
        <v>326941</v>
      </c>
      <c r="BF893" s="262">
        <f t="shared" si="2163"/>
        <v>300979</v>
      </c>
      <c r="BG893" s="262">
        <f t="shared" si="2163"/>
        <v>398142</v>
      </c>
      <c r="BH893" s="262">
        <f t="shared" si="2163"/>
        <v>333785</v>
      </c>
      <c r="BI893" s="262">
        <f t="shared" si="2163"/>
        <v>337002</v>
      </c>
      <c r="BJ893" s="262">
        <f t="shared" si="2163"/>
        <v>231247</v>
      </c>
      <c r="BK893" s="262">
        <f t="shared" si="2163"/>
        <v>263726</v>
      </c>
      <c r="BL893" s="262">
        <f t="shared" si="2163"/>
        <v>255241</v>
      </c>
      <c r="BM893" s="261">
        <f t="shared" si="2163"/>
        <v>737521</v>
      </c>
      <c r="BN893" s="262">
        <f t="shared" si="2163"/>
        <v>157464</v>
      </c>
      <c r="BO893" s="262">
        <f t="shared" ref="BO893:DO893" si="2164">BO884+BO886+BO888</f>
        <v>133018</v>
      </c>
      <c r="BP893" s="262">
        <f t="shared" si="2164"/>
        <v>123110</v>
      </c>
      <c r="BQ893" s="262">
        <f t="shared" si="2164"/>
        <v>63376</v>
      </c>
      <c r="BR893" s="262">
        <f t="shared" si="2164"/>
        <v>260553</v>
      </c>
      <c r="BS893" s="261">
        <f t="shared" si="2164"/>
        <v>1520597</v>
      </c>
      <c r="BT893" s="263">
        <f t="shared" si="2164"/>
        <v>84343</v>
      </c>
      <c r="BU893" s="262">
        <f t="shared" si="2164"/>
        <v>147570</v>
      </c>
      <c r="BV893" s="262">
        <f t="shared" si="2164"/>
        <v>63878</v>
      </c>
      <c r="BW893" s="262">
        <f t="shared" si="2164"/>
        <v>29605</v>
      </c>
      <c r="BX893" s="262">
        <f t="shared" si="2164"/>
        <v>92087</v>
      </c>
      <c r="BY893" s="262">
        <f t="shared" si="2164"/>
        <v>390228</v>
      </c>
      <c r="BZ893" s="262">
        <f t="shared" si="2164"/>
        <v>123445</v>
      </c>
      <c r="CA893" s="262">
        <f t="shared" si="2164"/>
        <v>87192</v>
      </c>
      <c r="CB893" s="262">
        <f t="shared" si="2164"/>
        <v>192005</v>
      </c>
      <c r="CC893" s="262">
        <f t="shared" si="2164"/>
        <v>98879</v>
      </c>
      <c r="CD893" s="262">
        <f t="shared" si="2164"/>
        <v>108924</v>
      </c>
      <c r="CE893" s="262">
        <f t="shared" si="2164"/>
        <v>102441</v>
      </c>
      <c r="CF893" s="261">
        <f t="shared" si="2164"/>
        <v>1429758</v>
      </c>
      <c r="CG893" s="262">
        <f t="shared" si="2164"/>
        <v>42538</v>
      </c>
      <c r="CH893" s="262">
        <f t="shared" si="2164"/>
        <v>82175</v>
      </c>
      <c r="CI893" s="262">
        <f t="shared" si="2164"/>
        <v>80539</v>
      </c>
      <c r="CJ893" s="262">
        <f t="shared" si="2164"/>
        <v>166517</v>
      </c>
      <c r="CK893" s="262">
        <f t="shared" si="2164"/>
        <v>350082</v>
      </c>
      <c r="CL893" s="262">
        <f t="shared" si="2164"/>
        <v>55941</v>
      </c>
      <c r="CM893" s="262">
        <f t="shared" si="2164"/>
        <v>238822</v>
      </c>
      <c r="CN893" s="262">
        <f t="shared" si="2164"/>
        <v>45209</v>
      </c>
      <c r="CO893" s="262">
        <f t="shared" si="2164"/>
        <v>24918</v>
      </c>
      <c r="CP893" s="262">
        <f t="shared" si="2164"/>
        <v>58820</v>
      </c>
      <c r="CQ893" s="262">
        <f t="shared" si="2164"/>
        <v>113858</v>
      </c>
      <c r="CR893" s="262">
        <f t="shared" si="2164"/>
        <v>104643</v>
      </c>
      <c r="CS893" s="262">
        <f t="shared" si="2164"/>
        <v>65696</v>
      </c>
      <c r="CT893" s="261">
        <f t="shared" si="2164"/>
        <v>1042393</v>
      </c>
      <c r="CU893" s="262">
        <f t="shared" si="2164"/>
        <v>413647</v>
      </c>
      <c r="CV893" s="262">
        <f t="shared" si="2164"/>
        <v>214064</v>
      </c>
      <c r="CW893" s="262">
        <f t="shared" si="2164"/>
        <v>95119</v>
      </c>
      <c r="CX893" s="262">
        <f t="shared" si="2164"/>
        <v>132058</v>
      </c>
      <c r="CY893" s="262">
        <f t="shared" si="2164"/>
        <v>187505</v>
      </c>
      <c r="CZ893" s="261">
        <f t="shared" si="2164"/>
        <v>1152407</v>
      </c>
      <c r="DA893" s="262">
        <f t="shared" si="2164"/>
        <v>41352</v>
      </c>
      <c r="DB893" s="262">
        <f t="shared" si="2164"/>
        <v>46694</v>
      </c>
      <c r="DC893" s="262">
        <f t="shared" si="2164"/>
        <v>236289</v>
      </c>
      <c r="DD893" s="262">
        <f t="shared" si="2164"/>
        <v>465251</v>
      </c>
      <c r="DE893" s="262">
        <f t="shared" si="2164"/>
        <v>238011</v>
      </c>
      <c r="DF893" s="262">
        <f t="shared" si="2164"/>
        <v>124810</v>
      </c>
      <c r="DG893" s="261">
        <f t="shared" si="2164"/>
        <v>15245952</v>
      </c>
      <c r="DH893" s="264">
        <f t="shared" si="2164"/>
        <v>167512</v>
      </c>
      <c r="DI893" s="305">
        <f t="shared" si="2164"/>
        <v>67393</v>
      </c>
      <c r="DJ893" s="306">
        <f t="shared" si="2164"/>
        <v>60808</v>
      </c>
      <c r="DK893" s="306">
        <f t="shared" si="2164"/>
        <v>39311</v>
      </c>
      <c r="DL893" s="264">
        <f t="shared" si="2164"/>
        <v>192766</v>
      </c>
      <c r="DM893" s="305">
        <f t="shared" si="2164"/>
        <v>160513</v>
      </c>
      <c r="DN893" s="265">
        <f t="shared" si="2164"/>
        <v>32253</v>
      </c>
      <c r="DO893" s="261">
        <f t="shared" si="2164"/>
        <v>15606230</v>
      </c>
      <c r="DP893" s="4"/>
      <c r="DQ893" s="4"/>
      <c r="DR893" s="4"/>
      <c r="DS893" s="59"/>
      <c r="DT893" s="59"/>
      <c r="DU893" s="59"/>
      <c r="DV893" s="59"/>
      <c r="DW893" s="59"/>
      <c r="DX893" s="59"/>
      <c r="DY893" s="59"/>
      <c r="DZ893" s="59"/>
      <c r="EA893" s="59"/>
      <c r="EB893" s="59"/>
    </row>
    <row r="894" spans="1:137" s="41" customFormat="1" ht="16.5" customHeight="1" x14ac:dyDescent="0.2">
      <c r="A894" s="137" t="s">
        <v>140</v>
      </c>
      <c r="B894" s="240">
        <v>39.25966513066065</v>
      </c>
      <c r="C894" s="241">
        <v>37.996393146979266</v>
      </c>
      <c r="D894" s="241">
        <v>40.300609474783286</v>
      </c>
      <c r="E894" s="241">
        <v>39.397005928745067</v>
      </c>
      <c r="F894" s="241">
        <v>41.478699987051662</v>
      </c>
      <c r="G894" s="241">
        <v>38.073256397390871</v>
      </c>
      <c r="H894" s="241">
        <v>38.984733555696835</v>
      </c>
      <c r="I894" s="241">
        <v>39.621104304601609</v>
      </c>
      <c r="J894" s="241">
        <v>38.281290500959066</v>
      </c>
      <c r="K894" s="241">
        <v>39.505241722603515</v>
      </c>
      <c r="L894" s="241">
        <v>38.893988320467358</v>
      </c>
      <c r="M894" s="241">
        <v>41.915078123790209</v>
      </c>
      <c r="N894" s="241">
        <v>39.436791983332348</v>
      </c>
      <c r="O894" s="240">
        <v>39.372431826671651</v>
      </c>
      <c r="P894" s="241">
        <v>40.042491981085284</v>
      </c>
      <c r="Q894" s="241">
        <v>38.952326465355767</v>
      </c>
      <c r="R894" s="241">
        <v>42.475186193583703</v>
      </c>
      <c r="S894" s="241">
        <v>40.081904274379319</v>
      </c>
      <c r="T894" s="241">
        <v>39.313173674723174</v>
      </c>
      <c r="U894" s="241">
        <v>38.05268912731497</v>
      </c>
      <c r="V894" s="241">
        <v>38.498269791619443</v>
      </c>
      <c r="W894" s="241">
        <v>37.479674796747972</v>
      </c>
      <c r="X894" s="240">
        <v>39.367240776359502</v>
      </c>
      <c r="Y894" s="241">
        <v>39.264432029795159</v>
      </c>
      <c r="Z894" s="241">
        <v>39.155638147376173</v>
      </c>
      <c r="AA894" s="241">
        <v>38.886423687448314</v>
      </c>
      <c r="AB894" s="241">
        <v>40.333272041923323</v>
      </c>
      <c r="AC894" s="240">
        <v>40.017088354843402</v>
      </c>
      <c r="AD894" s="241">
        <v>39.209615734838827</v>
      </c>
      <c r="AE894" s="241">
        <v>40.767414296959117</v>
      </c>
      <c r="AF894" s="241">
        <v>38.231991626225145</v>
      </c>
      <c r="AG894" s="241">
        <v>38.683456249396151</v>
      </c>
      <c r="AH894" s="241">
        <v>39.525037048106498</v>
      </c>
      <c r="AI894" s="241">
        <v>41.806831285538195</v>
      </c>
      <c r="AJ894" s="240">
        <v>34.122129750325882</v>
      </c>
      <c r="AK894" s="245">
        <v>34.565480652788189</v>
      </c>
      <c r="AL894" s="245">
        <v>34.122129750325882</v>
      </c>
      <c r="AM894" s="240">
        <v>39.11808220354532</v>
      </c>
      <c r="AN894" s="241">
        <v>37.015643802647411</v>
      </c>
      <c r="AO894" s="241">
        <v>38.153733107568449</v>
      </c>
      <c r="AP894" s="241">
        <v>38.646475160754157</v>
      </c>
      <c r="AQ894" s="241">
        <v>39.105833396767395</v>
      </c>
      <c r="AR894" s="241">
        <v>38.849336270016074</v>
      </c>
      <c r="AS894" s="241">
        <v>42.933371496330217</v>
      </c>
      <c r="AT894" s="241">
        <v>39.402620484249908</v>
      </c>
      <c r="AU894" s="241">
        <v>38.84007992898448</v>
      </c>
      <c r="AV894" s="241">
        <v>38.920064441489075</v>
      </c>
      <c r="AW894" s="241">
        <v>40.693308461280907</v>
      </c>
      <c r="AX894" s="240">
        <v>37.203635904557501</v>
      </c>
      <c r="AY894" s="241">
        <v>36.347307181846304</v>
      </c>
      <c r="AZ894" s="241">
        <v>37.159564897358308</v>
      </c>
      <c r="BA894" s="241">
        <v>39.798270741344474</v>
      </c>
      <c r="BB894" s="241">
        <v>35.220706632013702</v>
      </c>
      <c r="BC894" s="241">
        <v>38.788475665377753</v>
      </c>
      <c r="BD894" s="240">
        <v>37.71584522874025</v>
      </c>
      <c r="BE894" s="241">
        <v>34.738137329437372</v>
      </c>
      <c r="BF894" s="241">
        <v>38.194389202662208</v>
      </c>
      <c r="BG894" s="241">
        <v>39.687267125160893</v>
      </c>
      <c r="BH894" s="241">
        <v>39.636831398827333</v>
      </c>
      <c r="BI894" s="241">
        <v>35.369114386331027</v>
      </c>
      <c r="BJ894" s="241">
        <v>36.995965567085932</v>
      </c>
      <c r="BK894" s="241">
        <v>38.001997775204885</v>
      </c>
      <c r="BL894" s="241">
        <v>38.834810857355329</v>
      </c>
      <c r="BM894" s="240">
        <v>39.31959941151915</v>
      </c>
      <c r="BN894" s="241">
        <v>38.439849624060152</v>
      </c>
      <c r="BO894" s="241">
        <v>40.173714490385258</v>
      </c>
      <c r="BP894" s="241">
        <v>42.219183402650785</v>
      </c>
      <c r="BQ894" s="241">
        <v>39.161533250358424</v>
      </c>
      <c r="BR894" s="241">
        <v>38.080461043998667</v>
      </c>
      <c r="BS894" s="240">
        <v>38.858314136889987</v>
      </c>
      <c r="BT894" s="242">
        <v>37.931116248740295</v>
      </c>
      <c r="BU894" s="241">
        <v>37.996408849137786</v>
      </c>
      <c r="BV894" s="241">
        <v>38.370982639051959</v>
      </c>
      <c r="BW894" s="241">
        <v>41.450234725927928</v>
      </c>
      <c r="BX894" s="241">
        <v>37.948433541034596</v>
      </c>
      <c r="BY894" s="241">
        <v>39.309031834860505</v>
      </c>
      <c r="BZ894" s="241">
        <v>37.856807473730228</v>
      </c>
      <c r="CA894" s="241">
        <v>38.830722552320971</v>
      </c>
      <c r="CB894" s="241">
        <v>37.317583825505452</v>
      </c>
      <c r="CC894" s="241">
        <v>40.273465548802072</v>
      </c>
      <c r="CD894" s="241">
        <v>40.031492026292185</v>
      </c>
      <c r="CE894" s="241">
        <v>41.021057977809036</v>
      </c>
      <c r="CF894" s="240">
        <v>37.512034449463705</v>
      </c>
      <c r="CG894" s="241">
        <v>38.147625763986838</v>
      </c>
      <c r="CH894" s="241">
        <v>36.173344036585661</v>
      </c>
      <c r="CI894" s="241">
        <v>37.708051483821322</v>
      </c>
      <c r="CJ894" s="241">
        <v>38.535894187645219</v>
      </c>
      <c r="CK894" s="241">
        <v>37.249116713746702</v>
      </c>
      <c r="CL894" s="241">
        <v>39.097327732594508</v>
      </c>
      <c r="CM894" s="241">
        <v>34.749768672620469</v>
      </c>
      <c r="CN894" s="241">
        <v>39.033128400194613</v>
      </c>
      <c r="CO894" s="241">
        <v>43.944928350660298</v>
      </c>
      <c r="CP894" s="241">
        <v>35.778509143962275</v>
      </c>
      <c r="CQ894" s="241">
        <v>41.099968386666198</v>
      </c>
      <c r="CR894" s="241">
        <v>38.284534821496827</v>
      </c>
      <c r="CS894" s="241">
        <v>36.654777263413521</v>
      </c>
      <c r="CT894" s="240">
        <v>39.071379510143629</v>
      </c>
      <c r="CU894" s="241">
        <v>40.475672329662785</v>
      </c>
      <c r="CV894" s="241">
        <v>37.431085591578558</v>
      </c>
      <c r="CW894" s="241">
        <v>38.830296211396302</v>
      </c>
      <c r="CX894" s="241">
        <v>36.970233903515748</v>
      </c>
      <c r="CY894" s="241">
        <v>39.450201880663727</v>
      </c>
      <c r="CZ894" s="240">
        <v>37.219609544468547</v>
      </c>
      <c r="DA894" s="241">
        <v>38.687914107462397</v>
      </c>
      <c r="DB894" s="241">
        <v>42.346239506595857</v>
      </c>
      <c r="DC894" s="241">
        <v>35.28448403546264</v>
      </c>
      <c r="DD894" s="241">
        <v>37.450218897153796</v>
      </c>
      <c r="DE894" s="241">
        <v>37.497689425128975</v>
      </c>
      <c r="DF894" s="241">
        <v>37.088814471807851</v>
      </c>
      <c r="DG894" s="240">
        <v>38.479961847200769</v>
      </c>
      <c r="DH894" s="243">
        <v>36.764196779238148</v>
      </c>
      <c r="DI894" s="242">
        <v>35.815581795526022</v>
      </c>
      <c r="DJ894" s="241">
        <v>37.218595319925676</v>
      </c>
      <c r="DK894" s="241">
        <v>37.687905379626095</v>
      </c>
      <c r="DL894" s="243">
        <v>35.592868665805597</v>
      </c>
      <c r="DM894" s="241">
        <v>36.541516380421982</v>
      </c>
      <c r="DN894" s="246">
        <v>30.871775793650798</v>
      </c>
      <c r="DO894" s="240">
        <v>38.425900750512007</v>
      </c>
      <c r="DP894" s="9"/>
      <c r="DQ894" s="9"/>
      <c r="DR894" s="9"/>
      <c r="DS894" s="9"/>
      <c r="DT894" s="9"/>
      <c r="DU894" s="9"/>
      <c r="DV894" s="9"/>
      <c r="DW894" s="9"/>
      <c r="DX894" s="9"/>
      <c r="DY894" s="32"/>
      <c r="DZ894" s="32"/>
    </row>
    <row r="895" spans="1:137" s="41" customFormat="1" ht="16.5" customHeight="1" x14ac:dyDescent="0.2">
      <c r="A895" s="137" t="s">
        <v>90</v>
      </c>
      <c r="B895" s="240">
        <f t="shared" ref="B895:AG895" si="2165">B893/B8*100</f>
        <v>26.109805354006667</v>
      </c>
      <c r="C895" s="241">
        <f t="shared" si="2165"/>
        <v>25.311627128189905</v>
      </c>
      <c r="D895" s="241">
        <f t="shared" si="2165"/>
        <v>24.812942366026288</v>
      </c>
      <c r="E895" s="241">
        <f t="shared" si="2165"/>
        <v>27.813996175908223</v>
      </c>
      <c r="F895" s="241">
        <f t="shared" si="2165"/>
        <v>27.040634124822315</v>
      </c>
      <c r="G895" s="241">
        <f t="shared" si="2165"/>
        <v>24.868410942062393</v>
      </c>
      <c r="H895" s="241">
        <f t="shared" si="2165"/>
        <v>27.237052947124024</v>
      </c>
      <c r="I895" s="241">
        <f t="shared" si="2165"/>
        <v>25.359306532834164</v>
      </c>
      <c r="J895" s="241">
        <f t="shared" si="2165"/>
        <v>25.503633743350623</v>
      </c>
      <c r="K895" s="241">
        <f t="shared" si="2165"/>
        <v>26.189870350175692</v>
      </c>
      <c r="L895" s="241">
        <f t="shared" si="2165"/>
        <v>24.21650584125911</v>
      </c>
      <c r="M895" s="241">
        <f t="shared" si="2165"/>
        <v>29.856108455015395</v>
      </c>
      <c r="N895" s="241">
        <f t="shared" si="2165"/>
        <v>28.613902620095246</v>
      </c>
      <c r="O895" s="240">
        <f t="shared" si="2165"/>
        <v>22.782073840862452</v>
      </c>
      <c r="P895" s="241">
        <f t="shared" si="2165"/>
        <v>22.695848643049356</v>
      </c>
      <c r="Q895" s="241">
        <f t="shared" si="2165"/>
        <v>23.643384268021631</v>
      </c>
      <c r="R895" s="241">
        <f t="shared" si="2165"/>
        <v>26.809489274730559</v>
      </c>
      <c r="S895" s="241">
        <f t="shared" si="2165"/>
        <v>23.479428445459831</v>
      </c>
      <c r="T895" s="241">
        <f t="shared" si="2165"/>
        <v>23.312349374340677</v>
      </c>
      <c r="U895" s="241">
        <f t="shared" si="2165"/>
        <v>21.361057565933585</v>
      </c>
      <c r="V895" s="241">
        <f t="shared" si="2165"/>
        <v>19.924961456928116</v>
      </c>
      <c r="W895" s="241">
        <f t="shared" si="2165"/>
        <v>22.834207428020978</v>
      </c>
      <c r="X895" s="240">
        <f t="shared" si="2165"/>
        <v>27.485923004545292</v>
      </c>
      <c r="Y895" s="241">
        <f t="shared" si="2165"/>
        <v>27.021600641410565</v>
      </c>
      <c r="Z895" s="241">
        <f t="shared" si="2165"/>
        <v>26.359047558115677</v>
      </c>
      <c r="AA895" s="241">
        <f t="shared" si="2165"/>
        <v>27.77039996377324</v>
      </c>
      <c r="AB895" s="241">
        <f t="shared" si="2165"/>
        <v>28.796954865623913</v>
      </c>
      <c r="AC895" s="240">
        <f t="shared" si="2165"/>
        <v>25.234489207615411</v>
      </c>
      <c r="AD895" s="241">
        <f t="shared" si="2165"/>
        <v>24.081996194383343</v>
      </c>
      <c r="AE895" s="241">
        <f t="shared" si="2165"/>
        <v>25.735576643185652</v>
      </c>
      <c r="AF895" s="241">
        <f t="shared" si="2165"/>
        <v>24.101151796775337</v>
      </c>
      <c r="AG895" s="241">
        <f t="shared" si="2165"/>
        <v>25.644553833955531</v>
      </c>
      <c r="AH895" s="241">
        <f t="shared" ref="AH895:BM895" si="2166">AH893/AH8*100</f>
        <v>24.492503851022619</v>
      </c>
      <c r="AI895" s="241">
        <f t="shared" si="2166"/>
        <v>25.772672026241416</v>
      </c>
      <c r="AJ895" s="240">
        <f t="shared" si="2166"/>
        <v>21.632881608685182</v>
      </c>
      <c r="AK895" s="245">
        <f t="shared" si="2166"/>
        <v>21.349456043245642</v>
      </c>
      <c r="AL895" s="245">
        <f t="shared" si="2166"/>
        <v>21.885459074498787</v>
      </c>
      <c r="AM895" s="240">
        <f t="shared" si="2166"/>
        <v>23.222673319366798</v>
      </c>
      <c r="AN895" s="241">
        <f t="shared" si="2166"/>
        <v>20.337361739307276</v>
      </c>
      <c r="AO895" s="241">
        <f t="shared" si="2166"/>
        <v>20.188314558883793</v>
      </c>
      <c r="AP895" s="241">
        <f t="shared" si="2166"/>
        <v>21.126133556098278</v>
      </c>
      <c r="AQ895" s="241">
        <f t="shared" si="2166"/>
        <v>23.353618906942391</v>
      </c>
      <c r="AR895" s="241">
        <f t="shared" si="2166"/>
        <v>22.981306082437246</v>
      </c>
      <c r="AS895" s="241">
        <f t="shared" si="2166"/>
        <v>26.924537962244205</v>
      </c>
      <c r="AT895" s="241">
        <f t="shared" si="2166"/>
        <v>23.77846169292167</v>
      </c>
      <c r="AU895" s="241">
        <f t="shared" si="2166"/>
        <v>24.126903683272307</v>
      </c>
      <c r="AV895" s="241">
        <f t="shared" si="2166"/>
        <v>24.221178086068733</v>
      </c>
      <c r="AW895" s="241">
        <f t="shared" si="2166"/>
        <v>23.245994659546064</v>
      </c>
      <c r="AX895" s="240">
        <f t="shared" si="2166"/>
        <v>21.240496274985905</v>
      </c>
      <c r="AY895" s="241">
        <f t="shared" si="2166"/>
        <v>19.046288375629693</v>
      </c>
      <c r="AZ895" s="241">
        <f t="shared" si="2166"/>
        <v>21.723584659334072</v>
      </c>
      <c r="BA895" s="241">
        <f t="shared" si="2166"/>
        <v>22.969128941904813</v>
      </c>
      <c r="BB895" s="241">
        <f t="shared" si="2166"/>
        <v>19.996585851382662</v>
      </c>
      <c r="BC895" s="241">
        <f t="shared" si="2166"/>
        <v>21.73968748738524</v>
      </c>
      <c r="BD895" s="240">
        <f t="shared" si="2166"/>
        <v>19.930128251593676</v>
      </c>
      <c r="BE895" s="241">
        <f t="shared" si="2166"/>
        <v>15.218796883633395</v>
      </c>
      <c r="BF895" s="241">
        <f t="shared" si="2166"/>
        <v>21.142000566167489</v>
      </c>
      <c r="BG895" s="241">
        <f t="shared" si="2166"/>
        <v>27.484131504012428</v>
      </c>
      <c r="BH895" s="241">
        <f t="shared" si="2166"/>
        <v>25.298222450945541</v>
      </c>
      <c r="BI895" s="241">
        <f t="shared" si="2166"/>
        <v>20.883005052789695</v>
      </c>
      <c r="BJ895" s="241">
        <f t="shared" si="2166"/>
        <v>13.845890396605331</v>
      </c>
      <c r="BK895" s="241">
        <f t="shared" si="2166"/>
        <v>18.756636541893158</v>
      </c>
      <c r="BL895" s="241">
        <f t="shared" si="2166"/>
        <v>20.446203560848925</v>
      </c>
      <c r="BM895" s="240">
        <f t="shared" si="2166"/>
        <v>22.32544271227486</v>
      </c>
      <c r="BN895" s="241">
        <f t="shared" ref="BN895:CS895" si="2167">BN893/BN8*100</f>
        <v>22.772914428023309</v>
      </c>
      <c r="BO895" s="241">
        <f t="shared" si="2167"/>
        <v>22.144311430079224</v>
      </c>
      <c r="BP895" s="241">
        <f t="shared" si="2167"/>
        <v>25.090233945898355</v>
      </c>
      <c r="BQ895" s="241">
        <f t="shared" si="2167"/>
        <v>22.887437116968758</v>
      </c>
      <c r="BR895" s="241">
        <f t="shared" si="2167"/>
        <v>20.948344894789145</v>
      </c>
      <c r="BS895" s="240">
        <f t="shared" si="2167"/>
        <v>25.343359363411423</v>
      </c>
      <c r="BT895" s="242">
        <f t="shared" si="2167"/>
        <v>24.223964616003215</v>
      </c>
      <c r="BU895" s="241">
        <f t="shared" si="2167"/>
        <v>22.805526364591707</v>
      </c>
      <c r="BV895" s="241">
        <f t="shared" si="2167"/>
        <v>26.578623260768257</v>
      </c>
      <c r="BW895" s="241">
        <f t="shared" si="2167"/>
        <v>25.46228605831255</v>
      </c>
      <c r="BX895" s="241">
        <f t="shared" si="2167"/>
        <v>22.548623507258938</v>
      </c>
      <c r="BY895" s="241">
        <f t="shared" si="2167"/>
        <v>23.889950044078752</v>
      </c>
      <c r="BZ895" s="241">
        <f t="shared" si="2167"/>
        <v>29.963905927243868</v>
      </c>
      <c r="CA895" s="241">
        <f t="shared" si="2167"/>
        <v>26.3949433304272</v>
      </c>
      <c r="CB895" s="241">
        <f t="shared" si="2167"/>
        <v>28.105051605093323</v>
      </c>
      <c r="CC895" s="241">
        <f t="shared" si="2167"/>
        <v>26.535650932433775</v>
      </c>
      <c r="CD895" s="241">
        <f t="shared" si="2167"/>
        <v>24.902720177046991</v>
      </c>
      <c r="CE895" s="241">
        <f t="shared" si="2167"/>
        <v>27.628959959436205</v>
      </c>
      <c r="CF895" s="240">
        <f t="shared" si="2167"/>
        <v>24.131515050656066</v>
      </c>
      <c r="CG895" s="241">
        <f t="shared" si="2167"/>
        <v>27.912439795797845</v>
      </c>
      <c r="CH895" s="241">
        <f t="shared" si="2167"/>
        <v>22.048268738009956</v>
      </c>
      <c r="CI895" s="241">
        <f t="shared" si="2167"/>
        <v>28.933395602816496</v>
      </c>
      <c r="CJ895" s="241">
        <f t="shared" si="2167"/>
        <v>22.247711324999866</v>
      </c>
      <c r="CK895" s="241">
        <f t="shared" si="2167"/>
        <v>24.989167948548648</v>
      </c>
      <c r="CL895" s="241">
        <f t="shared" si="2167"/>
        <v>29.436434434855819</v>
      </c>
      <c r="CM895" s="241">
        <f t="shared" si="2167"/>
        <v>20.305489544231367</v>
      </c>
      <c r="CN895" s="241">
        <f t="shared" si="2167"/>
        <v>26.107318988716028</v>
      </c>
      <c r="CO895" s="241">
        <f t="shared" si="2167"/>
        <v>32.663922607031438</v>
      </c>
      <c r="CP895" s="241">
        <f t="shared" si="2167"/>
        <v>25.93028535657449</v>
      </c>
      <c r="CQ895" s="241">
        <f t="shared" si="2167"/>
        <v>23.769937369519834</v>
      </c>
      <c r="CR895" s="241">
        <f t="shared" si="2167"/>
        <v>26.976937236077525</v>
      </c>
      <c r="CS895" s="241">
        <f t="shared" si="2167"/>
        <v>25.015802420245375</v>
      </c>
      <c r="CT895" s="240">
        <f t="shared" ref="CT895:DO895" si="2168">CT893/CT8*100</f>
        <v>27.418428706214453</v>
      </c>
      <c r="CU895" s="241">
        <f t="shared" si="2168"/>
        <v>28.782711738686011</v>
      </c>
      <c r="CV895" s="241">
        <f t="shared" si="2168"/>
        <v>26.237159585772922</v>
      </c>
      <c r="CW895" s="241">
        <f t="shared" si="2168"/>
        <v>31.149280369394006</v>
      </c>
      <c r="CX895" s="241">
        <f t="shared" si="2168"/>
        <v>23.572230542262332</v>
      </c>
      <c r="CY895" s="241">
        <f t="shared" si="2168"/>
        <v>27.445633479559767</v>
      </c>
      <c r="CZ895" s="240">
        <f t="shared" si="2168"/>
        <v>22.794433397400255</v>
      </c>
      <c r="DA895" s="241">
        <f t="shared" si="2168"/>
        <v>25.031931572607252</v>
      </c>
      <c r="DB895" s="241">
        <f t="shared" si="2168"/>
        <v>32.939699201444739</v>
      </c>
      <c r="DC895" s="241">
        <f t="shared" si="2168"/>
        <v>21.890853773777184</v>
      </c>
      <c r="DD895" s="241">
        <f t="shared" si="2168"/>
        <v>22.868424144088703</v>
      </c>
      <c r="DE895" s="241">
        <f t="shared" si="2168"/>
        <v>22.164557716448321</v>
      </c>
      <c r="DF895" s="241">
        <f t="shared" si="2168"/>
        <v>22.247890808685252</v>
      </c>
      <c r="DG895" s="240">
        <f t="shared" si="2168"/>
        <v>23.492192065099619</v>
      </c>
      <c r="DH895" s="243">
        <f t="shared" si="2168"/>
        <v>16.321630993872276</v>
      </c>
      <c r="DI895" s="242">
        <f t="shared" si="2168"/>
        <v>17.881866593787397</v>
      </c>
      <c r="DJ895" s="241">
        <f t="shared" si="2168"/>
        <v>16.950012404215762</v>
      </c>
      <c r="DK895" s="241">
        <f t="shared" si="2168"/>
        <v>13.523294494841601</v>
      </c>
      <c r="DL895" s="243">
        <f t="shared" si="2168"/>
        <v>16.917757124176124</v>
      </c>
      <c r="DM895" s="241">
        <f t="shared" si="2168"/>
        <v>18.665192177766617</v>
      </c>
      <c r="DN895" s="246">
        <f t="shared" si="2168"/>
        <v>11.540732312118251</v>
      </c>
      <c r="DO895" s="240">
        <f t="shared" si="2168"/>
        <v>23.270754971582765</v>
      </c>
      <c r="DP895" s="9"/>
      <c r="DQ895" s="9"/>
      <c r="DR895" s="9"/>
      <c r="DS895" s="9"/>
      <c r="DT895" s="9"/>
      <c r="DU895" s="9"/>
      <c r="DV895" s="9"/>
      <c r="DW895" s="9"/>
      <c r="DX895" s="9"/>
      <c r="DY895" s="32"/>
      <c r="DZ895" s="32"/>
      <c r="EA895" s="121"/>
      <c r="EB895" s="121"/>
      <c r="EC895" s="121"/>
    </row>
    <row r="896" spans="1:137" s="41" customFormat="1" ht="16.5" customHeight="1" x14ac:dyDescent="0.15">
      <c r="A896" s="95" t="s">
        <v>550</v>
      </c>
      <c r="B896" s="261"/>
      <c r="C896" s="262"/>
      <c r="D896" s="262"/>
      <c r="E896" s="262"/>
      <c r="F896" s="262"/>
      <c r="G896" s="262"/>
      <c r="H896" s="262"/>
      <c r="I896" s="262"/>
      <c r="J896" s="262"/>
      <c r="K896" s="262"/>
      <c r="L896" s="262"/>
      <c r="M896" s="262"/>
      <c r="N896" s="262"/>
      <c r="O896" s="261"/>
      <c r="P896" s="262"/>
      <c r="Q896" s="262"/>
      <c r="R896" s="262"/>
      <c r="S896" s="262"/>
      <c r="T896" s="262"/>
      <c r="U896" s="262"/>
      <c r="V896" s="262"/>
      <c r="W896" s="262"/>
      <c r="X896" s="261"/>
      <c r="Y896" s="262"/>
      <c r="Z896" s="262"/>
      <c r="AA896" s="262"/>
      <c r="AB896" s="262"/>
      <c r="AC896" s="261"/>
      <c r="AD896" s="262"/>
      <c r="AE896" s="262"/>
      <c r="AF896" s="262"/>
      <c r="AG896" s="262"/>
      <c r="AH896" s="262"/>
      <c r="AI896" s="262"/>
      <c r="AJ896" s="261"/>
      <c r="AK896" s="262"/>
      <c r="AL896" s="262"/>
      <c r="AM896" s="261"/>
      <c r="AN896" s="262"/>
      <c r="AO896" s="262"/>
      <c r="AP896" s="262"/>
      <c r="AQ896" s="262"/>
      <c r="AR896" s="262"/>
      <c r="AS896" s="262"/>
      <c r="AT896" s="262"/>
      <c r="AU896" s="262"/>
      <c r="AV896" s="262"/>
      <c r="AW896" s="262"/>
      <c r="AX896" s="261"/>
      <c r="AY896" s="262"/>
      <c r="AZ896" s="262"/>
      <c r="BA896" s="262"/>
      <c r="BB896" s="262"/>
      <c r="BC896" s="262"/>
      <c r="BD896" s="261"/>
      <c r="BE896" s="262"/>
      <c r="BF896" s="262"/>
      <c r="BG896" s="262"/>
      <c r="BH896" s="262"/>
      <c r="BI896" s="262"/>
      <c r="BJ896" s="262"/>
      <c r="BK896" s="262"/>
      <c r="BL896" s="262"/>
      <c r="BM896" s="261"/>
      <c r="BN896" s="262"/>
      <c r="BO896" s="262"/>
      <c r="BP896" s="262"/>
      <c r="BQ896" s="262"/>
      <c r="BR896" s="262"/>
      <c r="BS896" s="261"/>
      <c r="BT896" s="263"/>
      <c r="BU896" s="262"/>
      <c r="BV896" s="262"/>
      <c r="BW896" s="262"/>
      <c r="BX896" s="262"/>
      <c r="BY896" s="262"/>
      <c r="BZ896" s="262"/>
      <c r="CA896" s="262"/>
      <c r="CB896" s="262"/>
      <c r="CC896" s="262"/>
      <c r="CD896" s="262"/>
      <c r="CE896" s="262"/>
      <c r="CF896" s="261"/>
      <c r="CG896" s="262"/>
      <c r="CH896" s="262"/>
      <c r="CI896" s="262"/>
      <c r="CJ896" s="262"/>
      <c r="CK896" s="262"/>
      <c r="CL896" s="262"/>
      <c r="CM896" s="262"/>
      <c r="CN896" s="262"/>
      <c r="CO896" s="262"/>
      <c r="CP896" s="262"/>
      <c r="CQ896" s="262"/>
      <c r="CR896" s="262"/>
      <c r="CS896" s="262"/>
      <c r="CT896" s="261"/>
      <c r="CU896" s="262"/>
      <c r="CV896" s="262"/>
      <c r="CW896" s="262"/>
      <c r="CX896" s="262"/>
      <c r="CY896" s="262"/>
      <c r="CZ896" s="261"/>
      <c r="DA896" s="262"/>
      <c r="DB896" s="262"/>
      <c r="DC896" s="262"/>
      <c r="DD896" s="262"/>
      <c r="DE896" s="262"/>
      <c r="DF896" s="262"/>
      <c r="DG896" s="261"/>
      <c r="DH896" s="264"/>
      <c r="DI896" s="305"/>
      <c r="DJ896" s="306"/>
      <c r="DK896" s="306"/>
      <c r="DL896" s="264"/>
      <c r="DM896" s="305"/>
      <c r="DN896" s="265"/>
      <c r="DO896" s="261"/>
    </row>
    <row r="897" spans="1:137" s="168" customFormat="1" ht="16.5" customHeight="1" x14ac:dyDescent="0.15">
      <c r="A897" s="141" t="s">
        <v>350</v>
      </c>
      <c r="B897" s="226">
        <v>144</v>
      </c>
      <c r="C897" s="380" t="s">
        <v>696</v>
      </c>
      <c r="D897" s="380" t="s">
        <v>696</v>
      </c>
      <c r="E897" s="380" t="s">
        <v>696</v>
      </c>
      <c r="F897" s="380" t="s">
        <v>696</v>
      </c>
      <c r="G897" s="380" t="s">
        <v>696</v>
      </c>
      <c r="H897" s="380" t="s">
        <v>696</v>
      </c>
      <c r="I897" s="380" t="s">
        <v>696</v>
      </c>
      <c r="J897" s="380" t="s">
        <v>696</v>
      </c>
      <c r="K897" s="380" t="s">
        <v>696</v>
      </c>
      <c r="L897" s="380" t="s">
        <v>696</v>
      </c>
      <c r="M897" s="380" t="s">
        <v>696</v>
      </c>
      <c r="N897" s="380" t="s">
        <v>696</v>
      </c>
      <c r="O897" s="226">
        <v>43</v>
      </c>
      <c r="P897" s="380" t="s">
        <v>696</v>
      </c>
      <c r="Q897" s="380" t="s">
        <v>696</v>
      </c>
      <c r="R897" s="380" t="s">
        <v>696</v>
      </c>
      <c r="S897" s="380" t="s">
        <v>696</v>
      </c>
      <c r="T897" s="380" t="s">
        <v>696</v>
      </c>
      <c r="U897" s="380" t="s">
        <v>696</v>
      </c>
      <c r="V897" s="380" t="s">
        <v>696</v>
      </c>
      <c r="W897" s="380" t="s">
        <v>696</v>
      </c>
      <c r="X897" s="226">
        <v>55</v>
      </c>
      <c r="Y897" s="380" t="s">
        <v>696</v>
      </c>
      <c r="Z897" s="380" t="s">
        <v>696</v>
      </c>
      <c r="AA897" s="380" t="s">
        <v>696</v>
      </c>
      <c r="AB897" s="380" t="s">
        <v>696</v>
      </c>
      <c r="AC897" s="226">
        <v>33</v>
      </c>
      <c r="AD897" s="380" t="s">
        <v>696</v>
      </c>
      <c r="AE897" s="380" t="s">
        <v>696</v>
      </c>
      <c r="AF897" s="380" t="s">
        <v>696</v>
      </c>
      <c r="AG897" s="380" t="s">
        <v>696</v>
      </c>
      <c r="AH897" s="380" t="s">
        <v>696</v>
      </c>
      <c r="AI897" s="380" t="s">
        <v>696</v>
      </c>
      <c r="AJ897" s="226">
        <v>2</v>
      </c>
      <c r="AK897" s="380" t="s">
        <v>696</v>
      </c>
      <c r="AL897" s="380" t="s">
        <v>696</v>
      </c>
      <c r="AM897" s="226">
        <v>60</v>
      </c>
      <c r="AN897" s="380" t="s">
        <v>696</v>
      </c>
      <c r="AO897" s="380" t="s">
        <v>696</v>
      </c>
      <c r="AP897" s="380" t="s">
        <v>696</v>
      </c>
      <c r="AQ897" s="380" t="s">
        <v>696</v>
      </c>
      <c r="AR897" s="380" t="s">
        <v>696</v>
      </c>
      <c r="AS897" s="380" t="s">
        <v>696</v>
      </c>
      <c r="AT897" s="380" t="s">
        <v>696</v>
      </c>
      <c r="AU897" s="380" t="s">
        <v>696</v>
      </c>
      <c r="AV897" s="380" t="s">
        <v>696</v>
      </c>
      <c r="AW897" s="380" t="s">
        <v>696</v>
      </c>
      <c r="AX897" s="226">
        <v>42</v>
      </c>
      <c r="AY897" s="380" t="s">
        <v>696</v>
      </c>
      <c r="AZ897" s="380" t="s">
        <v>696</v>
      </c>
      <c r="BA897" s="380" t="s">
        <v>696</v>
      </c>
      <c r="BB897" s="380" t="s">
        <v>696</v>
      </c>
      <c r="BC897" s="380" t="s">
        <v>696</v>
      </c>
      <c r="BD897" s="226">
        <v>372</v>
      </c>
      <c r="BE897" s="380" t="s">
        <v>696</v>
      </c>
      <c r="BF897" s="380" t="s">
        <v>696</v>
      </c>
      <c r="BG897" s="380" t="s">
        <v>696</v>
      </c>
      <c r="BH897" s="380" t="s">
        <v>696</v>
      </c>
      <c r="BI897" s="380" t="s">
        <v>696</v>
      </c>
      <c r="BJ897" s="380" t="s">
        <v>696</v>
      </c>
      <c r="BK897" s="380" t="s">
        <v>696</v>
      </c>
      <c r="BL897" s="380" t="s">
        <v>696</v>
      </c>
      <c r="BM897" s="226">
        <v>29</v>
      </c>
      <c r="BN897" s="380" t="s">
        <v>696</v>
      </c>
      <c r="BO897" s="380" t="s">
        <v>696</v>
      </c>
      <c r="BP897" s="380" t="s">
        <v>696</v>
      </c>
      <c r="BQ897" s="380" t="s">
        <v>696</v>
      </c>
      <c r="BR897" s="380" t="s">
        <v>696</v>
      </c>
      <c r="BS897" s="226">
        <v>108</v>
      </c>
      <c r="BT897" s="380" t="s">
        <v>696</v>
      </c>
      <c r="BU897" s="380" t="s">
        <v>696</v>
      </c>
      <c r="BV897" s="380" t="s">
        <v>696</v>
      </c>
      <c r="BW897" s="380" t="s">
        <v>696</v>
      </c>
      <c r="BX897" s="380" t="s">
        <v>696</v>
      </c>
      <c r="BY897" s="380" t="s">
        <v>696</v>
      </c>
      <c r="BZ897" s="380" t="s">
        <v>696</v>
      </c>
      <c r="CA897" s="380" t="s">
        <v>696</v>
      </c>
      <c r="CB897" s="380" t="s">
        <v>696</v>
      </c>
      <c r="CC897" s="380" t="s">
        <v>696</v>
      </c>
      <c r="CD897" s="380" t="s">
        <v>696</v>
      </c>
      <c r="CE897" s="380" t="s">
        <v>696</v>
      </c>
      <c r="CF897" s="226">
        <v>105</v>
      </c>
      <c r="CG897" s="380" t="s">
        <v>696</v>
      </c>
      <c r="CH897" s="380" t="s">
        <v>696</v>
      </c>
      <c r="CI897" s="380" t="s">
        <v>696</v>
      </c>
      <c r="CJ897" s="380" t="s">
        <v>696</v>
      </c>
      <c r="CK897" s="380" t="s">
        <v>696</v>
      </c>
      <c r="CL897" s="380" t="s">
        <v>696</v>
      </c>
      <c r="CM897" s="380" t="s">
        <v>696</v>
      </c>
      <c r="CN897" s="380" t="s">
        <v>696</v>
      </c>
      <c r="CO897" s="380" t="s">
        <v>696</v>
      </c>
      <c r="CP897" s="380" t="s">
        <v>696</v>
      </c>
      <c r="CQ897" s="380" t="s">
        <v>696</v>
      </c>
      <c r="CR897" s="380" t="s">
        <v>696</v>
      </c>
      <c r="CS897" s="380" t="s">
        <v>696</v>
      </c>
      <c r="CT897" s="226">
        <v>40</v>
      </c>
      <c r="CU897" s="380" t="s">
        <v>696</v>
      </c>
      <c r="CV897" s="380" t="s">
        <v>696</v>
      </c>
      <c r="CW897" s="380" t="s">
        <v>696</v>
      </c>
      <c r="CX897" s="380" t="s">
        <v>696</v>
      </c>
      <c r="CY897" s="380" t="s">
        <v>696</v>
      </c>
      <c r="CZ897" s="226">
        <v>83</v>
      </c>
      <c r="DA897" s="380" t="s">
        <v>696</v>
      </c>
      <c r="DB897" s="380" t="s">
        <v>696</v>
      </c>
      <c r="DC897" s="380" t="s">
        <v>696</v>
      </c>
      <c r="DD897" s="380" t="s">
        <v>696</v>
      </c>
      <c r="DE897" s="380" t="s">
        <v>696</v>
      </c>
      <c r="DF897" s="380" t="s">
        <v>696</v>
      </c>
      <c r="DG897" s="226">
        <f t="shared" ref="DG897:DG898" si="2169">AM897+BS897+B897+O897+X897+AC897+AJ897+BD897+CF897+AX897+BM897+CT897+CZ897</f>
        <v>1116</v>
      </c>
      <c r="DH897" s="226">
        <f t="shared" ref="DH897:DH898" si="2170">SUM(DI897:DK897)</f>
        <v>15</v>
      </c>
      <c r="DI897" s="380">
        <v>9</v>
      </c>
      <c r="DJ897" s="332">
        <v>4</v>
      </c>
      <c r="DK897" s="380">
        <v>2</v>
      </c>
      <c r="DL897" s="226">
        <f t="shared" ref="DL897:DL898" si="2171">SUM(DM897:DN897)</f>
        <v>8</v>
      </c>
      <c r="DM897" s="380">
        <v>8</v>
      </c>
      <c r="DN897" s="380">
        <v>0</v>
      </c>
      <c r="DO897" s="226">
        <f t="shared" ref="DO897:DO898" si="2172">DG897+DH897+DL897</f>
        <v>1139</v>
      </c>
    </row>
    <row r="898" spans="1:137" s="168" customFormat="1" ht="16.5" customHeight="1" x14ac:dyDescent="0.15">
      <c r="A898" s="142" t="s">
        <v>8</v>
      </c>
      <c r="B898" s="226">
        <v>123</v>
      </c>
      <c r="C898" s="380" t="s">
        <v>696</v>
      </c>
      <c r="D898" s="380" t="s">
        <v>696</v>
      </c>
      <c r="E898" s="380" t="s">
        <v>696</v>
      </c>
      <c r="F898" s="380" t="s">
        <v>696</v>
      </c>
      <c r="G898" s="380" t="s">
        <v>696</v>
      </c>
      <c r="H898" s="380" t="s">
        <v>696</v>
      </c>
      <c r="I898" s="380" t="s">
        <v>696</v>
      </c>
      <c r="J898" s="380" t="s">
        <v>696</v>
      </c>
      <c r="K898" s="380" t="s">
        <v>696</v>
      </c>
      <c r="L898" s="380" t="s">
        <v>696</v>
      </c>
      <c r="M898" s="380" t="s">
        <v>696</v>
      </c>
      <c r="N898" s="380" t="s">
        <v>696</v>
      </c>
      <c r="O898" s="226">
        <v>32</v>
      </c>
      <c r="P898" s="380" t="s">
        <v>696</v>
      </c>
      <c r="Q898" s="380" t="s">
        <v>696</v>
      </c>
      <c r="R898" s="380" t="s">
        <v>696</v>
      </c>
      <c r="S898" s="380" t="s">
        <v>696</v>
      </c>
      <c r="T898" s="380" t="s">
        <v>696</v>
      </c>
      <c r="U898" s="380" t="s">
        <v>696</v>
      </c>
      <c r="V898" s="380" t="s">
        <v>696</v>
      </c>
      <c r="W898" s="380" t="s">
        <v>696</v>
      </c>
      <c r="X898" s="226">
        <v>43</v>
      </c>
      <c r="Y898" s="380" t="s">
        <v>696</v>
      </c>
      <c r="Z898" s="380" t="s">
        <v>696</v>
      </c>
      <c r="AA898" s="380" t="s">
        <v>696</v>
      </c>
      <c r="AB898" s="380" t="s">
        <v>696</v>
      </c>
      <c r="AC898" s="226">
        <v>26</v>
      </c>
      <c r="AD898" s="380" t="s">
        <v>696</v>
      </c>
      <c r="AE898" s="380" t="s">
        <v>696</v>
      </c>
      <c r="AF898" s="380" t="s">
        <v>696</v>
      </c>
      <c r="AG898" s="380" t="s">
        <v>696</v>
      </c>
      <c r="AH898" s="380" t="s">
        <v>696</v>
      </c>
      <c r="AI898" s="380" t="s">
        <v>696</v>
      </c>
      <c r="AJ898" s="226">
        <v>2</v>
      </c>
      <c r="AK898" s="380" t="s">
        <v>696</v>
      </c>
      <c r="AL898" s="380" t="s">
        <v>696</v>
      </c>
      <c r="AM898" s="226">
        <v>52</v>
      </c>
      <c r="AN898" s="380" t="s">
        <v>696</v>
      </c>
      <c r="AO898" s="380" t="s">
        <v>696</v>
      </c>
      <c r="AP898" s="380" t="s">
        <v>696</v>
      </c>
      <c r="AQ898" s="380" t="s">
        <v>696</v>
      </c>
      <c r="AR898" s="380" t="s">
        <v>696</v>
      </c>
      <c r="AS898" s="380" t="s">
        <v>696</v>
      </c>
      <c r="AT898" s="380" t="s">
        <v>696</v>
      </c>
      <c r="AU898" s="380" t="s">
        <v>696</v>
      </c>
      <c r="AV898" s="380" t="s">
        <v>696</v>
      </c>
      <c r="AW898" s="380" t="s">
        <v>696</v>
      </c>
      <c r="AX898" s="226">
        <v>32</v>
      </c>
      <c r="AY898" s="380" t="s">
        <v>696</v>
      </c>
      <c r="AZ898" s="380" t="s">
        <v>696</v>
      </c>
      <c r="BA898" s="380" t="s">
        <v>696</v>
      </c>
      <c r="BB898" s="380" t="s">
        <v>696</v>
      </c>
      <c r="BC898" s="380" t="s">
        <v>696</v>
      </c>
      <c r="BD898" s="226">
        <v>292</v>
      </c>
      <c r="BE898" s="380" t="s">
        <v>696</v>
      </c>
      <c r="BF898" s="380" t="s">
        <v>696</v>
      </c>
      <c r="BG898" s="380" t="s">
        <v>696</v>
      </c>
      <c r="BH898" s="380" t="s">
        <v>696</v>
      </c>
      <c r="BI898" s="380" t="s">
        <v>696</v>
      </c>
      <c r="BJ898" s="380" t="s">
        <v>696</v>
      </c>
      <c r="BK898" s="380" t="s">
        <v>696</v>
      </c>
      <c r="BL898" s="380" t="s">
        <v>696</v>
      </c>
      <c r="BM898" s="226">
        <v>25</v>
      </c>
      <c r="BN898" s="380" t="s">
        <v>696</v>
      </c>
      <c r="BO898" s="380" t="s">
        <v>696</v>
      </c>
      <c r="BP898" s="380" t="s">
        <v>696</v>
      </c>
      <c r="BQ898" s="380" t="s">
        <v>696</v>
      </c>
      <c r="BR898" s="380" t="s">
        <v>696</v>
      </c>
      <c r="BS898" s="226">
        <v>90</v>
      </c>
      <c r="BT898" s="380" t="s">
        <v>696</v>
      </c>
      <c r="BU898" s="380" t="s">
        <v>696</v>
      </c>
      <c r="BV898" s="380" t="s">
        <v>696</v>
      </c>
      <c r="BW898" s="380" t="s">
        <v>696</v>
      </c>
      <c r="BX898" s="380" t="s">
        <v>696</v>
      </c>
      <c r="BY898" s="380" t="s">
        <v>696</v>
      </c>
      <c r="BZ898" s="380" t="s">
        <v>696</v>
      </c>
      <c r="CA898" s="380" t="s">
        <v>696</v>
      </c>
      <c r="CB898" s="380" t="s">
        <v>696</v>
      </c>
      <c r="CC898" s="380" t="s">
        <v>696</v>
      </c>
      <c r="CD898" s="380" t="s">
        <v>696</v>
      </c>
      <c r="CE898" s="380" t="s">
        <v>696</v>
      </c>
      <c r="CF898" s="226">
        <v>74</v>
      </c>
      <c r="CG898" s="380" t="s">
        <v>696</v>
      </c>
      <c r="CH898" s="380" t="s">
        <v>696</v>
      </c>
      <c r="CI898" s="380" t="s">
        <v>696</v>
      </c>
      <c r="CJ898" s="380" t="s">
        <v>696</v>
      </c>
      <c r="CK898" s="380" t="s">
        <v>696</v>
      </c>
      <c r="CL898" s="380" t="s">
        <v>696</v>
      </c>
      <c r="CM898" s="380" t="s">
        <v>696</v>
      </c>
      <c r="CN898" s="380" t="s">
        <v>696</v>
      </c>
      <c r="CO898" s="380" t="s">
        <v>696</v>
      </c>
      <c r="CP898" s="380" t="s">
        <v>696</v>
      </c>
      <c r="CQ898" s="380" t="s">
        <v>696</v>
      </c>
      <c r="CR898" s="380" t="s">
        <v>696</v>
      </c>
      <c r="CS898" s="380" t="s">
        <v>696</v>
      </c>
      <c r="CT898" s="226">
        <v>36</v>
      </c>
      <c r="CU898" s="380" t="s">
        <v>696</v>
      </c>
      <c r="CV898" s="380" t="s">
        <v>696</v>
      </c>
      <c r="CW898" s="380" t="s">
        <v>696</v>
      </c>
      <c r="CX898" s="380" t="s">
        <v>696</v>
      </c>
      <c r="CY898" s="380" t="s">
        <v>696</v>
      </c>
      <c r="CZ898" s="226">
        <v>70</v>
      </c>
      <c r="DA898" s="380" t="s">
        <v>696</v>
      </c>
      <c r="DB898" s="380" t="s">
        <v>696</v>
      </c>
      <c r="DC898" s="380" t="s">
        <v>696</v>
      </c>
      <c r="DD898" s="380" t="s">
        <v>696</v>
      </c>
      <c r="DE898" s="380" t="s">
        <v>696</v>
      </c>
      <c r="DF898" s="380" t="s">
        <v>696</v>
      </c>
      <c r="DG898" s="226">
        <f t="shared" si="2169"/>
        <v>897</v>
      </c>
      <c r="DH898" s="226">
        <f t="shared" si="2170"/>
        <v>12</v>
      </c>
      <c r="DI898" s="380">
        <v>8</v>
      </c>
      <c r="DJ898" s="332">
        <v>3</v>
      </c>
      <c r="DK898" s="380">
        <v>1</v>
      </c>
      <c r="DL898" s="226">
        <f t="shared" si="2171"/>
        <v>8</v>
      </c>
      <c r="DM898" s="380">
        <v>8</v>
      </c>
      <c r="DN898" s="380">
        <v>0</v>
      </c>
      <c r="DO898" s="226">
        <f t="shared" si="2172"/>
        <v>917</v>
      </c>
    </row>
    <row r="899" spans="1:137" s="168" customFormat="1" ht="16.5" customHeight="1" x14ac:dyDescent="0.15">
      <c r="A899" s="143" t="s">
        <v>9</v>
      </c>
      <c r="B899" s="231">
        <v>21</v>
      </c>
      <c r="C899" s="408" t="s">
        <v>696</v>
      </c>
      <c r="D899" s="408" t="s">
        <v>696</v>
      </c>
      <c r="E899" s="408" t="s">
        <v>696</v>
      </c>
      <c r="F899" s="408" t="s">
        <v>696</v>
      </c>
      <c r="G899" s="408" t="s">
        <v>696</v>
      </c>
      <c r="H899" s="408" t="s">
        <v>696</v>
      </c>
      <c r="I899" s="408" t="s">
        <v>696</v>
      </c>
      <c r="J899" s="408" t="s">
        <v>696</v>
      </c>
      <c r="K899" s="408" t="s">
        <v>696</v>
      </c>
      <c r="L899" s="408" t="s">
        <v>696</v>
      </c>
      <c r="M899" s="408" t="s">
        <v>696</v>
      </c>
      <c r="N899" s="408" t="s">
        <v>696</v>
      </c>
      <c r="O899" s="231">
        <v>11</v>
      </c>
      <c r="P899" s="408" t="s">
        <v>696</v>
      </c>
      <c r="Q899" s="408" t="s">
        <v>696</v>
      </c>
      <c r="R899" s="408" t="s">
        <v>696</v>
      </c>
      <c r="S899" s="408" t="s">
        <v>696</v>
      </c>
      <c r="T899" s="408" t="s">
        <v>696</v>
      </c>
      <c r="U899" s="408" t="s">
        <v>696</v>
      </c>
      <c r="V899" s="408" t="s">
        <v>696</v>
      </c>
      <c r="W899" s="408" t="s">
        <v>696</v>
      </c>
      <c r="X899" s="231">
        <v>12</v>
      </c>
      <c r="Y899" s="408" t="s">
        <v>696</v>
      </c>
      <c r="Z899" s="408" t="s">
        <v>696</v>
      </c>
      <c r="AA899" s="408" t="s">
        <v>696</v>
      </c>
      <c r="AB899" s="408" t="s">
        <v>696</v>
      </c>
      <c r="AC899" s="231">
        <v>7</v>
      </c>
      <c r="AD899" s="408" t="s">
        <v>696</v>
      </c>
      <c r="AE899" s="408" t="s">
        <v>696</v>
      </c>
      <c r="AF899" s="408" t="s">
        <v>696</v>
      </c>
      <c r="AG899" s="408" t="s">
        <v>696</v>
      </c>
      <c r="AH899" s="408" t="s">
        <v>696</v>
      </c>
      <c r="AI899" s="408" t="s">
        <v>696</v>
      </c>
      <c r="AJ899" s="231">
        <v>0</v>
      </c>
      <c r="AK899" s="408" t="s">
        <v>696</v>
      </c>
      <c r="AL899" s="408" t="s">
        <v>696</v>
      </c>
      <c r="AM899" s="231">
        <v>8</v>
      </c>
      <c r="AN899" s="408" t="s">
        <v>696</v>
      </c>
      <c r="AO899" s="408" t="s">
        <v>696</v>
      </c>
      <c r="AP899" s="408" t="s">
        <v>696</v>
      </c>
      <c r="AQ899" s="408" t="s">
        <v>696</v>
      </c>
      <c r="AR899" s="408" t="s">
        <v>696</v>
      </c>
      <c r="AS899" s="408" t="s">
        <v>696</v>
      </c>
      <c r="AT899" s="408" t="s">
        <v>696</v>
      </c>
      <c r="AU899" s="408" t="s">
        <v>696</v>
      </c>
      <c r="AV899" s="408" t="s">
        <v>696</v>
      </c>
      <c r="AW899" s="408" t="s">
        <v>696</v>
      </c>
      <c r="AX899" s="231">
        <v>10</v>
      </c>
      <c r="AY899" s="408" t="s">
        <v>696</v>
      </c>
      <c r="AZ899" s="408" t="s">
        <v>696</v>
      </c>
      <c r="BA899" s="408" t="s">
        <v>696</v>
      </c>
      <c r="BB899" s="408" t="s">
        <v>696</v>
      </c>
      <c r="BC899" s="408" t="s">
        <v>696</v>
      </c>
      <c r="BD899" s="231">
        <v>80</v>
      </c>
      <c r="BE899" s="408" t="s">
        <v>696</v>
      </c>
      <c r="BF899" s="408" t="s">
        <v>696</v>
      </c>
      <c r="BG899" s="408" t="s">
        <v>696</v>
      </c>
      <c r="BH899" s="408" t="s">
        <v>696</v>
      </c>
      <c r="BI899" s="408" t="s">
        <v>696</v>
      </c>
      <c r="BJ899" s="408" t="s">
        <v>696</v>
      </c>
      <c r="BK899" s="408" t="s">
        <v>696</v>
      </c>
      <c r="BL899" s="408" t="s">
        <v>696</v>
      </c>
      <c r="BM899" s="231">
        <v>4</v>
      </c>
      <c r="BN899" s="408" t="s">
        <v>696</v>
      </c>
      <c r="BO899" s="408" t="s">
        <v>696</v>
      </c>
      <c r="BP899" s="408" t="s">
        <v>696</v>
      </c>
      <c r="BQ899" s="408" t="s">
        <v>696</v>
      </c>
      <c r="BR899" s="408" t="s">
        <v>696</v>
      </c>
      <c r="BS899" s="231">
        <v>18</v>
      </c>
      <c r="BT899" s="408" t="s">
        <v>696</v>
      </c>
      <c r="BU899" s="408" t="s">
        <v>696</v>
      </c>
      <c r="BV899" s="408" t="s">
        <v>696</v>
      </c>
      <c r="BW899" s="408" t="s">
        <v>696</v>
      </c>
      <c r="BX899" s="408" t="s">
        <v>696</v>
      </c>
      <c r="BY899" s="408" t="s">
        <v>696</v>
      </c>
      <c r="BZ899" s="408" t="s">
        <v>696</v>
      </c>
      <c r="CA899" s="408" t="s">
        <v>696</v>
      </c>
      <c r="CB899" s="408" t="s">
        <v>696</v>
      </c>
      <c r="CC899" s="408" t="s">
        <v>696</v>
      </c>
      <c r="CD899" s="408" t="s">
        <v>696</v>
      </c>
      <c r="CE899" s="408" t="s">
        <v>696</v>
      </c>
      <c r="CF899" s="231">
        <v>31</v>
      </c>
      <c r="CG899" s="408" t="s">
        <v>696</v>
      </c>
      <c r="CH899" s="408" t="s">
        <v>696</v>
      </c>
      <c r="CI899" s="408" t="s">
        <v>696</v>
      </c>
      <c r="CJ899" s="408" t="s">
        <v>696</v>
      </c>
      <c r="CK899" s="408" t="s">
        <v>696</v>
      </c>
      <c r="CL899" s="408" t="s">
        <v>696</v>
      </c>
      <c r="CM899" s="408" t="s">
        <v>696</v>
      </c>
      <c r="CN899" s="408" t="s">
        <v>696</v>
      </c>
      <c r="CO899" s="408" t="s">
        <v>696</v>
      </c>
      <c r="CP899" s="408" t="s">
        <v>696</v>
      </c>
      <c r="CQ899" s="408" t="s">
        <v>696</v>
      </c>
      <c r="CR899" s="408" t="s">
        <v>696</v>
      </c>
      <c r="CS899" s="408" t="s">
        <v>696</v>
      </c>
      <c r="CT899" s="231">
        <v>4</v>
      </c>
      <c r="CU899" s="408" t="s">
        <v>696</v>
      </c>
      <c r="CV899" s="408" t="s">
        <v>696</v>
      </c>
      <c r="CW899" s="408" t="s">
        <v>696</v>
      </c>
      <c r="CX899" s="408" t="s">
        <v>696</v>
      </c>
      <c r="CY899" s="408" t="s">
        <v>696</v>
      </c>
      <c r="CZ899" s="231">
        <v>13</v>
      </c>
      <c r="DA899" s="408" t="s">
        <v>696</v>
      </c>
      <c r="DB899" s="408" t="s">
        <v>696</v>
      </c>
      <c r="DC899" s="408" t="s">
        <v>696</v>
      </c>
      <c r="DD899" s="408" t="s">
        <v>696</v>
      </c>
      <c r="DE899" s="408" t="s">
        <v>696</v>
      </c>
      <c r="DF899" s="408" t="s">
        <v>696</v>
      </c>
      <c r="DG899" s="231">
        <f>AM899+BS899+B899+O899+X899+AC899+AJ899+BD899+CF899+AX899+BM899+CT899+CZ899</f>
        <v>219</v>
      </c>
      <c r="DH899" s="231">
        <f>SUM(DI899:DK899)</f>
        <v>3</v>
      </c>
      <c r="DI899" s="408">
        <v>1</v>
      </c>
      <c r="DJ899" s="408">
        <v>1</v>
      </c>
      <c r="DK899" s="408">
        <v>1</v>
      </c>
      <c r="DL899" s="231">
        <f>SUM(DM899:DN899)</f>
        <v>0</v>
      </c>
      <c r="DM899" s="408">
        <v>0</v>
      </c>
      <c r="DN899" s="408">
        <v>0</v>
      </c>
      <c r="DO899" s="231">
        <f>DG899+DH899+DL899</f>
        <v>222</v>
      </c>
    </row>
    <row r="900" spans="1:137" s="4" customFormat="1" ht="16.5" customHeight="1" x14ac:dyDescent="0.15">
      <c r="A900" s="44" t="s">
        <v>218</v>
      </c>
    </row>
    <row r="901" spans="1:137" s="4" customFormat="1" ht="16.5" customHeight="1" x14ac:dyDescent="0.15">
      <c r="A901" s="44" t="s">
        <v>299</v>
      </c>
    </row>
    <row r="902" spans="1:137" ht="16.5" customHeight="1" x14ac:dyDescent="0.2">
      <c r="A902" s="49"/>
    </row>
    <row r="903" spans="1:137" ht="16.5" customHeight="1" x14ac:dyDescent="0.2">
      <c r="A903" s="29" t="s">
        <v>391</v>
      </c>
    </row>
    <row r="904" spans="1:137" ht="16.5" customHeight="1" x14ac:dyDescent="0.2">
      <c r="A904" s="35" t="s">
        <v>216</v>
      </c>
      <c r="B904" s="145"/>
      <c r="C904" s="145"/>
      <c r="D904" s="145"/>
      <c r="E904" s="145"/>
      <c r="F904" s="145"/>
      <c r="G904" s="145"/>
      <c r="H904" s="145"/>
      <c r="I904" s="145"/>
      <c r="J904" s="145"/>
    </row>
    <row r="905" spans="1:137" ht="16.5" customHeight="1" x14ac:dyDescent="0.2">
      <c r="A905" s="37" t="s">
        <v>813</v>
      </c>
      <c r="B905" s="145"/>
      <c r="C905" s="145"/>
      <c r="D905" s="145"/>
      <c r="E905" s="145"/>
      <c r="F905" s="145"/>
      <c r="G905" s="145"/>
      <c r="H905" s="145"/>
      <c r="I905" s="145"/>
      <c r="J905" s="145"/>
    </row>
    <row r="906" spans="1:137" ht="32.25" customHeight="1" x14ac:dyDescent="0.2">
      <c r="A906" s="233"/>
      <c r="B906" s="220" t="s">
        <v>577</v>
      </c>
      <c r="C906" s="234" t="s">
        <v>578</v>
      </c>
      <c r="D906" s="234" t="s">
        <v>579</v>
      </c>
      <c r="E906" s="234" t="s">
        <v>580</v>
      </c>
      <c r="F906" s="234" t="s">
        <v>581</v>
      </c>
      <c r="G906" s="234" t="s">
        <v>582</v>
      </c>
      <c r="H906" s="234" t="s">
        <v>583</v>
      </c>
      <c r="I906" s="234" t="s">
        <v>584</v>
      </c>
      <c r="J906" s="234" t="s">
        <v>585</v>
      </c>
      <c r="K906" s="234" t="s">
        <v>586</v>
      </c>
      <c r="L906" s="234" t="s">
        <v>587</v>
      </c>
      <c r="M906" s="234" t="s">
        <v>588</v>
      </c>
      <c r="N906" s="234" t="s">
        <v>589</v>
      </c>
      <c r="O906" s="220" t="s">
        <v>590</v>
      </c>
      <c r="P906" s="234" t="s">
        <v>591</v>
      </c>
      <c r="Q906" s="234" t="s">
        <v>592</v>
      </c>
      <c r="R906" s="234" t="s">
        <v>593</v>
      </c>
      <c r="S906" s="234" t="s">
        <v>594</v>
      </c>
      <c r="T906" s="234" t="s">
        <v>595</v>
      </c>
      <c r="U906" s="234" t="s">
        <v>596</v>
      </c>
      <c r="V906" s="234" t="s">
        <v>597</v>
      </c>
      <c r="W906" s="234" t="s">
        <v>598</v>
      </c>
      <c r="X906" s="220" t="s">
        <v>599</v>
      </c>
      <c r="Y906" s="234" t="s">
        <v>600</v>
      </c>
      <c r="Z906" s="234" t="s">
        <v>601</v>
      </c>
      <c r="AA906" s="234" t="s">
        <v>602</v>
      </c>
      <c r="AB906" s="234" t="s">
        <v>603</v>
      </c>
      <c r="AC906" s="220" t="s">
        <v>604</v>
      </c>
      <c r="AD906" s="234" t="s">
        <v>605</v>
      </c>
      <c r="AE906" s="234" t="s">
        <v>606</v>
      </c>
      <c r="AF906" s="234" t="s">
        <v>607</v>
      </c>
      <c r="AG906" s="234" t="s">
        <v>608</v>
      </c>
      <c r="AH906" s="234" t="s">
        <v>609</v>
      </c>
      <c r="AI906" s="234" t="s">
        <v>610</v>
      </c>
      <c r="AJ906" s="220" t="s">
        <v>611</v>
      </c>
      <c r="AK906" s="234" t="s">
        <v>612</v>
      </c>
      <c r="AL906" s="234" t="s">
        <v>613</v>
      </c>
      <c r="AM906" s="220" t="s">
        <v>614</v>
      </c>
      <c r="AN906" s="234" t="s">
        <v>615</v>
      </c>
      <c r="AO906" s="234" t="s">
        <v>616</v>
      </c>
      <c r="AP906" s="234" t="s">
        <v>617</v>
      </c>
      <c r="AQ906" s="234" t="s">
        <v>618</v>
      </c>
      <c r="AR906" s="234" t="s">
        <v>619</v>
      </c>
      <c r="AS906" s="234" t="s">
        <v>620</v>
      </c>
      <c r="AT906" s="234" t="s">
        <v>621</v>
      </c>
      <c r="AU906" s="234" t="s">
        <v>622</v>
      </c>
      <c r="AV906" s="234" t="s">
        <v>623</v>
      </c>
      <c r="AW906" s="234" t="s">
        <v>624</v>
      </c>
      <c r="AX906" s="220" t="s">
        <v>625</v>
      </c>
      <c r="AY906" s="234" t="s">
        <v>626</v>
      </c>
      <c r="AZ906" s="234" t="s">
        <v>627</v>
      </c>
      <c r="BA906" s="234" t="s">
        <v>628</v>
      </c>
      <c r="BB906" s="234" t="s">
        <v>629</v>
      </c>
      <c r="BC906" s="234" t="s">
        <v>630</v>
      </c>
      <c r="BD906" s="221" t="s">
        <v>631</v>
      </c>
      <c r="BE906" s="234" t="s">
        <v>632</v>
      </c>
      <c r="BF906" s="234" t="s">
        <v>633</v>
      </c>
      <c r="BG906" s="234" t="s">
        <v>634</v>
      </c>
      <c r="BH906" s="234" t="s">
        <v>635</v>
      </c>
      <c r="BI906" s="234" t="s">
        <v>636</v>
      </c>
      <c r="BJ906" s="234" t="s">
        <v>637</v>
      </c>
      <c r="BK906" s="234" t="s">
        <v>638</v>
      </c>
      <c r="BL906" s="234" t="s">
        <v>639</v>
      </c>
      <c r="BM906" s="220" t="s">
        <v>640</v>
      </c>
      <c r="BN906" s="234" t="s">
        <v>641</v>
      </c>
      <c r="BO906" s="234" t="s">
        <v>642</v>
      </c>
      <c r="BP906" s="234" t="s">
        <v>643</v>
      </c>
      <c r="BQ906" s="234" t="s">
        <v>644</v>
      </c>
      <c r="BR906" s="234" t="s">
        <v>645</v>
      </c>
      <c r="BS906" s="220" t="s">
        <v>646</v>
      </c>
      <c r="BT906" s="234" t="s">
        <v>647</v>
      </c>
      <c r="BU906" s="234" t="s">
        <v>648</v>
      </c>
      <c r="BV906" s="234" t="s">
        <v>649</v>
      </c>
      <c r="BW906" s="234" t="s">
        <v>650</v>
      </c>
      <c r="BX906" s="234" t="s">
        <v>651</v>
      </c>
      <c r="BY906" s="234" t="s">
        <v>652</v>
      </c>
      <c r="BZ906" s="234" t="s">
        <v>653</v>
      </c>
      <c r="CA906" s="234" t="s">
        <v>654</v>
      </c>
      <c r="CB906" s="234" t="s">
        <v>655</v>
      </c>
      <c r="CC906" s="234" t="s">
        <v>656</v>
      </c>
      <c r="CD906" s="234" t="s">
        <v>657</v>
      </c>
      <c r="CE906" s="234" t="s">
        <v>658</v>
      </c>
      <c r="CF906" s="220" t="s">
        <v>659</v>
      </c>
      <c r="CG906" s="234" t="s">
        <v>660</v>
      </c>
      <c r="CH906" s="234" t="s">
        <v>661</v>
      </c>
      <c r="CI906" s="234" t="s">
        <v>662</v>
      </c>
      <c r="CJ906" s="234" t="s">
        <v>663</v>
      </c>
      <c r="CK906" s="234" t="s">
        <v>664</v>
      </c>
      <c r="CL906" s="234" t="s">
        <v>665</v>
      </c>
      <c r="CM906" s="234" t="s">
        <v>666</v>
      </c>
      <c r="CN906" s="234" t="s">
        <v>667</v>
      </c>
      <c r="CO906" s="234" t="s">
        <v>668</v>
      </c>
      <c r="CP906" s="234" t="s">
        <v>669</v>
      </c>
      <c r="CQ906" s="234" t="s">
        <v>670</v>
      </c>
      <c r="CR906" s="234" t="s">
        <v>671</v>
      </c>
      <c r="CS906" s="234" t="s">
        <v>672</v>
      </c>
      <c r="CT906" s="220" t="s">
        <v>673</v>
      </c>
      <c r="CU906" s="234" t="s">
        <v>674</v>
      </c>
      <c r="CV906" s="234" t="s">
        <v>675</v>
      </c>
      <c r="CW906" s="234" t="s">
        <v>676</v>
      </c>
      <c r="CX906" s="234" t="s">
        <v>677</v>
      </c>
      <c r="CY906" s="234" t="s">
        <v>678</v>
      </c>
      <c r="CZ906" s="220" t="s">
        <v>679</v>
      </c>
      <c r="DA906" s="234" t="s">
        <v>680</v>
      </c>
      <c r="DB906" s="234" t="s">
        <v>681</v>
      </c>
      <c r="DC906" s="234" t="s">
        <v>682</v>
      </c>
      <c r="DD906" s="234" t="s">
        <v>683</v>
      </c>
      <c r="DE906" s="234" t="s">
        <v>684</v>
      </c>
      <c r="DF906" s="234" t="s">
        <v>685</v>
      </c>
      <c r="DG906" s="220" t="s">
        <v>686</v>
      </c>
      <c r="DH906" s="220" t="s">
        <v>687</v>
      </c>
      <c r="DI906" s="234" t="s">
        <v>688</v>
      </c>
      <c r="DJ906" s="234" t="s">
        <v>689</v>
      </c>
      <c r="DK906" s="234" t="s">
        <v>690</v>
      </c>
      <c r="DL906" s="220" t="s">
        <v>691</v>
      </c>
      <c r="DM906" s="234" t="s">
        <v>692</v>
      </c>
      <c r="DN906" s="235" t="s">
        <v>693</v>
      </c>
      <c r="DO906" s="220" t="s">
        <v>694</v>
      </c>
    </row>
    <row r="907" spans="1:137" s="43" customFormat="1" ht="16.5" customHeight="1" x14ac:dyDescent="0.15">
      <c r="A907" s="51" t="s">
        <v>551</v>
      </c>
      <c r="B907" s="333"/>
      <c r="C907" s="334"/>
      <c r="D907" s="334"/>
      <c r="E907" s="334"/>
      <c r="F907" s="334"/>
      <c r="G907" s="334"/>
      <c r="H907" s="334"/>
      <c r="I907" s="334"/>
      <c r="J907" s="334"/>
      <c r="K907" s="334"/>
      <c r="L907" s="334"/>
      <c r="M907" s="334"/>
      <c r="N907" s="334"/>
      <c r="O907" s="333"/>
      <c r="P907" s="334"/>
      <c r="Q907" s="334"/>
      <c r="R907" s="334"/>
      <c r="S907" s="334"/>
      <c r="T907" s="334"/>
      <c r="U907" s="334"/>
      <c r="V907" s="334"/>
      <c r="W907" s="334"/>
      <c r="X907" s="333"/>
      <c r="Y907" s="334"/>
      <c r="Z907" s="334"/>
      <c r="AA907" s="334"/>
      <c r="AB907" s="334"/>
      <c r="AC907" s="333"/>
      <c r="AD907" s="334"/>
      <c r="AE907" s="334"/>
      <c r="AF907" s="334"/>
      <c r="AG907" s="334"/>
      <c r="AH907" s="334"/>
      <c r="AI907" s="334"/>
      <c r="AJ907" s="333"/>
      <c r="AK907" s="334"/>
      <c r="AL907" s="334"/>
      <c r="AM907" s="333"/>
      <c r="AN907" s="334"/>
      <c r="AO907" s="334"/>
      <c r="AP907" s="334"/>
      <c r="AQ907" s="334"/>
      <c r="AR907" s="334"/>
      <c r="AS907" s="334"/>
      <c r="AT907" s="334"/>
      <c r="AU907" s="334"/>
      <c r="AV907" s="334"/>
      <c r="AW907" s="334"/>
      <c r="AX907" s="333"/>
      <c r="AY907" s="334"/>
      <c r="AZ907" s="334"/>
      <c r="BA907" s="334"/>
      <c r="BB907" s="334"/>
      <c r="BC907" s="334"/>
      <c r="BD907" s="333"/>
      <c r="BE907" s="334"/>
      <c r="BF907" s="334"/>
      <c r="BG907" s="334"/>
      <c r="BH907" s="334"/>
      <c r="BI907" s="334"/>
      <c r="BJ907" s="334"/>
      <c r="BK907" s="334"/>
      <c r="BL907" s="334"/>
      <c r="BM907" s="333"/>
      <c r="BN907" s="334"/>
      <c r="BO907" s="334"/>
      <c r="BP907" s="334"/>
      <c r="BQ907" s="334"/>
      <c r="BR907" s="334"/>
      <c r="BS907" s="333"/>
      <c r="BT907" s="334"/>
      <c r="BU907" s="334"/>
      <c r="BV907" s="334"/>
      <c r="BW907" s="334"/>
      <c r="BX907" s="334"/>
      <c r="BY907" s="334"/>
      <c r="BZ907" s="334"/>
      <c r="CA907" s="334"/>
      <c r="CB907" s="334"/>
      <c r="CC907" s="334"/>
      <c r="CD907" s="334"/>
      <c r="CE907" s="334"/>
      <c r="CF907" s="333"/>
      <c r="CG907" s="334"/>
      <c r="CH907" s="334"/>
      <c r="CI907" s="334"/>
      <c r="CJ907" s="334"/>
      <c r="CK907" s="335"/>
      <c r="CL907" s="334"/>
      <c r="CM907" s="334"/>
      <c r="CN907" s="334"/>
      <c r="CO907" s="334"/>
      <c r="CP907" s="334"/>
      <c r="CQ907" s="334"/>
      <c r="CR907" s="334"/>
      <c r="CS907" s="334"/>
      <c r="CT907" s="333"/>
      <c r="CU907" s="334"/>
      <c r="CV907" s="334"/>
      <c r="CW907" s="334"/>
      <c r="CX907" s="334"/>
      <c r="CY907" s="334"/>
      <c r="CZ907" s="333"/>
      <c r="DA907" s="334"/>
      <c r="DB907" s="334"/>
      <c r="DC907" s="334"/>
      <c r="DD907" s="334"/>
      <c r="DE907" s="334"/>
      <c r="DF907" s="334"/>
      <c r="DG907" s="333"/>
      <c r="DH907" s="333"/>
      <c r="DI907" s="334"/>
      <c r="DJ907" s="334"/>
      <c r="DK907" s="334"/>
      <c r="DL907" s="333"/>
      <c r="DM907" s="336"/>
      <c r="DN907" s="337"/>
      <c r="DO907" s="333"/>
    </row>
    <row r="908" spans="1:137" s="120" customFormat="1" ht="16.5" customHeight="1" x14ac:dyDescent="0.15">
      <c r="A908" s="93" t="s">
        <v>155</v>
      </c>
      <c r="B908" s="261">
        <f t="shared" ref="B908" si="2173">SUM(C908:N908)</f>
        <v>31650</v>
      </c>
      <c r="C908" s="262">
        <v>3529</v>
      </c>
      <c r="D908" s="262">
        <v>2010</v>
      </c>
      <c r="E908" s="262">
        <v>1463</v>
      </c>
      <c r="F908" s="262">
        <v>872</v>
      </c>
      <c r="G908" s="262">
        <v>2115</v>
      </c>
      <c r="H908" s="262">
        <v>5024</v>
      </c>
      <c r="I908" s="262">
        <v>2861</v>
      </c>
      <c r="J908" s="262">
        <v>1162</v>
      </c>
      <c r="K908" s="262">
        <v>2989</v>
      </c>
      <c r="L908" s="262">
        <v>5149</v>
      </c>
      <c r="M908" s="262">
        <v>1982</v>
      </c>
      <c r="N908" s="262">
        <v>2494</v>
      </c>
      <c r="O908" s="261">
        <f t="shared" ref="O908" si="2174">SUM(P908:W908)</f>
        <v>15034</v>
      </c>
      <c r="P908" s="262">
        <v>2636</v>
      </c>
      <c r="Q908" s="262">
        <v>2530</v>
      </c>
      <c r="R908" s="262">
        <v>1492</v>
      </c>
      <c r="S908" s="262">
        <v>967</v>
      </c>
      <c r="T908" s="262">
        <v>1574</v>
      </c>
      <c r="U908" s="262">
        <v>3091</v>
      </c>
      <c r="V908" s="262">
        <v>1966</v>
      </c>
      <c r="W908" s="262">
        <v>778</v>
      </c>
      <c r="X908" s="261">
        <f t="shared" ref="X908" si="2175">SUM(Y908:AB908)</f>
        <v>15329</v>
      </c>
      <c r="Y908" s="262">
        <v>3574</v>
      </c>
      <c r="Z908" s="262">
        <v>4571</v>
      </c>
      <c r="AA908" s="262">
        <v>3082</v>
      </c>
      <c r="AB908" s="262">
        <v>4102</v>
      </c>
      <c r="AC908" s="261">
        <f t="shared" ref="AC908" si="2176">SUM(AD908:AI908)</f>
        <v>13685</v>
      </c>
      <c r="AD908" s="262">
        <v>1754</v>
      </c>
      <c r="AE908" s="262">
        <v>2470</v>
      </c>
      <c r="AF908" s="262">
        <v>1746</v>
      </c>
      <c r="AG908" s="262">
        <v>2865</v>
      </c>
      <c r="AH908" s="262">
        <v>1809</v>
      </c>
      <c r="AI908" s="262">
        <v>3041</v>
      </c>
      <c r="AJ908" s="261">
        <f t="shared" ref="AJ908" si="2177">SUM(AK908:AL908)</f>
        <v>1098</v>
      </c>
      <c r="AK908" s="262">
        <v>464</v>
      </c>
      <c r="AL908" s="262">
        <v>634</v>
      </c>
      <c r="AM908" s="261">
        <f t="shared" ref="AM908" si="2178">SUM(AN908:AW908)</f>
        <v>28009</v>
      </c>
      <c r="AN908" s="262">
        <v>1479</v>
      </c>
      <c r="AO908" s="262">
        <v>1296</v>
      </c>
      <c r="AP908" s="262">
        <v>3378</v>
      </c>
      <c r="AQ908" s="262">
        <v>1193</v>
      </c>
      <c r="AR908" s="262">
        <v>3645</v>
      </c>
      <c r="AS908" s="262">
        <v>1097</v>
      </c>
      <c r="AT908" s="262">
        <v>6665</v>
      </c>
      <c r="AU908" s="262">
        <v>4270</v>
      </c>
      <c r="AV908" s="262">
        <v>3206</v>
      </c>
      <c r="AW908" s="262">
        <v>1780</v>
      </c>
      <c r="AX908" s="261">
        <f t="shared" ref="AX908" si="2179">SUM(AY908:BC908)</f>
        <v>24460</v>
      </c>
      <c r="AY908" s="262">
        <v>3138</v>
      </c>
      <c r="AZ908" s="262">
        <v>8175</v>
      </c>
      <c r="BA908" s="262">
        <v>4282</v>
      </c>
      <c r="BB908" s="262">
        <v>5554</v>
      </c>
      <c r="BC908" s="262">
        <v>3311</v>
      </c>
      <c r="BD908" s="261">
        <f t="shared" ref="BD908" si="2180">SUM(BE908:BL908)</f>
        <v>28182</v>
      </c>
      <c r="BE908" s="262">
        <v>2899</v>
      </c>
      <c r="BF908" s="262">
        <v>4342</v>
      </c>
      <c r="BG908" s="262">
        <v>4574</v>
      </c>
      <c r="BH908" s="262">
        <v>4165</v>
      </c>
      <c r="BI908" s="262">
        <v>3437</v>
      </c>
      <c r="BJ908" s="262">
        <v>2572</v>
      </c>
      <c r="BK908" s="262">
        <v>2712</v>
      </c>
      <c r="BL908" s="262">
        <v>3481</v>
      </c>
      <c r="BM908" s="261">
        <f t="shared" ref="BM908" si="2181">SUM(BN908:BR908)</f>
        <v>15600</v>
      </c>
      <c r="BN908" s="262">
        <v>3358</v>
      </c>
      <c r="BO908" s="262">
        <v>3197</v>
      </c>
      <c r="BP908" s="262">
        <v>2395</v>
      </c>
      <c r="BQ908" s="262">
        <v>1548</v>
      </c>
      <c r="BR908" s="262">
        <v>5102</v>
      </c>
      <c r="BS908" s="261">
        <f t="shared" ref="BS908" si="2182">SUM(BT908:CE908)</f>
        <v>29647</v>
      </c>
      <c r="BT908" s="263">
        <v>1620</v>
      </c>
      <c r="BU908" s="262">
        <v>3383</v>
      </c>
      <c r="BV908" s="262">
        <v>1452</v>
      </c>
      <c r="BW908" s="262">
        <v>782</v>
      </c>
      <c r="BX908" s="262">
        <v>2314</v>
      </c>
      <c r="BY908" s="262">
        <v>5190</v>
      </c>
      <c r="BZ908" s="262">
        <v>2196</v>
      </c>
      <c r="CA908" s="262">
        <v>1892</v>
      </c>
      <c r="CB908" s="262">
        <v>4654</v>
      </c>
      <c r="CC908" s="262">
        <v>2148</v>
      </c>
      <c r="CD908" s="262">
        <v>2341</v>
      </c>
      <c r="CE908" s="262">
        <v>1675</v>
      </c>
      <c r="CF908" s="261">
        <f t="shared" ref="CF908" si="2183">SUM(CG908:CS908)</f>
        <v>28518</v>
      </c>
      <c r="CG908" s="262">
        <v>957</v>
      </c>
      <c r="CH908" s="262">
        <v>2023</v>
      </c>
      <c r="CI908" s="262">
        <v>1665</v>
      </c>
      <c r="CJ908" s="262">
        <v>3315</v>
      </c>
      <c r="CK908" s="262">
        <v>5763</v>
      </c>
      <c r="CL908" s="262">
        <v>1422</v>
      </c>
      <c r="CM908" s="262">
        <v>4276</v>
      </c>
      <c r="CN908" s="262">
        <v>1089</v>
      </c>
      <c r="CO908" s="262">
        <v>644</v>
      </c>
      <c r="CP908" s="262">
        <v>1275</v>
      </c>
      <c r="CQ908" s="262">
        <v>2485</v>
      </c>
      <c r="CR908" s="262">
        <v>1950</v>
      </c>
      <c r="CS908" s="262">
        <v>1654</v>
      </c>
      <c r="CT908" s="261">
        <f t="shared" ref="CT908" si="2184">SUM(CU908:CY908)</f>
        <v>18660</v>
      </c>
      <c r="CU908" s="262">
        <v>5349</v>
      </c>
      <c r="CV908" s="262">
        <v>4359</v>
      </c>
      <c r="CW908" s="262">
        <v>2142</v>
      </c>
      <c r="CX908" s="262">
        <v>3794</v>
      </c>
      <c r="CY908" s="262">
        <v>3016</v>
      </c>
      <c r="CZ908" s="261">
        <f t="shared" ref="CZ908" si="2185">SUM(DA908:DF908)</f>
        <v>15926</v>
      </c>
      <c r="DA908" s="262">
        <v>930</v>
      </c>
      <c r="DB908" s="262">
        <v>1337</v>
      </c>
      <c r="DC908" s="262">
        <v>2774</v>
      </c>
      <c r="DD908" s="262">
        <v>5220</v>
      </c>
      <c r="DE908" s="262">
        <v>3387</v>
      </c>
      <c r="DF908" s="262">
        <v>2278</v>
      </c>
      <c r="DG908" s="261">
        <f t="shared" ref="DG908" si="2186">AM908+BS908+B908+O908+X908+AC908+AJ908+BD908+CF908+AX908+BM908+CT908+CZ908</f>
        <v>265798</v>
      </c>
      <c r="DH908" s="264">
        <f t="shared" ref="DH908" si="2187">SUM(DI908:DK908)</f>
        <v>2681</v>
      </c>
      <c r="DI908" s="305">
        <v>1029</v>
      </c>
      <c r="DJ908" s="306">
        <v>945</v>
      </c>
      <c r="DK908" s="306">
        <v>707</v>
      </c>
      <c r="DL908" s="264">
        <f t="shared" ref="DL908" si="2188">SUM(DM908:DN908)</f>
        <v>2791</v>
      </c>
      <c r="DM908" s="305">
        <v>2495</v>
      </c>
      <c r="DN908" s="265">
        <v>296</v>
      </c>
      <c r="DO908" s="261">
        <f t="shared" ref="DO908" si="2189">DG908+DH908+DL908</f>
        <v>271270</v>
      </c>
      <c r="DP908" s="4"/>
      <c r="DQ908" s="4"/>
      <c r="DR908" s="4"/>
      <c r="DS908" s="59"/>
      <c r="DT908" s="59"/>
      <c r="DU908" s="59"/>
      <c r="DV908" s="59"/>
      <c r="DW908" s="59"/>
      <c r="DX908" s="59"/>
      <c r="DY908" s="59"/>
      <c r="DZ908" s="59"/>
      <c r="EA908" s="59"/>
      <c r="EB908" s="43"/>
      <c r="EC908" s="43"/>
      <c r="ED908" s="43"/>
      <c r="EE908" s="43"/>
      <c r="EF908" s="43"/>
      <c r="EG908" s="43"/>
    </row>
    <row r="909" spans="1:137" s="43" customFormat="1" ht="16.5" customHeight="1" x14ac:dyDescent="0.15">
      <c r="A909" s="92" t="s">
        <v>156</v>
      </c>
      <c r="B909" s="261">
        <f t="shared" ref="B909" si="2190">SUM(C909:N909)</f>
        <v>4954</v>
      </c>
      <c r="C909" s="262">
        <v>582</v>
      </c>
      <c r="D909" s="262">
        <v>413</v>
      </c>
      <c r="E909" s="262">
        <v>215</v>
      </c>
      <c r="F909" s="262">
        <v>204</v>
      </c>
      <c r="G909" s="262">
        <v>333</v>
      </c>
      <c r="H909" s="262">
        <v>775</v>
      </c>
      <c r="I909" s="262">
        <v>488</v>
      </c>
      <c r="J909" s="262">
        <v>245</v>
      </c>
      <c r="K909" s="262">
        <v>512</v>
      </c>
      <c r="L909" s="262">
        <v>628</v>
      </c>
      <c r="M909" s="262">
        <v>215</v>
      </c>
      <c r="N909" s="262">
        <v>344</v>
      </c>
      <c r="O909" s="261">
        <f t="shared" ref="O909" si="2191">SUM(P909:W909)</f>
        <v>2792</v>
      </c>
      <c r="P909" s="262">
        <v>462</v>
      </c>
      <c r="Q909" s="262">
        <v>477</v>
      </c>
      <c r="R909" s="262">
        <v>303</v>
      </c>
      <c r="S909" s="262">
        <v>187</v>
      </c>
      <c r="T909" s="262">
        <v>284</v>
      </c>
      <c r="U909" s="262">
        <v>559</v>
      </c>
      <c r="V909" s="262">
        <v>391</v>
      </c>
      <c r="W909" s="262">
        <v>129</v>
      </c>
      <c r="X909" s="261">
        <f t="shared" ref="X909" si="2192">SUM(Y909:AB909)</f>
        <v>2955</v>
      </c>
      <c r="Y909" s="262">
        <v>601</v>
      </c>
      <c r="Z909" s="262">
        <v>846</v>
      </c>
      <c r="AA909" s="262">
        <v>781</v>
      </c>
      <c r="AB909" s="262">
        <v>727</v>
      </c>
      <c r="AC909" s="261">
        <f t="shared" ref="AC909" si="2193">SUM(AD909:AI909)</f>
        <v>2216</v>
      </c>
      <c r="AD909" s="262">
        <v>295</v>
      </c>
      <c r="AE909" s="262">
        <v>379</v>
      </c>
      <c r="AF909" s="262">
        <v>345</v>
      </c>
      <c r="AG909" s="262">
        <v>425</v>
      </c>
      <c r="AH909" s="262">
        <v>289</v>
      </c>
      <c r="AI909" s="262">
        <v>483</v>
      </c>
      <c r="AJ909" s="261">
        <f t="shared" ref="AJ909" si="2194">SUM(AK909:AL909)</f>
        <v>196</v>
      </c>
      <c r="AK909" s="262">
        <v>86</v>
      </c>
      <c r="AL909" s="262">
        <v>110</v>
      </c>
      <c r="AM909" s="261">
        <f t="shared" ref="AM909" si="2195">SUM(AN909:AW909)</f>
        <v>5078</v>
      </c>
      <c r="AN909" s="262">
        <v>301</v>
      </c>
      <c r="AO909" s="262">
        <v>264</v>
      </c>
      <c r="AP909" s="262">
        <v>586</v>
      </c>
      <c r="AQ909" s="262">
        <v>277</v>
      </c>
      <c r="AR909" s="262">
        <v>641</v>
      </c>
      <c r="AS909" s="262">
        <v>245</v>
      </c>
      <c r="AT909" s="262">
        <v>1009</v>
      </c>
      <c r="AU909" s="262">
        <v>838</v>
      </c>
      <c r="AV909" s="262">
        <v>585</v>
      </c>
      <c r="AW909" s="262">
        <v>332</v>
      </c>
      <c r="AX909" s="261">
        <f t="shared" ref="AX909" si="2196">SUM(AY909:BC909)</f>
        <v>4555</v>
      </c>
      <c r="AY909" s="262">
        <v>545</v>
      </c>
      <c r="AZ909" s="262">
        <v>1416</v>
      </c>
      <c r="BA909" s="262">
        <v>739</v>
      </c>
      <c r="BB909" s="262">
        <v>1246</v>
      </c>
      <c r="BC909" s="262">
        <v>609</v>
      </c>
      <c r="BD909" s="261">
        <f t="shared" ref="BD909" si="2197">SUM(BE909:BL909)</f>
        <v>2793</v>
      </c>
      <c r="BE909" s="262">
        <v>104</v>
      </c>
      <c r="BF909" s="262">
        <v>587</v>
      </c>
      <c r="BG909" s="262">
        <v>529</v>
      </c>
      <c r="BH909" s="262">
        <v>454</v>
      </c>
      <c r="BI909" s="262">
        <v>237</v>
      </c>
      <c r="BJ909" s="262">
        <v>276</v>
      </c>
      <c r="BK909" s="262">
        <v>236</v>
      </c>
      <c r="BL909" s="262">
        <v>370</v>
      </c>
      <c r="BM909" s="261">
        <f t="shared" ref="BM909" si="2198">SUM(BN909:BR909)</f>
        <v>2674</v>
      </c>
      <c r="BN909" s="262">
        <v>576</v>
      </c>
      <c r="BO909" s="262">
        <v>534</v>
      </c>
      <c r="BP909" s="262">
        <v>433</v>
      </c>
      <c r="BQ909" s="262">
        <v>289</v>
      </c>
      <c r="BR909" s="262">
        <v>842</v>
      </c>
      <c r="BS909" s="261">
        <f t="shared" ref="BS909" si="2199">SUM(BT909:CE909)</f>
        <v>4906</v>
      </c>
      <c r="BT909" s="263">
        <v>343</v>
      </c>
      <c r="BU909" s="262">
        <v>496</v>
      </c>
      <c r="BV909" s="262">
        <v>247</v>
      </c>
      <c r="BW909" s="262">
        <v>152</v>
      </c>
      <c r="BX909" s="262">
        <v>394</v>
      </c>
      <c r="BY909" s="262">
        <v>883</v>
      </c>
      <c r="BZ909" s="262">
        <v>317</v>
      </c>
      <c r="CA909" s="262">
        <v>302</v>
      </c>
      <c r="CB909" s="262">
        <v>541</v>
      </c>
      <c r="CC909" s="262">
        <v>424</v>
      </c>
      <c r="CD909" s="262">
        <v>470</v>
      </c>
      <c r="CE909" s="262">
        <v>337</v>
      </c>
      <c r="CF909" s="261">
        <f t="shared" ref="CF909" si="2200">SUM(CG909:CS909)</f>
        <v>4090</v>
      </c>
      <c r="CG909" s="262">
        <v>147</v>
      </c>
      <c r="CH909" s="262">
        <v>315</v>
      </c>
      <c r="CI909" s="262">
        <v>284</v>
      </c>
      <c r="CJ909" s="262">
        <v>427</v>
      </c>
      <c r="CK909" s="262">
        <v>819</v>
      </c>
      <c r="CL909" s="262">
        <v>203</v>
      </c>
      <c r="CM909" s="262">
        <v>482</v>
      </c>
      <c r="CN909" s="262">
        <v>185</v>
      </c>
      <c r="CO909" s="262">
        <v>91</v>
      </c>
      <c r="CP909" s="262">
        <v>224</v>
      </c>
      <c r="CQ909" s="262">
        <v>229</v>
      </c>
      <c r="CR909" s="262">
        <v>410</v>
      </c>
      <c r="CS909" s="262">
        <v>274</v>
      </c>
      <c r="CT909" s="261">
        <f t="shared" ref="CT909" si="2201">SUM(CU909:CY909)</f>
        <v>3061</v>
      </c>
      <c r="CU909" s="262">
        <v>726</v>
      </c>
      <c r="CV909" s="262">
        <v>736</v>
      </c>
      <c r="CW909" s="262">
        <v>459</v>
      </c>
      <c r="CX909" s="262">
        <v>620</v>
      </c>
      <c r="CY909" s="262">
        <v>520</v>
      </c>
      <c r="CZ909" s="261">
        <f t="shared" ref="CZ909" si="2202">SUM(DA909:DF909)</f>
        <v>1562</v>
      </c>
      <c r="DA909" s="262">
        <v>108</v>
      </c>
      <c r="DB909" s="262">
        <v>60</v>
      </c>
      <c r="DC909" s="262">
        <v>231</v>
      </c>
      <c r="DD909" s="262">
        <v>547</v>
      </c>
      <c r="DE909" s="262">
        <v>287</v>
      </c>
      <c r="DF909" s="262">
        <v>329</v>
      </c>
      <c r="DG909" s="261">
        <f t="shared" ref="DG909" si="2203">AM909+BS909+B909+O909+X909+AC909+AJ909+BD909+CF909+AX909+BM909+CT909+CZ909</f>
        <v>41832</v>
      </c>
      <c r="DH909" s="264">
        <f t="shared" ref="DH909" si="2204">SUM(DI909:DK909)</f>
        <v>535</v>
      </c>
      <c r="DI909" s="305">
        <v>229</v>
      </c>
      <c r="DJ909" s="306">
        <v>186</v>
      </c>
      <c r="DK909" s="306">
        <v>120</v>
      </c>
      <c r="DL909" s="264">
        <f t="shared" ref="DL909" si="2205">SUM(DM909:DN909)</f>
        <v>389</v>
      </c>
      <c r="DM909" s="305">
        <v>314</v>
      </c>
      <c r="DN909" s="265">
        <v>75</v>
      </c>
      <c r="DO909" s="261">
        <f t="shared" ref="DO909" si="2206">DG909+DH909+DL909</f>
        <v>42756</v>
      </c>
      <c r="DP909" s="4"/>
      <c r="DQ909" s="4"/>
      <c r="DR909" s="4"/>
      <c r="DS909" s="59"/>
      <c r="DT909" s="59"/>
      <c r="DU909" s="59"/>
      <c r="DV909" s="59"/>
      <c r="DW909" s="59"/>
      <c r="DX909" s="59"/>
      <c r="DY909" s="59"/>
      <c r="DZ909" s="59"/>
      <c r="EA909" s="59"/>
    </row>
    <row r="910" spans="1:137" s="43" customFormat="1" ht="16.5" customHeight="1" x14ac:dyDescent="0.15">
      <c r="A910" s="92" t="s">
        <v>10</v>
      </c>
      <c r="B910" s="261">
        <f t="shared" ref="B910:B911" si="2207">SUM(C910:N910)</f>
        <v>5412</v>
      </c>
      <c r="C910" s="262">
        <v>503</v>
      </c>
      <c r="D910" s="262">
        <v>278</v>
      </c>
      <c r="E910" s="262">
        <v>275</v>
      </c>
      <c r="F910" s="262">
        <v>137</v>
      </c>
      <c r="G910" s="262">
        <v>342</v>
      </c>
      <c r="H910" s="262">
        <v>887</v>
      </c>
      <c r="I910" s="262">
        <v>487</v>
      </c>
      <c r="J910" s="262">
        <v>197</v>
      </c>
      <c r="K910" s="262">
        <v>397</v>
      </c>
      <c r="L910" s="262">
        <v>864</v>
      </c>
      <c r="M910" s="262">
        <v>455</v>
      </c>
      <c r="N910" s="262">
        <v>590</v>
      </c>
      <c r="O910" s="261">
        <f t="shared" ref="O910:O911" si="2208">SUM(P910:W910)</f>
        <v>1998</v>
      </c>
      <c r="P910" s="262">
        <v>420</v>
      </c>
      <c r="Q910" s="262">
        <v>326</v>
      </c>
      <c r="R910" s="262">
        <v>164</v>
      </c>
      <c r="S910" s="262">
        <v>166</v>
      </c>
      <c r="T910" s="262">
        <v>143</v>
      </c>
      <c r="U910" s="262">
        <v>363</v>
      </c>
      <c r="V910" s="262">
        <v>316</v>
      </c>
      <c r="W910" s="262">
        <v>100</v>
      </c>
      <c r="X910" s="261">
        <f t="shared" ref="X910:X911" si="2209">SUM(Y910:AB910)</f>
        <v>1585</v>
      </c>
      <c r="Y910" s="262">
        <v>335</v>
      </c>
      <c r="Z910" s="262">
        <v>409</v>
      </c>
      <c r="AA910" s="262">
        <v>397</v>
      </c>
      <c r="AB910" s="262">
        <v>444</v>
      </c>
      <c r="AC910" s="261">
        <f t="shared" ref="AC910:AC911" si="2210">SUM(AD910:AI910)</f>
        <v>1858</v>
      </c>
      <c r="AD910" s="262">
        <v>237</v>
      </c>
      <c r="AE910" s="262">
        <v>283</v>
      </c>
      <c r="AF910" s="262">
        <v>211</v>
      </c>
      <c r="AG910" s="262">
        <v>398</v>
      </c>
      <c r="AH910" s="262">
        <v>291</v>
      </c>
      <c r="AI910" s="262">
        <v>438</v>
      </c>
      <c r="AJ910" s="261">
        <f t="shared" ref="AJ910:AJ911" si="2211">SUM(AK910:AL910)</f>
        <v>243</v>
      </c>
      <c r="AK910" s="262">
        <v>80</v>
      </c>
      <c r="AL910" s="262">
        <v>163</v>
      </c>
      <c r="AM910" s="261">
        <f t="shared" ref="AM910:AM911" si="2212">SUM(AN910:AW910)</f>
        <v>3771</v>
      </c>
      <c r="AN910" s="262">
        <v>131</v>
      </c>
      <c r="AO910" s="262">
        <v>240</v>
      </c>
      <c r="AP910" s="262">
        <v>405</v>
      </c>
      <c r="AQ910" s="262">
        <v>192</v>
      </c>
      <c r="AR910" s="262">
        <v>436</v>
      </c>
      <c r="AS910" s="262">
        <v>112</v>
      </c>
      <c r="AT910" s="262">
        <v>746</v>
      </c>
      <c r="AU910" s="262">
        <v>765</v>
      </c>
      <c r="AV910" s="262">
        <v>488</v>
      </c>
      <c r="AW910" s="262">
        <v>256</v>
      </c>
      <c r="AX910" s="261">
        <f t="shared" ref="AX910:AX911" si="2213">SUM(AY910:BC910)</f>
        <v>2545</v>
      </c>
      <c r="AY910" s="262">
        <v>300</v>
      </c>
      <c r="AZ910" s="262">
        <v>881</v>
      </c>
      <c r="BA910" s="262">
        <v>559</v>
      </c>
      <c r="BB910" s="262">
        <v>468</v>
      </c>
      <c r="BC910" s="262">
        <v>337</v>
      </c>
      <c r="BD910" s="261">
        <f t="shared" ref="BD910:BD911" si="2214">SUM(BE910:BL910)</f>
        <v>5330</v>
      </c>
      <c r="BE910" s="262">
        <v>434</v>
      </c>
      <c r="BF910" s="262">
        <v>845</v>
      </c>
      <c r="BG910" s="262">
        <v>1052</v>
      </c>
      <c r="BH910" s="262">
        <v>801</v>
      </c>
      <c r="BI910" s="262">
        <v>772</v>
      </c>
      <c r="BJ910" s="262">
        <v>357</v>
      </c>
      <c r="BK910" s="262">
        <v>452</v>
      </c>
      <c r="BL910" s="262">
        <v>617</v>
      </c>
      <c r="BM910" s="261">
        <f t="shared" ref="BM910:BM911" si="2215">SUM(BN910:BR910)</f>
        <v>2181</v>
      </c>
      <c r="BN910" s="262">
        <v>570</v>
      </c>
      <c r="BO910" s="262">
        <v>358</v>
      </c>
      <c r="BP910" s="262">
        <v>369</v>
      </c>
      <c r="BQ910" s="262">
        <v>212</v>
      </c>
      <c r="BR910" s="262">
        <v>672</v>
      </c>
      <c r="BS910" s="261">
        <f t="shared" ref="BS910:BS911" si="2216">SUM(BT910:CE910)</f>
        <v>4864</v>
      </c>
      <c r="BT910" s="263">
        <v>343</v>
      </c>
      <c r="BU910" s="262">
        <v>597</v>
      </c>
      <c r="BV910" s="262">
        <v>200</v>
      </c>
      <c r="BW910" s="262">
        <v>83</v>
      </c>
      <c r="BX910" s="262">
        <v>396</v>
      </c>
      <c r="BY910" s="262">
        <v>1148</v>
      </c>
      <c r="BZ910" s="262">
        <v>427</v>
      </c>
      <c r="CA910" s="262">
        <v>291</v>
      </c>
      <c r="CB910" s="262">
        <v>457</v>
      </c>
      <c r="CC910" s="262">
        <v>284</v>
      </c>
      <c r="CD910" s="262">
        <v>377</v>
      </c>
      <c r="CE910" s="262">
        <v>261</v>
      </c>
      <c r="CF910" s="261">
        <f t="shared" ref="CF910:CF911" si="2217">SUM(CG910:CS910)</f>
        <v>4537</v>
      </c>
      <c r="CG910" s="262">
        <v>168</v>
      </c>
      <c r="CH910" s="262">
        <v>315</v>
      </c>
      <c r="CI910" s="262">
        <v>280</v>
      </c>
      <c r="CJ910" s="262">
        <v>573</v>
      </c>
      <c r="CK910" s="262">
        <v>867</v>
      </c>
      <c r="CL910" s="262">
        <v>211</v>
      </c>
      <c r="CM910" s="262">
        <v>845</v>
      </c>
      <c r="CN910" s="262">
        <v>183</v>
      </c>
      <c r="CO910" s="262">
        <v>87</v>
      </c>
      <c r="CP910" s="262">
        <v>245</v>
      </c>
      <c r="CQ910" s="262">
        <v>362</v>
      </c>
      <c r="CR910" s="262">
        <v>240</v>
      </c>
      <c r="CS910" s="262">
        <v>161</v>
      </c>
      <c r="CT910" s="261">
        <f t="shared" ref="CT910:CT911" si="2218">SUM(CU910:CY910)</f>
        <v>2160</v>
      </c>
      <c r="CU910" s="262">
        <v>651</v>
      </c>
      <c r="CV910" s="262">
        <v>457</v>
      </c>
      <c r="CW910" s="262">
        <v>210</v>
      </c>
      <c r="CX910" s="262">
        <v>378</v>
      </c>
      <c r="CY910" s="262">
        <v>464</v>
      </c>
      <c r="CZ910" s="261">
        <f t="shared" ref="CZ910:CZ911" si="2219">SUM(DA910:DF910)</f>
        <v>2996</v>
      </c>
      <c r="DA910" s="262">
        <v>170</v>
      </c>
      <c r="DB910" s="262">
        <v>211</v>
      </c>
      <c r="DC910" s="262">
        <v>590</v>
      </c>
      <c r="DD910" s="262">
        <v>991</v>
      </c>
      <c r="DE910" s="262">
        <v>698</v>
      </c>
      <c r="DF910" s="262">
        <v>336</v>
      </c>
      <c r="DG910" s="261">
        <f t="shared" ref="DG910:DG911" si="2220">AM910+BS910+B910+O910+X910+AC910+AJ910+BD910+CF910+AX910+BM910+CT910+CZ910</f>
        <v>39480</v>
      </c>
      <c r="DH910" s="264">
        <f t="shared" ref="DH910:DH911" si="2221">SUM(DI910:DK910)</f>
        <v>265</v>
      </c>
      <c r="DI910" s="305">
        <v>115</v>
      </c>
      <c r="DJ910" s="306">
        <v>95</v>
      </c>
      <c r="DK910" s="306">
        <v>55</v>
      </c>
      <c r="DL910" s="264">
        <f t="shared" ref="DL910:DL911" si="2222">SUM(DM910:DN910)</f>
        <v>213</v>
      </c>
      <c r="DM910" s="305">
        <v>200</v>
      </c>
      <c r="DN910" s="265">
        <v>13</v>
      </c>
      <c r="DO910" s="261">
        <f t="shared" ref="DO910:DO911" si="2223">DG910+DH910+DL910</f>
        <v>39958</v>
      </c>
      <c r="DP910" s="4"/>
      <c r="DQ910" s="4"/>
      <c r="DR910" s="4"/>
      <c r="DS910" s="59"/>
      <c r="DT910" s="59"/>
      <c r="DU910" s="59"/>
      <c r="DV910" s="59"/>
      <c r="DW910" s="59"/>
      <c r="DX910" s="59"/>
      <c r="DY910" s="59"/>
      <c r="DZ910" s="59"/>
      <c r="EA910" s="59"/>
    </row>
    <row r="911" spans="1:137" s="43" customFormat="1" ht="16.5" customHeight="1" x14ac:dyDescent="0.15">
      <c r="A911" s="92" t="s">
        <v>11</v>
      </c>
      <c r="B911" s="261">
        <f t="shared" si="2207"/>
        <v>870</v>
      </c>
      <c r="C911" s="262">
        <v>65</v>
      </c>
      <c r="D911" s="262">
        <v>46</v>
      </c>
      <c r="E911" s="262">
        <v>35</v>
      </c>
      <c r="F911" s="262">
        <v>47</v>
      </c>
      <c r="G911" s="262">
        <v>85</v>
      </c>
      <c r="H911" s="262">
        <v>163</v>
      </c>
      <c r="I911" s="262">
        <v>57</v>
      </c>
      <c r="J911" s="262">
        <v>37</v>
      </c>
      <c r="K911" s="262">
        <v>60</v>
      </c>
      <c r="L911" s="262">
        <v>119</v>
      </c>
      <c r="M911" s="262">
        <v>77</v>
      </c>
      <c r="N911" s="262">
        <v>79</v>
      </c>
      <c r="O911" s="261">
        <f t="shared" si="2208"/>
        <v>376</v>
      </c>
      <c r="P911" s="262">
        <v>59</v>
      </c>
      <c r="Q911" s="262">
        <v>48</v>
      </c>
      <c r="R911" s="262">
        <v>48</v>
      </c>
      <c r="S911" s="262">
        <v>30</v>
      </c>
      <c r="T911" s="262">
        <v>33</v>
      </c>
      <c r="U911" s="262">
        <v>85</v>
      </c>
      <c r="V911" s="262">
        <v>63</v>
      </c>
      <c r="W911" s="262">
        <v>10</v>
      </c>
      <c r="X911" s="261">
        <f t="shared" si="2209"/>
        <v>263</v>
      </c>
      <c r="Y911" s="262">
        <v>38</v>
      </c>
      <c r="Z911" s="262">
        <v>98</v>
      </c>
      <c r="AA911" s="262">
        <v>44</v>
      </c>
      <c r="AB911" s="262">
        <v>83</v>
      </c>
      <c r="AC911" s="261">
        <f t="shared" si="2210"/>
        <v>318</v>
      </c>
      <c r="AD911" s="262">
        <v>36</v>
      </c>
      <c r="AE911" s="262">
        <v>56</v>
      </c>
      <c r="AF911" s="262">
        <v>30</v>
      </c>
      <c r="AG911" s="262">
        <v>64</v>
      </c>
      <c r="AH911" s="262">
        <v>50</v>
      </c>
      <c r="AI911" s="262">
        <v>82</v>
      </c>
      <c r="AJ911" s="261">
        <f t="shared" si="2211"/>
        <v>43</v>
      </c>
      <c r="AK911" s="262">
        <v>7</v>
      </c>
      <c r="AL911" s="262">
        <v>36</v>
      </c>
      <c r="AM911" s="261">
        <f t="shared" si="2212"/>
        <v>450</v>
      </c>
      <c r="AN911" s="262">
        <v>26</v>
      </c>
      <c r="AO911" s="262">
        <v>19</v>
      </c>
      <c r="AP911" s="262">
        <v>45</v>
      </c>
      <c r="AQ911" s="262">
        <v>16</v>
      </c>
      <c r="AR911" s="262">
        <v>57</v>
      </c>
      <c r="AS911" s="262">
        <v>11</v>
      </c>
      <c r="AT911" s="262">
        <v>91</v>
      </c>
      <c r="AU911" s="262">
        <v>75</v>
      </c>
      <c r="AV911" s="262">
        <v>72</v>
      </c>
      <c r="AW911" s="262">
        <v>38</v>
      </c>
      <c r="AX911" s="261">
        <f t="shared" si="2213"/>
        <v>394</v>
      </c>
      <c r="AY911" s="262">
        <v>54</v>
      </c>
      <c r="AZ911" s="262">
        <v>145</v>
      </c>
      <c r="BA911" s="262">
        <v>61</v>
      </c>
      <c r="BB911" s="262">
        <v>95</v>
      </c>
      <c r="BC911" s="262">
        <v>39</v>
      </c>
      <c r="BD911" s="261">
        <f t="shared" si="2214"/>
        <v>737</v>
      </c>
      <c r="BE911" s="262">
        <v>114</v>
      </c>
      <c r="BF911" s="262">
        <v>94</v>
      </c>
      <c r="BG911" s="262">
        <v>98</v>
      </c>
      <c r="BH911" s="262">
        <v>81</v>
      </c>
      <c r="BI911" s="262">
        <v>105</v>
      </c>
      <c r="BJ911" s="262">
        <v>82</v>
      </c>
      <c r="BK911" s="262">
        <v>79</v>
      </c>
      <c r="BL911" s="262">
        <v>84</v>
      </c>
      <c r="BM911" s="261">
        <f t="shared" si="2215"/>
        <v>297</v>
      </c>
      <c r="BN911" s="262">
        <v>72</v>
      </c>
      <c r="BO911" s="262">
        <v>48</v>
      </c>
      <c r="BP911" s="262">
        <v>36</v>
      </c>
      <c r="BQ911" s="262">
        <v>31</v>
      </c>
      <c r="BR911" s="262">
        <v>110</v>
      </c>
      <c r="BS911" s="261">
        <f t="shared" si="2216"/>
        <v>741</v>
      </c>
      <c r="BT911" s="263">
        <v>33</v>
      </c>
      <c r="BU911" s="262">
        <v>120</v>
      </c>
      <c r="BV911" s="262">
        <v>47</v>
      </c>
      <c r="BW911" s="262">
        <v>8</v>
      </c>
      <c r="BX911" s="262">
        <v>78</v>
      </c>
      <c r="BY911" s="262">
        <v>91</v>
      </c>
      <c r="BZ911" s="262">
        <v>41</v>
      </c>
      <c r="CA911" s="262">
        <v>65</v>
      </c>
      <c r="CB911" s="262">
        <v>97</v>
      </c>
      <c r="CC911" s="262">
        <v>61</v>
      </c>
      <c r="CD911" s="262">
        <v>66</v>
      </c>
      <c r="CE911" s="262">
        <v>34</v>
      </c>
      <c r="CF911" s="261">
        <f t="shared" si="2217"/>
        <v>785</v>
      </c>
      <c r="CG911" s="262">
        <v>36</v>
      </c>
      <c r="CH911" s="262">
        <v>60</v>
      </c>
      <c r="CI911" s="262">
        <v>64</v>
      </c>
      <c r="CJ911" s="262">
        <v>77</v>
      </c>
      <c r="CK911" s="262">
        <v>114</v>
      </c>
      <c r="CL911" s="262">
        <v>46</v>
      </c>
      <c r="CM911" s="262">
        <v>85</v>
      </c>
      <c r="CN911" s="262">
        <v>57</v>
      </c>
      <c r="CO911" s="262">
        <v>22</v>
      </c>
      <c r="CP911" s="262">
        <v>59</v>
      </c>
      <c r="CQ911" s="262">
        <v>55</v>
      </c>
      <c r="CR911" s="262">
        <v>56</v>
      </c>
      <c r="CS911" s="262">
        <v>54</v>
      </c>
      <c r="CT911" s="261">
        <f t="shared" si="2218"/>
        <v>429</v>
      </c>
      <c r="CU911" s="262">
        <v>125</v>
      </c>
      <c r="CV911" s="262">
        <v>96</v>
      </c>
      <c r="CW911" s="262">
        <v>36</v>
      </c>
      <c r="CX911" s="262">
        <v>86</v>
      </c>
      <c r="CY911" s="262">
        <v>86</v>
      </c>
      <c r="CZ911" s="261">
        <f t="shared" si="2219"/>
        <v>485</v>
      </c>
      <c r="DA911" s="262">
        <v>44</v>
      </c>
      <c r="DB911" s="262">
        <v>56</v>
      </c>
      <c r="DC911" s="262">
        <v>82</v>
      </c>
      <c r="DD911" s="262">
        <v>148</v>
      </c>
      <c r="DE911" s="262">
        <v>96</v>
      </c>
      <c r="DF911" s="262">
        <v>59</v>
      </c>
      <c r="DG911" s="261">
        <f t="shared" si="2220"/>
        <v>6188</v>
      </c>
      <c r="DH911" s="264">
        <f t="shared" si="2221"/>
        <v>71</v>
      </c>
      <c r="DI911" s="305">
        <v>20</v>
      </c>
      <c r="DJ911" s="306">
        <v>21</v>
      </c>
      <c r="DK911" s="306">
        <v>30</v>
      </c>
      <c r="DL911" s="264">
        <f t="shared" si="2222"/>
        <v>97</v>
      </c>
      <c r="DM911" s="305">
        <v>96</v>
      </c>
      <c r="DN911" s="265">
        <v>1</v>
      </c>
      <c r="DO911" s="261">
        <f t="shared" si="2223"/>
        <v>6356</v>
      </c>
      <c r="DP911" s="4"/>
      <c r="DQ911" s="4"/>
      <c r="DR911" s="4"/>
      <c r="DS911" s="59"/>
      <c r="DT911" s="59"/>
      <c r="DU911" s="59"/>
      <c r="DV911" s="59"/>
      <c r="DW911" s="59"/>
      <c r="DX911" s="59"/>
      <c r="DY911" s="59"/>
      <c r="DZ911" s="59"/>
      <c r="EA911" s="59"/>
    </row>
    <row r="912" spans="1:137" s="43" customFormat="1" ht="16.5" customHeight="1" x14ac:dyDescent="0.15">
      <c r="A912" s="92" t="s">
        <v>108</v>
      </c>
      <c r="B912" s="261">
        <f t="shared" ref="B912" si="2224">SUM(C912:N912)</f>
        <v>3617</v>
      </c>
      <c r="C912" s="262">
        <v>518</v>
      </c>
      <c r="D912" s="262">
        <v>217</v>
      </c>
      <c r="E912" s="262">
        <v>264</v>
      </c>
      <c r="F912" s="262">
        <v>109</v>
      </c>
      <c r="G912" s="262">
        <v>229</v>
      </c>
      <c r="H912" s="262">
        <v>568</v>
      </c>
      <c r="I912" s="262">
        <v>428</v>
      </c>
      <c r="J912" s="262">
        <v>149</v>
      </c>
      <c r="K912" s="262">
        <v>321</v>
      </c>
      <c r="L912" s="262">
        <v>457</v>
      </c>
      <c r="M912" s="262">
        <v>157</v>
      </c>
      <c r="N912" s="262">
        <v>200</v>
      </c>
      <c r="O912" s="261">
        <f t="shared" ref="O912" si="2225">SUM(P912:W912)</f>
        <v>1615</v>
      </c>
      <c r="P912" s="262">
        <v>148</v>
      </c>
      <c r="Q912" s="262">
        <v>256</v>
      </c>
      <c r="R912" s="262">
        <v>195</v>
      </c>
      <c r="S912" s="262">
        <v>73</v>
      </c>
      <c r="T912" s="262">
        <v>317</v>
      </c>
      <c r="U912" s="262">
        <v>314</v>
      </c>
      <c r="V912" s="262">
        <v>175</v>
      </c>
      <c r="W912" s="262">
        <v>137</v>
      </c>
      <c r="X912" s="261">
        <f t="shared" ref="X912" si="2226">SUM(Y912:AB912)</f>
        <v>2082</v>
      </c>
      <c r="Y912" s="262">
        <v>1035</v>
      </c>
      <c r="Z912" s="262">
        <v>387</v>
      </c>
      <c r="AA912" s="262">
        <v>157</v>
      </c>
      <c r="AB912" s="262">
        <v>503</v>
      </c>
      <c r="AC912" s="261">
        <f t="shared" ref="AC912" si="2227">SUM(AD912:AI912)</f>
        <v>1961</v>
      </c>
      <c r="AD912" s="262">
        <v>302</v>
      </c>
      <c r="AE912" s="262">
        <v>434</v>
      </c>
      <c r="AF912" s="262">
        <v>223</v>
      </c>
      <c r="AG912" s="262">
        <v>507</v>
      </c>
      <c r="AH912" s="262">
        <v>131</v>
      </c>
      <c r="AI912" s="262">
        <v>364</v>
      </c>
      <c r="AJ912" s="261">
        <f t="shared" ref="AJ912" si="2228">SUM(AK912:AL912)</f>
        <v>9</v>
      </c>
      <c r="AK912" s="262">
        <v>0</v>
      </c>
      <c r="AL912" s="262">
        <v>9</v>
      </c>
      <c r="AM912" s="261">
        <f t="shared" ref="AM912" si="2229">SUM(AN912:AW912)</f>
        <v>2730</v>
      </c>
      <c r="AN912" s="262">
        <v>291</v>
      </c>
      <c r="AO912" s="262">
        <v>90</v>
      </c>
      <c r="AP912" s="262">
        <v>457</v>
      </c>
      <c r="AQ912" s="262">
        <v>123</v>
      </c>
      <c r="AR912" s="262">
        <v>354</v>
      </c>
      <c r="AS912" s="262">
        <v>106</v>
      </c>
      <c r="AT912" s="262">
        <v>744</v>
      </c>
      <c r="AU912" s="262">
        <v>239</v>
      </c>
      <c r="AV912" s="262">
        <v>196</v>
      </c>
      <c r="AW912" s="262">
        <v>130</v>
      </c>
      <c r="AX912" s="261">
        <f t="shared" ref="AX912" si="2230">SUM(AY912:BC912)</f>
        <v>3455</v>
      </c>
      <c r="AY912" s="262">
        <v>595</v>
      </c>
      <c r="AZ912" s="262">
        <v>801</v>
      </c>
      <c r="BA912" s="262">
        <v>619</v>
      </c>
      <c r="BB912" s="262">
        <v>777</v>
      </c>
      <c r="BC912" s="262">
        <v>663</v>
      </c>
      <c r="BD912" s="261">
        <f t="shared" ref="BD912" si="2231">SUM(BE912:BL912)</f>
        <v>1346</v>
      </c>
      <c r="BE912" s="262">
        <v>67</v>
      </c>
      <c r="BF912" s="262">
        <v>240</v>
      </c>
      <c r="BG912" s="262">
        <v>198</v>
      </c>
      <c r="BH912" s="262">
        <v>272</v>
      </c>
      <c r="BI912" s="262">
        <v>134</v>
      </c>
      <c r="BJ912" s="262">
        <v>81</v>
      </c>
      <c r="BK912" s="262">
        <v>141</v>
      </c>
      <c r="BL912" s="262">
        <v>213</v>
      </c>
      <c r="BM912" s="261">
        <f t="shared" ref="BM912" si="2232">SUM(BN912:BR912)</f>
        <v>1970</v>
      </c>
      <c r="BN912" s="262">
        <v>315</v>
      </c>
      <c r="BO912" s="262">
        <v>433</v>
      </c>
      <c r="BP912" s="262">
        <v>287</v>
      </c>
      <c r="BQ912" s="262">
        <v>269</v>
      </c>
      <c r="BR912" s="262">
        <v>666</v>
      </c>
      <c r="BS912" s="261">
        <f t="shared" ref="BS912" si="2233">SUM(BT912:CE912)</f>
        <v>2740</v>
      </c>
      <c r="BT912" s="263">
        <v>156</v>
      </c>
      <c r="BU912" s="262">
        <v>349</v>
      </c>
      <c r="BV912" s="262">
        <v>229</v>
      </c>
      <c r="BW912" s="262">
        <v>98</v>
      </c>
      <c r="BX912" s="262">
        <v>237</v>
      </c>
      <c r="BY912" s="262">
        <v>300</v>
      </c>
      <c r="BZ912" s="262">
        <v>174</v>
      </c>
      <c r="CA912" s="262">
        <v>213</v>
      </c>
      <c r="CB912" s="262">
        <v>373</v>
      </c>
      <c r="CC912" s="262">
        <v>291</v>
      </c>
      <c r="CD912" s="262">
        <v>189</v>
      </c>
      <c r="CE912" s="262">
        <v>131</v>
      </c>
      <c r="CF912" s="261">
        <f t="shared" ref="CF912" si="2234">SUM(CG912:CS912)</f>
        <v>3148</v>
      </c>
      <c r="CG912" s="262">
        <v>161</v>
      </c>
      <c r="CH912" s="262">
        <v>328</v>
      </c>
      <c r="CI912" s="262">
        <v>176</v>
      </c>
      <c r="CJ912" s="262">
        <v>245</v>
      </c>
      <c r="CK912" s="262">
        <v>559</v>
      </c>
      <c r="CL912" s="262">
        <v>179</v>
      </c>
      <c r="CM912" s="262">
        <v>377</v>
      </c>
      <c r="CN912" s="262">
        <v>194</v>
      </c>
      <c r="CO912" s="262">
        <v>93</v>
      </c>
      <c r="CP912" s="262">
        <v>89</v>
      </c>
      <c r="CQ912" s="262">
        <v>307</v>
      </c>
      <c r="CR912" s="262">
        <v>187</v>
      </c>
      <c r="CS912" s="262">
        <v>253</v>
      </c>
      <c r="CT912" s="261">
        <f t="shared" ref="CT912" si="2235">SUM(CU912:CY912)</f>
        <v>2588</v>
      </c>
      <c r="CU912" s="262">
        <v>429</v>
      </c>
      <c r="CV912" s="262">
        <v>747</v>
      </c>
      <c r="CW912" s="262">
        <v>461</v>
      </c>
      <c r="CX912" s="262">
        <v>600</v>
      </c>
      <c r="CY912" s="262">
        <v>351</v>
      </c>
      <c r="CZ912" s="261">
        <f t="shared" ref="CZ912" si="2236">SUM(DA912:DF912)</f>
        <v>1255</v>
      </c>
      <c r="DA912" s="262">
        <v>74</v>
      </c>
      <c r="DB912" s="262">
        <v>166</v>
      </c>
      <c r="DC912" s="262">
        <v>444</v>
      </c>
      <c r="DD912" s="262">
        <v>272</v>
      </c>
      <c r="DE912" s="262">
        <v>195</v>
      </c>
      <c r="DF912" s="262">
        <v>104</v>
      </c>
      <c r="DG912" s="261">
        <f t="shared" ref="DG912" si="2237">AM912+BS912+B912+O912+X912+AC912+AJ912+BD912+CF912+AX912+BM912+CT912+CZ912</f>
        <v>28516</v>
      </c>
      <c r="DH912" s="264">
        <f t="shared" ref="DH912" si="2238">SUM(DI912:DK912)</f>
        <v>167</v>
      </c>
      <c r="DI912" s="305">
        <v>53</v>
      </c>
      <c r="DJ912" s="306">
        <v>90</v>
      </c>
      <c r="DK912" s="306">
        <v>24</v>
      </c>
      <c r="DL912" s="264">
        <f t="shared" ref="DL912" si="2239">SUM(DM912:DN912)</f>
        <v>220</v>
      </c>
      <c r="DM912" s="305">
        <v>207</v>
      </c>
      <c r="DN912" s="265">
        <v>13</v>
      </c>
      <c r="DO912" s="261">
        <f t="shared" ref="DO912" si="2240">DG912+DH912+DL912</f>
        <v>28903</v>
      </c>
      <c r="DP912" s="4"/>
      <c r="DQ912" s="4"/>
      <c r="DR912" s="4"/>
      <c r="DS912" s="59"/>
      <c r="DT912" s="59"/>
      <c r="DU912" s="59"/>
      <c r="DV912" s="59"/>
      <c r="DW912" s="59"/>
      <c r="DX912" s="59"/>
      <c r="DY912" s="59"/>
      <c r="DZ912" s="59"/>
      <c r="EA912" s="59"/>
    </row>
    <row r="913" spans="1:134" s="41" customFormat="1" ht="16.5" customHeight="1" x14ac:dyDescent="0.2">
      <c r="A913" s="86" t="s">
        <v>470</v>
      </c>
      <c r="B913" s="240">
        <f t="shared" ref="B913:AG913" si="2241">B908/B8*100</f>
        <v>0.39403031008131217</v>
      </c>
      <c r="C913" s="241">
        <f t="shared" si="2241"/>
        <v>0.53717530120023449</v>
      </c>
      <c r="D913" s="241">
        <f t="shared" si="2241"/>
        <v>0.60667340748230536</v>
      </c>
      <c r="E913" s="241">
        <f t="shared" si="2241"/>
        <v>0.44757170172084132</v>
      </c>
      <c r="F913" s="241">
        <f t="shared" si="2241"/>
        <v>0.61059722290299767</v>
      </c>
      <c r="G913" s="241">
        <f t="shared" si="2241"/>
        <v>0.40629322268326423</v>
      </c>
      <c r="H913" s="241">
        <f t="shared" si="2241"/>
        <v>0.39716074337992963</v>
      </c>
      <c r="I913" s="241">
        <f t="shared" si="2241"/>
        <v>0.37411554560587496</v>
      </c>
      <c r="J913" s="241">
        <f t="shared" si="2241"/>
        <v>0.51211761957858271</v>
      </c>
      <c r="K913" s="241">
        <f t="shared" si="2241"/>
        <v>0.45271416454622559</v>
      </c>
      <c r="L913" s="241">
        <f t="shared" si="2241"/>
        <v>0.27445948964074007</v>
      </c>
      <c r="M913" s="241">
        <f t="shared" si="2241"/>
        <v>0.45821504203001751</v>
      </c>
      <c r="N913" s="241">
        <f t="shared" si="2241"/>
        <v>0.30106047162921518</v>
      </c>
      <c r="O913" s="240">
        <f t="shared" si="2241"/>
        <v>0.54020083800478536</v>
      </c>
      <c r="P913" s="241">
        <f t="shared" si="2241"/>
        <v>0.49466490018503018</v>
      </c>
      <c r="Q913" s="241">
        <f t="shared" si="2241"/>
        <v>0.46899706923175311</v>
      </c>
      <c r="R913" s="241">
        <f t="shared" si="2241"/>
        <v>0.57863323107710329</v>
      </c>
      <c r="S913" s="241">
        <f t="shared" si="2241"/>
        <v>0.48447864686667064</v>
      </c>
      <c r="T913" s="241">
        <f t="shared" si="2241"/>
        <v>0.67497448476375899</v>
      </c>
      <c r="U913" s="241">
        <f t="shared" si="2241"/>
        <v>0.56423230818657089</v>
      </c>
      <c r="V913" s="241">
        <f t="shared" si="2241"/>
        <v>0.59199749470032759</v>
      </c>
      <c r="W913" s="241">
        <f t="shared" si="2241"/>
        <v>0.55513931999001032</v>
      </c>
      <c r="X913" s="240">
        <f t="shared" si="2241"/>
        <v>0.45890002302133981</v>
      </c>
      <c r="Y913" s="241">
        <f t="shared" si="2241"/>
        <v>0.59947734431871935</v>
      </c>
      <c r="Z913" s="241">
        <f t="shared" si="2241"/>
        <v>0.50421706815038048</v>
      </c>
      <c r="AA913" s="241">
        <f t="shared" si="2241"/>
        <v>0.28482366716478463</v>
      </c>
      <c r="AB913" s="241">
        <f t="shared" si="2241"/>
        <v>0.54290425985287849</v>
      </c>
      <c r="AC913" s="240">
        <f t="shared" si="2241"/>
        <v>0.53476395554171374</v>
      </c>
      <c r="AD913" s="241">
        <f t="shared" si="2241"/>
        <v>0.59175989527806638</v>
      </c>
      <c r="AE913" s="241">
        <f t="shared" si="2241"/>
        <v>0.57518775106246722</v>
      </c>
      <c r="AF913" s="241">
        <f t="shared" si="2241"/>
        <v>0.8040932306034384</v>
      </c>
      <c r="AG913" s="241">
        <f t="shared" si="2241"/>
        <v>0.47325646701245494</v>
      </c>
      <c r="AH913" s="241">
        <f t="shared" ref="AH913:BM913" si="2242">AH908/AH8*100</f>
        <v>0.55180197355376936</v>
      </c>
      <c r="AI913" s="241">
        <f t="shared" si="2242"/>
        <v>0.44531330082443726</v>
      </c>
      <c r="AJ913" s="240">
        <f t="shared" si="2242"/>
        <v>0.31855726632605991</v>
      </c>
      <c r="AK913" s="245">
        <f t="shared" si="2242"/>
        <v>0.28567734467833594</v>
      </c>
      <c r="AL913" s="245">
        <f t="shared" si="2242"/>
        <v>0.34785853021540891</v>
      </c>
      <c r="AM913" s="240">
        <f t="shared" si="2242"/>
        <v>0.50816918846238768</v>
      </c>
      <c r="AN913" s="241">
        <f t="shared" si="2242"/>
        <v>0.55699711144838082</v>
      </c>
      <c r="AO913" s="241">
        <f t="shared" si="2242"/>
        <v>0.41818997312096862</v>
      </c>
      <c r="AP913" s="241">
        <f t="shared" si="2242"/>
        <v>0.59912419323085431</v>
      </c>
      <c r="AQ913" s="241">
        <f t="shared" si="2242"/>
        <v>0.70487444608567207</v>
      </c>
      <c r="AR913" s="241">
        <f t="shared" si="2242"/>
        <v>0.49904298752187165</v>
      </c>
      <c r="AS913" s="241">
        <f t="shared" si="2242"/>
        <v>0.60393853810538378</v>
      </c>
      <c r="AT913" s="241">
        <f t="shared" si="2242"/>
        <v>0.64342299100462796</v>
      </c>
      <c r="AU913" s="241">
        <f t="shared" si="2242"/>
        <v>0.37700632258144262</v>
      </c>
      <c r="AV913" s="241">
        <f t="shared" si="2242"/>
        <v>0.42007117363116542</v>
      </c>
      <c r="AW913" s="241">
        <f t="shared" si="2242"/>
        <v>0.49510458388963058</v>
      </c>
      <c r="AX913" s="240">
        <f t="shared" si="2242"/>
        <v>0.41021946238106405</v>
      </c>
      <c r="AY913" s="241">
        <f t="shared" si="2242"/>
        <v>0.59652124322783007</v>
      </c>
      <c r="AZ913" s="241">
        <f t="shared" si="2242"/>
        <v>0.31576044384910246</v>
      </c>
      <c r="BA913" s="241">
        <f t="shared" si="2242"/>
        <v>0.51898186472292884</v>
      </c>
      <c r="BB913" s="241">
        <f t="shared" si="2242"/>
        <v>0.38230204477215379</v>
      </c>
      <c r="BC913" s="241">
        <f t="shared" si="2242"/>
        <v>0.58111269654895237</v>
      </c>
      <c r="BD913" s="240">
        <f t="shared" si="2242"/>
        <v>0.22952857134712631</v>
      </c>
      <c r="BE913" s="241">
        <f t="shared" si="2242"/>
        <v>0.13494573077605201</v>
      </c>
      <c r="BF913" s="241">
        <f t="shared" si="2242"/>
        <v>0.30499990517045783</v>
      </c>
      <c r="BG913" s="241">
        <f t="shared" si="2242"/>
        <v>0.31574769177668482</v>
      </c>
      <c r="BH913" s="241">
        <f t="shared" si="2242"/>
        <v>0.31567355186179186</v>
      </c>
      <c r="BI913" s="241">
        <f t="shared" si="2242"/>
        <v>0.21298060060901172</v>
      </c>
      <c r="BJ913" s="241">
        <f t="shared" si="2242"/>
        <v>0.1539982360855229</v>
      </c>
      <c r="BK913" s="241">
        <f t="shared" si="2242"/>
        <v>0.19288199988478286</v>
      </c>
      <c r="BL913" s="241">
        <f t="shared" si="2242"/>
        <v>0.27884718597449121</v>
      </c>
      <c r="BM913" s="240">
        <f t="shared" si="2242"/>
        <v>0.4722264265173301</v>
      </c>
      <c r="BN913" s="241">
        <f t="shared" ref="BN913:CS913" si="2243">BN908/BN8*100</f>
        <v>0.48564399894135968</v>
      </c>
      <c r="BO913" s="241">
        <f t="shared" si="2243"/>
        <v>0.53222393692555348</v>
      </c>
      <c r="BP913" s="241">
        <f t="shared" si="2243"/>
        <v>0.48810909187252505</v>
      </c>
      <c r="BQ913" s="241">
        <f t="shared" si="2243"/>
        <v>0.55904053043845681</v>
      </c>
      <c r="BR913" s="241">
        <f t="shared" si="2243"/>
        <v>0.41019852257780265</v>
      </c>
      <c r="BS913" s="240">
        <f t="shared" si="2243"/>
        <v>0.49411814902111373</v>
      </c>
      <c r="BT913" s="242">
        <f t="shared" si="2243"/>
        <v>0.46527658107875236</v>
      </c>
      <c r="BU913" s="241">
        <f t="shared" si="2243"/>
        <v>0.52281016257649748</v>
      </c>
      <c r="BV913" s="241">
        <f t="shared" si="2243"/>
        <v>0.6041541841422009</v>
      </c>
      <c r="BW913" s="241">
        <f t="shared" si="2243"/>
        <v>0.67257246065193088</v>
      </c>
      <c r="BX913" s="241">
        <f t="shared" si="2243"/>
        <v>0.5666110829519605</v>
      </c>
      <c r="BY913" s="241">
        <f t="shared" si="2243"/>
        <v>0.31773435204231559</v>
      </c>
      <c r="BZ913" s="241">
        <f t="shared" si="2243"/>
        <v>0.53303687809330091</v>
      </c>
      <c r="CA913" s="241">
        <f t="shared" si="2243"/>
        <v>0.57275016952436308</v>
      </c>
      <c r="CB913" s="241">
        <f t="shared" si="2243"/>
        <v>0.68123699992242037</v>
      </c>
      <c r="CC913" s="241">
        <f t="shared" si="2243"/>
        <v>0.57644776143435661</v>
      </c>
      <c r="CD913" s="241">
        <f t="shared" si="2243"/>
        <v>0.53521049478964233</v>
      </c>
      <c r="CE913" s="241">
        <f t="shared" si="2243"/>
        <v>0.45175767448634474</v>
      </c>
      <c r="CF913" s="240">
        <f t="shared" si="2243"/>
        <v>0.48132799132063586</v>
      </c>
      <c r="CG913" s="241">
        <f t="shared" si="2243"/>
        <v>0.62796099686347584</v>
      </c>
      <c r="CH913" s="241">
        <f t="shared" si="2243"/>
        <v>0.54278853248547776</v>
      </c>
      <c r="CI913" s="241">
        <f t="shared" si="2243"/>
        <v>0.59814628538583126</v>
      </c>
      <c r="CJ913" s="241">
        <f t="shared" si="2243"/>
        <v>0.4429047066808468</v>
      </c>
      <c r="CK913" s="241">
        <f t="shared" si="2243"/>
        <v>0.41136812200423289</v>
      </c>
      <c r="CL913" s="241">
        <f t="shared" si="2243"/>
        <v>0.74826352346874336</v>
      </c>
      <c r="CM913" s="241">
        <f t="shared" si="2243"/>
        <v>0.36356061540031204</v>
      </c>
      <c r="CN913" s="241">
        <f t="shared" si="2243"/>
        <v>0.62887633831121581</v>
      </c>
      <c r="CO913" s="241">
        <f t="shared" si="2243"/>
        <v>0.84419159478803452</v>
      </c>
      <c r="CP913" s="241">
        <f t="shared" si="2243"/>
        <v>0.56207265946331986</v>
      </c>
      <c r="CQ913" s="241">
        <f t="shared" si="2243"/>
        <v>0.51878914405010434</v>
      </c>
      <c r="CR913" s="241">
        <f t="shared" si="2243"/>
        <v>0.50270947517130793</v>
      </c>
      <c r="CS913" s="241">
        <f t="shared" si="2243"/>
        <v>0.6298121225506248</v>
      </c>
      <c r="CT913" s="240">
        <f t="shared" ref="CT913:DO913" si="2244">CT908/CT8*100</f>
        <v>0.49082052513587648</v>
      </c>
      <c r="CU913" s="241">
        <f t="shared" si="2244"/>
        <v>0.37219833599719443</v>
      </c>
      <c r="CV913" s="241">
        <f t="shared" si="2244"/>
        <v>0.5342690907129839</v>
      </c>
      <c r="CW913" s="241">
        <f t="shared" si="2244"/>
        <v>0.70145563505968267</v>
      </c>
      <c r="CX913" s="241">
        <f t="shared" si="2244"/>
        <v>0.67722548181362197</v>
      </c>
      <c r="CY913" s="241">
        <f t="shared" si="2244"/>
        <v>0.44146039078612442</v>
      </c>
      <c r="CZ913" s="240">
        <f t="shared" si="2244"/>
        <v>0.31501383303554775</v>
      </c>
      <c r="DA913" s="241">
        <f t="shared" si="2244"/>
        <v>0.56296421847854372</v>
      </c>
      <c r="DB913" s="241">
        <f t="shared" si="2244"/>
        <v>0.94316995400547421</v>
      </c>
      <c r="DC913" s="241">
        <f t="shared" si="2244"/>
        <v>0.25699557900900133</v>
      </c>
      <c r="DD913" s="241">
        <f t="shared" si="2244"/>
        <v>0.25657800634956834</v>
      </c>
      <c r="DE913" s="241">
        <f t="shared" si="2244"/>
        <v>0.31541129185462208</v>
      </c>
      <c r="DF913" s="241">
        <f t="shared" si="2244"/>
        <v>0.40606277751930936</v>
      </c>
      <c r="DG913" s="240">
        <f t="shared" si="2244"/>
        <v>0.40956298868836455</v>
      </c>
      <c r="DH913" s="243">
        <f t="shared" si="2244"/>
        <v>0.26122482386080742</v>
      </c>
      <c r="DI913" s="242">
        <f t="shared" si="2244"/>
        <v>0.27303192801933779</v>
      </c>
      <c r="DJ913" s="241">
        <f t="shared" si="2244"/>
        <v>0.26341536840520807</v>
      </c>
      <c r="DK913" s="241">
        <f t="shared" si="2244"/>
        <v>0.24321358418389286</v>
      </c>
      <c r="DL913" s="243">
        <f t="shared" si="2244"/>
        <v>0.24494703492096925</v>
      </c>
      <c r="DM913" s="241">
        <f t="shared" si="2244"/>
        <v>0.2901301108541221</v>
      </c>
      <c r="DN913" s="246">
        <f t="shared" si="2244"/>
        <v>0.10591438825495311</v>
      </c>
      <c r="DO913" s="240">
        <f t="shared" si="2244"/>
        <v>0.40449600583492978</v>
      </c>
      <c r="DP913" s="9"/>
      <c r="DQ913" s="9"/>
      <c r="DR913" s="9"/>
      <c r="DS913" s="9"/>
      <c r="DT913" s="9"/>
      <c r="DU913" s="9"/>
      <c r="DV913" s="9"/>
      <c r="DW913" s="9"/>
      <c r="DX913" s="9"/>
      <c r="DY913" s="32"/>
      <c r="DZ913" s="32"/>
    </row>
    <row r="914" spans="1:134" s="43" customFormat="1" ht="16.5" customHeight="1" x14ac:dyDescent="0.15">
      <c r="A914" s="95" t="s">
        <v>764</v>
      </c>
      <c r="B914" s="261"/>
      <c r="C914" s="262"/>
      <c r="D914" s="262"/>
      <c r="E914" s="262"/>
      <c r="F914" s="262"/>
      <c r="G914" s="262"/>
      <c r="H914" s="262"/>
      <c r="I914" s="262"/>
      <c r="J914" s="262"/>
      <c r="K914" s="262"/>
      <c r="L914" s="262"/>
      <c r="M914" s="262"/>
      <c r="N914" s="262"/>
      <c r="O914" s="261"/>
      <c r="P914" s="262"/>
      <c r="Q914" s="262"/>
      <c r="R914" s="262"/>
      <c r="S914" s="262"/>
      <c r="T914" s="262"/>
      <c r="U914" s="262"/>
      <c r="V914" s="262"/>
      <c r="W914" s="262"/>
      <c r="X914" s="261"/>
      <c r="Y914" s="262"/>
      <c r="Z914" s="262"/>
      <c r="AA914" s="262"/>
      <c r="AB914" s="262"/>
      <c r="AC914" s="261"/>
      <c r="AD914" s="262"/>
      <c r="AE914" s="262"/>
      <c r="AF914" s="262"/>
      <c r="AG914" s="262"/>
      <c r="AH914" s="262"/>
      <c r="AI914" s="262"/>
      <c r="AJ914" s="261"/>
      <c r="AK914" s="262"/>
      <c r="AL914" s="262"/>
      <c r="AM914" s="261"/>
      <c r="AN914" s="262"/>
      <c r="AO914" s="262"/>
      <c r="AP914" s="262"/>
      <c r="AQ914" s="262"/>
      <c r="AR914" s="262"/>
      <c r="AS914" s="262"/>
      <c r="AT914" s="262"/>
      <c r="AU914" s="262"/>
      <c r="AV914" s="262"/>
      <c r="AW914" s="262"/>
      <c r="AX914" s="261"/>
      <c r="AY914" s="262"/>
      <c r="AZ914" s="262"/>
      <c r="BA914" s="262"/>
      <c r="BB914" s="262"/>
      <c r="BC914" s="262"/>
      <c r="BD914" s="261"/>
      <c r="BE914" s="262"/>
      <c r="BF914" s="262"/>
      <c r="BG914" s="262"/>
      <c r="BH914" s="262"/>
      <c r="BI914" s="262"/>
      <c r="BJ914" s="262"/>
      <c r="BK914" s="262"/>
      <c r="BL914" s="262"/>
      <c r="BM914" s="261"/>
      <c r="BN914" s="262"/>
      <c r="BO914" s="262"/>
      <c r="BP914" s="262"/>
      <c r="BQ914" s="262"/>
      <c r="BR914" s="262"/>
      <c r="BS914" s="261"/>
      <c r="BT914" s="263"/>
      <c r="BU914" s="262"/>
      <c r="BV914" s="262"/>
      <c r="BW914" s="262"/>
      <c r="BX914" s="262"/>
      <c r="BY914" s="262"/>
      <c r="BZ914" s="262"/>
      <c r="CA914" s="262"/>
      <c r="CB914" s="262"/>
      <c r="CC914" s="262"/>
      <c r="CD914" s="262"/>
      <c r="CE914" s="262"/>
      <c r="CF914" s="261"/>
      <c r="CG914" s="262"/>
      <c r="CH914" s="262"/>
      <c r="CI914" s="262"/>
      <c r="CJ914" s="262"/>
      <c r="CK914" s="262"/>
      <c r="CL914" s="262"/>
      <c r="CM914" s="262"/>
      <c r="CN914" s="262"/>
      <c r="CO914" s="262"/>
      <c r="CP914" s="262"/>
      <c r="CQ914" s="262"/>
      <c r="CR914" s="262"/>
      <c r="CS914" s="262"/>
      <c r="CT914" s="261"/>
      <c r="CU914" s="262"/>
      <c r="CV914" s="262"/>
      <c r="CW914" s="262"/>
      <c r="CX914" s="262"/>
      <c r="CY914" s="262"/>
      <c r="CZ914" s="261"/>
      <c r="DA914" s="262"/>
      <c r="DB914" s="262"/>
      <c r="DC914" s="262"/>
      <c r="DD914" s="262"/>
      <c r="DE914" s="262"/>
      <c r="DF914" s="262"/>
      <c r="DG914" s="261"/>
      <c r="DH914" s="264"/>
      <c r="DI914" s="305"/>
      <c r="DJ914" s="306"/>
      <c r="DK914" s="306"/>
      <c r="DL914" s="264"/>
      <c r="DM914" s="305"/>
      <c r="DN914" s="265"/>
      <c r="DO914" s="261"/>
      <c r="DP914" s="41"/>
      <c r="DQ914" s="41"/>
      <c r="DR914" s="41"/>
      <c r="DS914" s="41"/>
      <c r="DT914" s="41"/>
      <c r="DU914" s="41"/>
      <c r="DV914" s="41"/>
      <c r="DW914" s="41"/>
      <c r="DX914" s="41"/>
      <c r="DY914" s="41"/>
      <c r="DZ914" s="41"/>
      <c r="EA914" s="41"/>
      <c r="EB914" s="41"/>
      <c r="EC914" s="41"/>
      <c r="ED914" s="41"/>
    </row>
    <row r="915" spans="1:134" s="43" customFormat="1" ht="16.5" customHeight="1" x14ac:dyDescent="0.15">
      <c r="A915" s="92" t="s">
        <v>93</v>
      </c>
      <c r="B915" s="261">
        <f t="shared" ref="B915:B921" si="2245">SUM(C915:N915)</f>
        <v>87</v>
      </c>
      <c r="C915" s="262">
        <v>2</v>
      </c>
      <c r="D915" s="262">
        <v>2</v>
      </c>
      <c r="E915" s="262">
        <v>1</v>
      </c>
      <c r="F915" s="262">
        <v>0</v>
      </c>
      <c r="G915" s="262">
        <v>1</v>
      </c>
      <c r="H915" s="262">
        <v>9</v>
      </c>
      <c r="I915" s="262">
        <v>4</v>
      </c>
      <c r="J915" s="262">
        <v>1</v>
      </c>
      <c r="K915" s="262">
        <v>8</v>
      </c>
      <c r="L915" s="262">
        <v>14</v>
      </c>
      <c r="M915" s="262">
        <v>28</v>
      </c>
      <c r="N915" s="262">
        <v>17</v>
      </c>
      <c r="O915" s="261">
        <f t="shared" ref="O915:O921" si="2246">SUM(P915:W915)</f>
        <v>18</v>
      </c>
      <c r="P915" s="262">
        <v>4</v>
      </c>
      <c r="Q915" s="262">
        <v>2</v>
      </c>
      <c r="R915" s="262">
        <v>4</v>
      </c>
      <c r="S915" s="262">
        <v>1</v>
      </c>
      <c r="T915" s="262">
        <v>0</v>
      </c>
      <c r="U915" s="262">
        <v>1</v>
      </c>
      <c r="V915" s="262">
        <v>4</v>
      </c>
      <c r="W915" s="262">
        <v>2</v>
      </c>
      <c r="X915" s="261">
        <f t="shared" ref="X915:X921" si="2247">SUM(Y915:AB915)</f>
        <v>35</v>
      </c>
      <c r="Y915" s="262">
        <v>3</v>
      </c>
      <c r="Z915" s="262">
        <v>12</v>
      </c>
      <c r="AA915" s="262">
        <v>10</v>
      </c>
      <c r="AB915" s="262">
        <v>10</v>
      </c>
      <c r="AC915" s="261">
        <f t="shared" ref="AC915:AC921" si="2248">SUM(AD915:AI915)</f>
        <v>16</v>
      </c>
      <c r="AD915" s="262">
        <v>3</v>
      </c>
      <c r="AE915" s="262">
        <v>0</v>
      </c>
      <c r="AF915" s="262">
        <v>1</v>
      </c>
      <c r="AG915" s="262">
        <v>3</v>
      </c>
      <c r="AH915" s="262">
        <v>3</v>
      </c>
      <c r="AI915" s="262">
        <v>6</v>
      </c>
      <c r="AJ915" s="261">
        <f t="shared" ref="AJ915:AJ921" si="2249">SUM(AK915:AL915)</f>
        <v>2</v>
      </c>
      <c r="AK915" s="262">
        <v>2</v>
      </c>
      <c r="AL915" s="262">
        <v>0</v>
      </c>
      <c r="AM915" s="261">
        <f t="shared" ref="AM915:AM921" si="2250">SUM(AN915:AW915)</f>
        <v>42</v>
      </c>
      <c r="AN915" s="262">
        <v>2</v>
      </c>
      <c r="AO915" s="262">
        <v>2</v>
      </c>
      <c r="AP915" s="262">
        <v>4</v>
      </c>
      <c r="AQ915" s="262">
        <v>2</v>
      </c>
      <c r="AR915" s="262">
        <v>4</v>
      </c>
      <c r="AS915" s="262">
        <v>2</v>
      </c>
      <c r="AT915" s="262">
        <v>7</v>
      </c>
      <c r="AU915" s="262">
        <v>9</v>
      </c>
      <c r="AV915" s="262">
        <v>4</v>
      </c>
      <c r="AW915" s="262">
        <v>6</v>
      </c>
      <c r="AX915" s="261">
        <f t="shared" ref="AX915:AX921" si="2251">SUM(AY915:BC915)</f>
        <v>17</v>
      </c>
      <c r="AY915" s="262">
        <v>1</v>
      </c>
      <c r="AZ915" s="262">
        <v>8</v>
      </c>
      <c r="BA915" s="262">
        <v>2</v>
      </c>
      <c r="BB915" s="262">
        <v>5</v>
      </c>
      <c r="BC915" s="262">
        <v>1</v>
      </c>
      <c r="BD915" s="261">
        <f t="shared" ref="BD915:BD921" si="2252">SUM(BE915:BL915)</f>
        <v>144</v>
      </c>
      <c r="BE915" s="262">
        <v>34</v>
      </c>
      <c r="BF915" s="262">
        <v>10</v>
      </c>
      <c r="BG915" s="262">
        <v>12</v>
      </c>
      <c r="BH915" s="262">
        <v>28</v>
      </c>
      <c r="BI915" s="262">
        <v>20</v>
      </c>
      <c r="BJ915" s="262">
        <v>13</v>
      </c>
      <c r="BK915" s="262">
        <v>22</v>
      </c>
      <c r="BL915" s="262">
        <v>5</v>
      </c>
      <c r="BM915" s="261">
        <f t="shared" ref="BM915:BM921" si="2253">SUM(BN915:BR915)</f>
        <v>13</v>
      </c>
      <c r="BN915" s="262">
        <v>0</v>
      </c>
      <c r="BO915" s="262">
        <v>1</v>
      </c>
      <c r="BP915" s="262">
        <v>5</v>
      </c>
      <c r="BQ915" s="262">
        <v>0</v>
      </c>
      <c r="BR915" s="262">
        <v>7</v>
      </c>
      <c r="BS915" s="261">
        <f t="shared" ref="BS915:BS921" si="2254">SUM(BT915:CE915)</f>
        <v>54</v>
      </c>
      <c r="BT915" s="263">
        <v>1</v>
      </c>
      <c r="BU915" s="262">
        <v>8</v>
      </c>
      <c r="BV915" s="262">
        <v>1</v>
      </c>
      <c r="BW915" s="262">
        <v>0</v>
      </c>
      <c r="BX915" s="262">
        <v>4</v>
      </c>
      <c r="BY915" s="262">
        <v>13</v>
      </c>
      <c r="BZ915" s="262">
        <v>4</v>
      </c>
      <c r="CA915" s="262">
        <v>2</v>
      </c>
      <c r="CB915" s="262">
        <v>21</v>
      </c>
      <c r="CC915" s="262">
        <v>0</v>
      </c>
      <c r="CD915" s="262">
        <v>0</v>
      </c>
      <c r="CE915" s="262">
        <v>0</v>
      </c>
      <c r="CF915" s="261">
        <f t="shared" ref="CF915:CF921" si="2255">SUM(CG915:CS915)</f>
        <v>53</v>
      </c>
      <c r="CG915" s="262">
        <v>2</v>
      </c>
      <c r="CH915" s="262">
        <v>4</v>
      </c>
      <c r="CI915" s="262">
        <v>2</v>
      </c>
      <c r="CJ915" s="262">
        <v>1</v>
      </c>
      <c r="CK915" s="262">
        <v>11</v>
      </c>
      <c r="CL915" s="262">
        <v>2</v>
      </c>
      <c r="CM915" s="262">
        <v>19</v>
      </c>
      <c r="CN915" s="262">
        <v>1</v>
      </c>
      <c r="CO915" s="262">
        <v>0</v>
      </c>
      <c r="CP915" s="262">
        <v>1</v>
      </c>
      <c r="CQ915" s="262">
        <v>5</v>
      </c>
      <c r="CR915" s="262">
        <v>2</v>
      </c>
      <c r="CS915" s="262">
        <v>3</v>
      </c>
      <c r="CT915" s="261">
        <f t="shared" ref="CT915:CT921" si="2256">SUM(CU915:CY915)</f>
        <v>20</v>
      </c>
      <c r="CU915" s="262">
        <v>6</v>
      </c>
      <c r="CV915" s="262">
        <v>4</v>
      </c>
      <c r="CW915" s="262">
        <v>1</v>
      </c>
      <c r="CX915" s="262">
        <v>4</v>
      </c>
      <c r="CY915" s="262">
        <v>5</v>
      </c>
      <c r="CZ915" s="261">
        <f t="shared" ref="CZ915:CZ921" si="2257">SUM(DA915:DF915)</f>
        <v>47</v>
      </c>
      <c r="DA915" s="262">
        <v>0</v>
      </c>
      <c r="DB915" s="262">
        <v>6</v>
      </c>
      <c r="DC915" s="262">
        <v>13</v>
      </c>
      <c r="DD915" s="262">
        <v>17</v>
      </c>
      <c r="DE915" s="262">
        <v>8</v>
      </c>
      <c r="DF915" s="262">
        <v>3</v>
      </c>
      <c r="DG915" s="261">
        <f t="shared" ref="DG915:DG921" si="2258">AM915+BS915+B915+O915+X915+AC915+AJ915+BD915+CF915+AX915+BM915+CT915+CZ915</f>
        <v>548</v>
      </c>
      <c r="DH915" s="264">
        <f t="shared" ref="DH915:DH921" si="2259">SUM(DI915:DK915)</f>
        <v>3</v>
      </c>
      <c r="DI915" s="305">
        <v>1</v>
      </c>
      <c r="DJ915" s="306">
        <v>2</v>
      </c>
      <c r="DK915" s="306">
        <v>0</v>
      </c>
      <c r="DL915" s="264">
        <f t="shared" ref="DL915:DL921" si="2260">SUM(DM915:DN915)</f>
        <v>3</v>
      </c>
      <c r="DM915" s="305">
        <v>3</v>
      </c>
      <c r="DN915" s="265">
        <v>0</v>
      </c>
      <c r="DO915" s="261">
        <f t="shared" ref="DO915:DO921" si="2261">DG915+DH915+DL915</f>
        <v>554</v>
      </c>
      <c r="DP915" s="4"/>
      <c r="DQ915" s="4"/>
      <c r="DR915" s="4"/>
      <c r="DS915" s="59"/>
      <c r="DT915" s="59"/>
      <c r="DU915" s="59"/>
      <c r="DV915" s="59"/>
      <c r="DW915" s="59"/>
      <c r="DX915" s="59"/>
      <c r="DY915" s="59"/>
      <c r="DZ915" s="59"/>
      <c r="EA915" s="59"/>
    </row>
    <row r="916" spans="1:134" s="43" customFormat="1" ht="16.5" customHeight="1" x14ac:dyDescent="0.15">
      <c r="A916" s="92" t="s">
        <v>94</v>
      </c>
      <c r="B916" s="261">
        <f t="shared" si="2245"/>
        <v>184</v>
      </c>
      <c r="C916" s="262">
        <v>16</v>
      </c>
      <c r="D916" s="262">
        <v>6</v>
      </c>
      <c r="E916" s="262">
        <v>2</v>
      </c>
      <c r="F916" s="262">
        <v>1</v>
      </c>
      <c r="G916" s="262">
        <v>1</v>
      </c>
      <c r="H916" s="262">
        <v>36</v>
      </c>
      <c r="I916" s="262">
        <v>5</v>
      </c>
      <c r="J916" s="262">
        <v>1</v>
      </c>
      <c r="K916" s="262">
        <v>14</v>
      </c>
      <c r="L916" s="262">
        <v>40</v>
      </c>
      <c r="M916" s="262">
        <v>22</v>
      </c>
      <c r="N916" s="262">
        <v>40</v>
      </c>
      <c r="O916" s="261">
        <f t="shared" si="2246"/>
        <v>34</v>
      </c>
      <c r="P916" s="262">
        <v>14</v>
      </c>
      <c r="Q916" s="262">
        <v>13</v>
      </c>
      <c r="R916" s="262">
        <v>2</v>
      </c>
      <c r="S916" s="262">
        <v>1</v>
      </c>
      <c r="T916" s="262">
        <v>1</v>
      </c>
      <c r="U916" s="262">
        <v>2</v>
      </c>
      <c r="V916" s="262">
        <v>0</v>
      </c>
      <c r="W916" s="262">
        <v>1</v>
      </c>
      <c r="X916" s="261">
        <f t="shared" si="2247"/>
        <v>55</v>
      </c>
      <c r="Y916" s="262">
        <v>14</v>
      </c>
      <c r="Z916" s="262">
        <v>13</v>
      </c>
      <c r="AA916" s="262">
        <v>15</v>
      </c>
      <c r="AB916" s="262">
        <v>13</v>
      </c>
      <c r="AC916" s="261">
        <f t="shared" si="2248"/>
        <v>26</v>
      </c>
      <c r="AD916" s="262">
        <v>4</v>
      </c>
      <c r="AE916" s="262">
        <v>2</v>
      </c>
      <c r="AF916" s="262">
        <v>1</v>
      </c>
      <c r="AG916" s="262">
        <v>2</v>
      </c>
      <c r="AH916" s="262">
        <v>1</v>
      </c>
      <c r="AI916" s="262">
        <v>16</v>
      </c>
      <c r="AJ916" s="261">
        <f t="shared" si="2249"/>
        <v>1</v>
      </c>
      <c r="AK916" s="262">
        <v>1</v>
      </c>
      <c r="AL916" s="262">
        <v>0</v>
      </c>
      <c r="AM916" s="261">
        <f t="shared" si="2250"/>
        <v>70</v>
      </c>
      <c r="AN916" s="262">
        <v>1</v>
      </c>
      <c r="AO916" s="262">
        <v>2</v>
      </c>
      <c r="AP916" s="262">
        <v>7</v>
      </c>
      <c r="AQ916" s="262">
        <v>1</v>
      </c>
      <c r="AR916" s="262">
        <v>10</v>
      </c>
      <c r="AS916" s="262">
        <v>3</v>
      </c>
      <c r="AT916" s="262">
        <v>14</v>
      </c>
      <c r="AU916" s="262">
        <v>11</v>
      </c>
      <c r="AV916" s="262">
        <v>19</v>
      </c>
      <c r="AW916" s="262">
        <v>2</v>
      </c>
      <c r="AX916" s="261">
        <f t="shared" si="2251"/>
        <v>74</v>
      </c>
      <c r="AY916" s="262">
        <v>3</v>
      </c>
      <c r="AZ916" s="262">
        <v>34</v>
      </c>
      <c r="BA916" s="262">
        <v>13</v>
      </c>
      <c r="BB916" s="262">
        <v>14</v>
      </c>
      <c r="BC916" s="262">
        <v>10</v>
      </c>
      <c r="BD916" s="261">
        <f t="shared" si="2252"/>
        <v>226</v>
      </c>
      <c r="BE916" s="262">
        <v>39</v>
      </c>
      <c r="BF916" s="262">
        <v>23</v>
      </c>
      <c r="BG916" s="262">
        <v>18</v>
      </c>
      <c r="BH916" s="262">
        <v>30</v>
      </c>
      <c r="BI916" s="262">
        <v>28</v>
      </c>
      <c r="BJ916" s="262">
        <v>33</v>
      </c>
      <c r="BK916" s="262">
        <v>34</v>
      </c>
      <c r="BL916" s="262">
        <v>21</v>
      </c>
      <c r="BM916" s="261">
        <f t="shared" si="2253"/>
        <v>54</v>
      </c>
      <c r="BN916" s="262">
        <v>13</v>
      </c>
      <c r="BO916" s="262">
        <v>2</v>
      </c>
      <c r="BP916" s="262">
        <v>7</v>
      </c>
      <c r="BQ916" s="262">
        <v>2</v>
      </c>
      <c r="BR916" s="262">
        <v>30</v>
      </c>
      <c r="BS916" s="261">
        <f t="shared" si="2254"/>
        <v>107</v>
      </c>
      <c r="BT916" s="263">
        <v>2</v>
      </c>
      <c r="BU916" s="262">
        <v>11</v>
      </c>
      <c r="BV916" s="262">
        <v>0</v>
      </c>
      <c r="BW916" s="262">
        <v>0</v>
      </c>
      <c r="BX916" s="262">
        <v>6</v>
      </c>
      <c r="BY916" s="262">
        <v>32</v>
      </c>
      <c r="BZ916" s="262">
        <v>8</v>
      </c>
      <c r="CA916" s="262">
        <v>2</v>
      </c>
      <c r="CB916" s="262">
        <v>33</v>
      </c>
      <c r="CC916" s="262">
        <v>4</v>
      </c>
      <c r="CD916" s="262">
        <v>4</v>
      </c>
      <c r="CE916" s="262">
        <v>5</v>
      </c>
      <c r="CF916" s="261">
        <f t="shared" si="2255"/>
        <v>133</v>
      </c>
      <c r="CG916" s="262">
        <v>3</v>
      </c>
      <c r="CH916" s="262">
        <v>2</v>
      </c>
      <c r="CI916" s="262">
        <v>1</v>
      </c>
      <c r="CJ916" s="262">
        <v>11</v>
      </c>
      <c r="CK916" s="262">
        <v>43</v>
      </c>
      <c r="CL916" s="262">
        <v>0</v>
      </c>
      <c r="CM916" s="262">
        <v>48</v>
      </c>
      <c r="CN916" s="262">
        <v>2</v>
      </c>
      <c r="CO916" s="262">
        <v>1</v>
      </c>
      <c r="CP916" s="262">
        <v>7</v>
      </c>
      <c r="CQ916" s="262">
        <v>10</v>
      </c>
      <c r="CR916" s="262">
        <v>2</v>
      </c>
      <c r="CS916" s="262">
        <v>3</v>
      </c>
      <c r="CT916" s="261">
        <f t="shared" si="2256"/>
        <v>69</v>
      </c>
      <c r="CU916" s="262">
        <v>31</v>
      </c>
      <c r="CV916" s="262">
        <v>22</v>
      </c>
      <c r="CW916" s="262">
        <v>1</v>
      </c>
      <c r="CX916" s="262">
        <v>9</v>
      </c>
      <c r="CY916" s="262">
        <v>6</v>
      </c>
      <c r="CZ916" s="261">
        <f t="shared" si="2257"/>
        <v>134</v>
      </c>
      <c r="DA916" s="262">
        <v>3</v>
      </c>
      <c r="DB916" s="262">
        <v>7</v>
      </c>
      <c r="DC916" s="262">
        <v>43</v>
      </c>
      <c r="DD916" s="262">
        <v>56</v>
      </c>
      <c r="DE916" s="262">
        <v>23</v>
      </c>
      <c r="DF916" s="262">
        <v>2</v>
      </c>
      <c r="DG916" s="261">
        <f t="shared" si="2258"/>
        <v>1167</v>
      </c>
      <c r="DH916" s="264">
        <f t="shared" si="2259"/>
        <v>5</v>
      </c>
      <c r="DI916" s="305">
        <v>4</v>
      </c>
      <c r="DJ916" s="306">
        <v>1</v>
      </c>
      <c r="DK916" s="306">
        <v>0</v>
      </c>
      <c r="DL916" s="264">
        <f t="shared" si="2260"/>
        <v>7</v>
      </c>
      <c r="DM916" s="305">
        <v>7</v>
      </c>
      <c r="DN916" s="265">
        <v>0</v>
      </c>
      <c r="DO916" s="261">
        <f t="shared" si="2261"/>
        <v>1179</v>
      </c>
      <c r="DP916" s="4"/>
      <c r="DQ916" s="4"/>
      <c r="DR916" s="4"/>
      <c r="DS916" s="59"/>
      <c r="DT916" s="59"/>
      <c r="DU916" s="59"/>
      <c r="DV916" s="59"/>
      <c r="DW916" s="59"/>
      <c r="DX916" s="59"/>
      <c r="DY916" s="59"/>
      <c r="DZ916" s="59"/>
      <c r="EA916" s="59"/>
    </row>
    <row r="917" spans="1:134" s="43" customFormat="1" ht="16.5" customHeight="1" x14ac:dyDescent="0.15">
      <c r="A917" s="92" t="s">
        <v>300</v>
      </c>
      <c r="B917" s="261">
        <f t="shared" si="2245"/>
        <v>482</v>
      </c>
      <c r="C917" s="262">
        <v>15</v>
      </c>
      <c r="D917" s="262">
        <v>2</v>
      </c>
      <c r="E917" s="262">
        <v>4</v>
      </c>
      <c r="F917" s="262">
        <v>1</v>
      </c>
      <c r="G917" s="262">
        <v>24</v>
      </c>
      <c r="H917" s="262">
        <v>92</v>
      </c>
      <c r="I917" s="262">
        <v>22</v>
      </c>
      <c r="J917" s="262">
        <v>4</v>
      </c>
      <c r="K917" s="262">
        <v>34</v>
      </c>
      <c r="L917" s="262">
        <v>88</v>
      </c>
      <c r="M917" s="262">
        <v>109</v>
      </c>
      <c r="N917" s="262">
        <v>87</v>
      </c>
      <c r="O917" s="261">
        <f t="shared" si="2246"/>
        <v>107</v>
      </c>
      <c r="P917" s="262">
        <v>27</v>
      </c>
      <c r="Q917" s="262">
        <v>35</v>
      </c>
      <c r="R917" s="262">
        <v>12</v>
      </c>
      <c r="S917" s="262">
        <v>8</v>
      </c>
      <c r="T917" s="262">
        <v>1</v>
      </c>
      <c r="U917" s="262">
        <v>12</v>
      </c>
      <c r="V917" s="262">
        <v>9</v>
      </c>
      <c r="W917" s="262">
        <v>3</v>
      </c>
      <c r="X917" s="261">
        <f t="shared" si="2247"/>
        <v>125</v>
      </c>
      <c r="Y917" s="262">
        <v>29</v>
      </c>
      <c r="Z917" s="262">
        <v>33</v>
      </c>
      <c r="AA917" s="262">
        <v>42</v>
      </c>
      <c r="AB917" s="262">
        <v>21</v>
      </c>
      <c r="AC917" s="261">
        <f t="shared" si="2248"/>
        <v>76</v>
      </c>
      <c r="AD917" s="262">
        <v>7</v>
      </c>
      <c r="AE917" s="262">
        <v>11</v>
      </c>
      <c r="AF917" s="262">
        <v>2</v>
      </c>
      <c r="AG917" s="262">
        <v>19</v>
      </c>
      <c r="AH917" s="262">
        <v>8</v>
      </c>
      <c r="AI917" s="262">
        <v>29</v>
      </c>
      <c r="AJ917" s="261">
        <f t="shared" si="2249"/>
        <v>0</v>
      </c>
      <c r="AK917" s="262">
        <v>0</v>
      </c>
      <c r="AL917" s="262">
        <v>0</v>
      </c>
      <c r="AM917" s="261">
        <f t="shared" si="2250"/>
        <v>220</v>
      </c>
      <c r="AN917" s="262">
        <v>8</v>
      </c>
      <c r="AO917" s="262">
        <v>8</v>
      </c>
      <c r="AP917" s="262">
        <v>24</v>
      </c>
      <c r="AQ917" s="262">
        <v>2</v>
      </c>
      <c r="AR917" s="262">
        <v>28</v>
      </c>
      <c r="AS917" s="262">
        <v>4</v>
      </c>
      <c r="AT917" s="262">
        <v>42</v>
      </c>
      <c r="AU917" s="262">
        <v>63</v>
      </c>
      <c r="AV917" s="262">
        <v>30</v>
      </c>
      <c r="AW917" s="262">
        <v>11</v>
      </c>
      <c r="AX917" s="261">
        <f t="shared" si="2251"/>
        <v>232</v>
      </c>
      <c r="AY917" s="262">
        <v>1</v>
      </c>
      <c r="AZ917" s="262">
        <v>89</v>
      </c>
      <c r="BA917" s="262">
        <v>28</v>
      </c>
      <c r="BB917" s="262">
        <v>41</v>
      </c>
      <c r="BC917" s="262">
        <v>73</v>
      </c>
      <c r="BD917" s="261">
        <f t="shared" si="2252"/>
        <v>547</v>
      </c>
      <c r="BE917" s="262">
        <v>77</v>
      </c>
      <c r="BF917" s="262">
        <v>53</v>
      </c>
      <c r="BG917" s="262">
        <v>65</v>
      </c>
      <c r="BH917" s="262">
        <v>73</v>
      </c>
      <c r="BI917" s="262">
        <v>105</v>
      </c>
      <c r="BJ917" s="262">
        <v>51</v>
      </c>
      <c r="BK917" s="262">
        <v>81</v>
      </c>
      <c r="BL917" s="262">
        <v>42</v>
      </c>
      <c r="BM917" s="261">
        <f t="shared" si="2253"/>
        <v>117</v>
      </c>
      <c r="BN917" s="262">
        <v>26</v>
      </c>
      <c r="BO917" s="262">
        <v>17</v>
      </c>
      <c r="BP917" s="262">
        <v>9</v>
      </c>
      <c r="BQ917" s="262">
        <v>4</v>
      </c>
      <c r="BR917" s="262">
        <v>61</v>
      </c>
      <c r="BS917" s="261">
        <f t="shared" si="2254"/>
        <v>258</v>
      </c>
      <c r="BT917" s="263">
        <v>12</v>
      </c>
      <c r="BU917" s="262">
        <v>37</v>
      </c>
      <c r="BV917" s="262">
        <v>4</v>
      </c>
      <c r="BW917" s="262">
        <v>3</v>
      </c>
      <c r="BX917" s="262">
        <v>11</v>
      </c>
      <c r="BY917" s="262">
        <v>85</v>
      </c>
      <c r="BZ917" s="262">
        <v>30</v>
      </c>
      <c r="CA917" s="262">
        <v>8</v>
      </c>
      <c r="CB917" s="262">
        <v>47</v>
      </c>
      <c r="CC917" s="262">
        <v>7</v>
      </c>
      <c r="CD917" s="262">
        <v>8</v>
      </c>
      <c r="CE917" s="262">
        <v>6</v>
      </c>
      <c r="CF917" s="261">
        <f t="shared" si="2255"/>
        <v>261</v>
      </c>
      <c r="CG917" s="262">
        <v>6</v>
      </c>
      <c r="CH917" s="262">
        <v>15</v>
      </c>
      <c r="CI917" s="262">
        <v>2</v>
      </c>
      <c r="CJ917" s="262">
        <v>16</v>
      </c>
      <c r="CK917" s="262">
        <v>92</v>
      </c>
      <c r="CL917" s="262">
        <v>1</v>
      </c>
      <c r="CM917" s="262">
        <v>75</v>
      </c>
      <c r="CN917" s="262">
        <v>2</v>
      </c>
      <c r="CO917" s="262">
        <v>2</v>
      </c>
      <c r="CP917" s="262">
        <v>11</v>
      </c>
      <c r="CQ917" s="262">
        <v>20</v>
      </c>
      <c r="CR917" s="262">
        <v>11</v>
      </c>
      <c r="CS917" s="262">
        <v>8</v>
      </c>
      <c r="CT917" s="261">
        <f t="shared" si="2256"/>
        <v>161</v>
      </c>
      <c r="CU917" s="262">
        <v>74</v>
      </c>
      <c r="CV917" s="262">
        <v>40</v>
      </c>
      <c r="CW917" s="262">
        <v>11</v>
      </c>
      <c r="CX917" s="262">
        <v>16</v>
      </c>
      <c r="CY917" s="262">
        <v>20</v>
      </c>
      <c r="CZ917" s="261">
        <f t="shared" si="2257"/>
        <v>299</v>
      </c>
      <c r="DA917" s="262">
        <v>4</v>
      </c>
      <c r="DB917" s="262">
        <v>25</v>
      </c>
      <c r="DC917" s="262">
        <v>86</v>
      </c>
      <c r="DD917" s="262">
        <v>123</v>
      </c>
      <c r="DE917" s="262">
        <v>44</v>
      </c>
      <c r="DF917" s="262">
        <v>17</v>
      </c>
      <c r="DG917" s="261">
        <f t="shared" si="2258"/>
        <v>2885</v>
      </c>
      <c r="DH917" s="264">
        <f t="shared" si="2259"/>
        <v>22</v>
      </c>
      <c r="DI917" s="305">
        <v>14</v>
      </c>
      <c r="DJ917" s="306">
        <v>6</v>
      </c>
      <c r="DK917" s="306">
        <v>2</v>
      </c>
      <c r="DL917" s="264">
        <f t="shared" si="2260"/>
        <v>29</v>
      </c>
      <c r="DM917" s="305">
        <v>29</v>
      </c>
      <c r="DN917" s="265">
        <v>0</v>
      </c>
      <c r="DO917" s="261">
        <f t="shared" si="2261"/>
        <v>2936</v>
      </c>
      <c r="DP917" s="4"/>
      <c r="DQ917" s="4"/>
      <c r="DR917" s="4"/>
      <c r="DS917" s="59"/>
      <c r="DT917" s="59"/>
      <c r="DU917" s="59"/>
      <c r="DV917" s="59"/>
      <c r="DW917" s="59"/>
      <c r="DX917" s="59"/>
      <c r="DY917" s="59"/>
      <c r="DZ917" s="59"/>
      <c r="EA917" s="59"/>
    </row>
    <row r="918" spans="1:134" s="43" customFormat="1" ht="16.5" customHeight="1" x14ac:dyDescent="0.15">
      <c r="A918" s="92" t="s">
        <v>95</v>
      </c>
      <c r="B918" s="261">
        <f t="shared" si="2245"/>
        <v>25</v>
      </c>
      <c r="C918" s="262">
        <v>0</v>
      </c>
      <c r="D918" s="262">
        <v>0</v>
      </c>
      <c r="E918" s="262">
        <v>0</v>
      </c>
      <c r="F918" s="262">
        <v>0</v>
      </c>
      <c r="G918" s="262">
        <v>1</v>
      </c>
      <c r="H918" s="262">
        <v>3</v>
      </c>
      <c r="I918" s="262">
        <v>0</v>
      </c>
      <c r="J918" s="262">
        <v>0</v>
      </c>
      <c r="K918" s="262">
        <v>1</v>
      </c>
      <c r="L918" s="262">
        <v>3</v>
      </c>
      <c r="M918" s="262">
        <v>10</v>
      </c>
      <c r="N918" s="262">
        <v>7</v>
      </c>
      <c r="O918" s="261">
        <f t="shared" si="2246"/>
        <v>4</v>
      </c>
      <c r="P918" s="262">
        <v>1</v>
      </c>
      <c r="Q918" s="262">
        <v>3</v>
      </c>
      <c r="R918" s="262">
        <v>0</v>
      </c>
      <c r="S918" s="262">
        <v>0</v>
      </c>
      <c r="T918" s="262">
        <v>0</v>
      </c>
      <c r="U918" s="262">
        <v>0</v>
      </c>
      <c r="V918" s="262">
        <v>0</v>
      </c>
      <c r="W918" s="262">
        <v>0</v>
      </c>
      <c r="X918" s="261">
        <f t="shared" si="2247"/>
        <v>3</v>
      </c>
      <c r="Y918" s="262">
        <v>1</v>
      </c>
      <c r="Z918" s="262">
        <v>0</v>
      </c>
      <c r="AA918" s="262">
        <v>2</v>
      </c>
      <c r="AB918" s="262">
        <v>0</v>
      </c>
      <c r="AC918" s="261">
        <f t="shared" si="2248"/>
        <v>1</v>
      </c>
      <c r="AD918" s="262">
        <v>0</v>
      </c>
      <c r="AE918" s="262">
        <v>1</v>
      </c>
      <c r="AF918" s="262">
        <v>0</v>
      </c>
      <c r="AG918" s="262">
        <v>0</v>
      </c>
      <c r="AH918" s="262">
        <v>0</v>
      </c>
      <c r="AI918" s="262">
        <v>0</v>
      </c>
      <c r="AJ918" s="261">
        <f t="shared" si="2249"/>
        <v>1</v>
      </c>
      <c r="AK918" s="262">
        <v>1</v>
      </c>
      <c r="AL918" s="262">
        <v>0</v>
      </c>
      <c r="AM918" s="261">
        <f t="shared" si="2250"/>
        <v>12</v>
      </c>
      <c r="AN918" s="262">
        <v>0</v>
      </c>
      <c r="AO918" s="262">
        <v>0</v>
      </c>
      <c r="AP918" s="262">
        <v>1</v>
      </c>
      <c r="AQ918" s="262">
        <v>0</v>
      </c>
      <c r="AR918" s="262">
        <v>2</v>
      </c>
      <c r="AS918" s="262">
        <v>0</v>
      </c>
      <c r="AT918" s="262">
        <v>3</v>
      </c>
      <c r="AU918" s="262">
        <v>1</v>
      </c>
      <c r="AV918" s="262">
        <v>4</v>
      </c>
      <c r="AW918" s="262">
        <v>1</v>
      </c>
      <c r="AX918" s="261">
        <f t="shared" si="2251"/>
        <v>5</v>
      </c>
      <c r="AY918" s="262">
        <v>0</v>
      </c>
      <c r="AZ918" s="262">
        <v>3</v>
      </c>
      <c r="BA918" s="262">
        <v>0</v>
      </c>
      <c r="BB918" s="262">
        <v>2</v>
      </c>
      <c r="BC918" s="262">
        <v>0</v>
      </c>
      <c r="BD918" s="261">
        <f t="shared" si="2252"/>
        <v>35</v>
      </c>
      <c r="BE918" s="262">
        <v>3</v>
      </c>
      <c r="BF918" s="262">
        <v>2</v>
      </c>
      <c r="BG918" s="262">
        <v>3</v>
      </c>
      <c r="BH918" s="262">
        <v>2</v>
      </c>
      <c r="BI918" s="262">
        <v>7</v>
      </c>
      <c r="BJ918" s="262">
        <v>6</v>
      </c>
      <c r="BK918" s="262">
        <v>10</v>
      </c>
      <c r="BL918" s="262">
        <v>2</v>
      </c>
      <c r="BM918" s="261">
        <f t="shared" si="2253"/>
        <v>4</v>
      </c>
      <c r="BN918" s="262">
        <v>0</v>
      </c>
      <c r="BO918" s="262">
        <v>2</v>
      </c>
      <c r="BP918" s="262">
        <v>0</v>
      </c>
      <c r="BQ918" s="262">
        <v>0</v>
      </c>
      <c r="BR918" s="262">
        <v>2</v>
      </c>
      <c r="BS918" s="261">
        <f t="shared" si="2254"/>
        <v>11</v>
      </c>
      <c r="BT918" s="263">
        <v>1</v>
      </c>
      <c r="BU918" s="262">
        <v>1</v>
      </c>
      <c r="BV918" s="262">
        <v>1</v>
      </c>
      <c r="BW918" s="262">
        <v>0</v>
      </c>
      <c r="BX918" s="262">
        <v>0</v>
      </c>
      <c r="BY918" s="262">
        <v>6</v>
      </c>
      <c r="BZ918" s="262">
        <v>0</v>
      </c>
      <c r="CA918" s="262">
        <v>0</v>
      </c>
      <c r="CB918" s="262">
        <v>0</v>
      </c>
      <c r="CC918" s="262">
        <v>0</v>
      </c>
      <c r="CD918" s="262">
        <v>0</v>
      </c>
      <c r="CE918" s="262">
        <v>2</v>
      </c>
      <c r="CF918" s="261">
        <f t="shared" si="2255"/>
        <v>6</v>
      </c>
      <c r="CG918" s="262">
        <v>0</v>
      </c>
      <c r="CH918" s="262">
        <v>0</v>
      </c>
      <c r="CI918" s="262">
        <v>0</v>
      </c>
      <c r="CJ918" s="262">
        <v>0</v>
      </c>
      <c r="CK918" s="262">
        <v>3</v>
      </c>
      <c r="CL918" s="262">
        <v>0</v>
      </c>
      <c r="CM918" s="262">
        <v>2</v>
      </c>
      <c r="CN918" s="262">
        <v>0</v>
      </c>
      <c r="CO918" s="262">
        <v>0</v>
      </c>
      <c r="CP918" s="262">
        <v>0</v>
      </c>
      <c r="CQ918" s="262">
        <v>1</v>
      </c>
      <c r="CR918" s="262">
        <v>0</v>
      </c>
      <c r="CS918" s="262">
        <v>0</v>
      </c>
      <c r="CT918" s="261">
        <f t="shared" si="2256"/>
        <v>6</v>
      </c>
      <c r="CU918" s="262">
        <v>2</v>
      </c>
      <c r="CV918" s="262">
        <v>1</v>
      </c>
      <c r="CW918" s="262">
        <v>1</v>
      </c>
      <c r="CX918" s="262">
        <v>0</v>
      </c>
      <c r="CY918" s="262">
        <v>2</v>
      </c>
      <c r="CZ918" s="261">
        <f t="shared" si="2257"/>
        <v>21</v>
      </c>
      <c r="DA918" s="262">
        <v>0</v>
      </c>
      <c r="DB918" s="262">
        <v>2</v>
      </c>
      <c r="DC918" s="262">
        <v>3</v>
      </c>
      <c r="DD918" s="262">
        <v>9</v>
      </c>
      <c r="DE918" s="262">
        <v>7</v>
      </c>
      <c r="DF918" s="262">
        <v>0</v>
      </c>
      <c r="DG918" s="261">
        <f t="shared" si="2258"/>
        <v>134</v>
      </c>
      <c r="DH918" s="264">
        <f t="shared" si="2259"/>
        <v>0</v>
      </c>
      <c r="DI918" s="305">
        <v>0</v>
      </c>
      <c r="DJ918" s="306">
        <v>0</v>
      </c>
      <c r="DK918" s="306">
        <v>0</v>
      </c>
      <c r="DL918" s="264">
        <f t="shared" si="2260"/>
        <v>3</v>
      </c>
      <c r="DM918" s="305">
        <v>3</v>
      </c>
      <c r="DN918" s="265">
        <v>0</v>
      </c>
      <c r="DO918" s="261">
        <f t="shared" si="2261"/>
        <v>137</v>
      </c>
      <c r="DP918" s="4"/>
      <c r="DQ918" s="4"/>
      <c r="DR918" s="4"/>
      <c r="DS918" s="59"/>
      <c r="DT918" s="59"/>
      <c r="DU918" s="59"/>
      <c r="DV918" s="59"/>
      <c r="DW918" s="59"/>
      <c r="DX918" s="59"/>
      <c r="DY918" s="59"/>
      <c r="DZ918" s="59"/>
      <c r="EA918" s="59"/>
    </row>
    <row r="919" spans="1:134" s="43" customFormat="1" ht="16.5" customHeight="1" x14ac:dyDescent="0.15">
      <c r="A919" s="93" t="s">
        <v>187</v>
      </c>
      <c r="B919" s="261">
        <f t="shared" si="2245"/>
        <v>778</v>
      </c>
      <c r="C919" s="262">
        <v>33</v>
      </c>
      <c r="D919" s="262">
        <v>10</v>
      </c>
      <c r="E919" s="262">
        <v>7</v>
      </c>
      <c r="F919" s="262">
        <v>2</v>
      </c>
      <c r="G919" s="262">
        <v>27</v>
      </c>
      <c r="H919" s="262">
        <v>140</v>
      </c>
      <c r="I919" s="262">
        <v>31</v>
      </c>
      <c r="J919" s="262">
        <v>6</v>
      </c>
      <c r="K919" s="262">
        <v>57</v>
      </c>
      <c r="L919" s="262">
        <v>145</v>
      </c>
      <c r="M919" s="262">
        <v>169</v>
      </c>
      <c r="N919" s="262">
        <v>151</v>
      </c>
      <c r="O919" s="261">
        <f t="shared" si="2246"/>
        <v>163</v>
      </c>
      <c r="P919" s="262">
        <v>46</v>
      </c>
      <c r="Q919" s="262">
        <v>53</v>
      </c>
      <c r="R919" s="262">
        <v>18</v>
      </c>
      <c r="S919" s="262">
        <v>10</v>
      </c>
      <c r="T919" s="262">
        <v>2</v>
      </c>
      <c r="U919" s="262">
        <v>15</v>
      </c>
      <c r="V919" s="262">
        <v>13</v>
      </c>
      <c r="W919" s="262">
        <v>6</v>
      </c>
      <c r="X919" s="261">
        <f t="shared" si="2247"/>
        <v>218</v>
      </c>
      <c r="Y919" s="262">
        <v>47</v>
      </c>
      <c r="Z919" s="262">
        <v>58</v>
      </c>
      <c r="AA919" s="262">
        <v>69</v>
      </c>
      <c r="AB919" s="262">
        <v>44</v>
      </c>
      <c r="AC919" s="261">
        <f t="shared" si="2248"/>
        <v>119</v>
      </c>
      <c r="AD919" s="262">
        <v>14</v>
      </c>
      <c r="AE919" s="262">
        <v>14</v>
      </c>
      <c r="AF919" s="262">
        <v>4</v>
      </c>
      <c r="AG919" s="262">
        <v>24</v>
      </c>
      <c r="AH919" s="262">
        <v>12</v>
      </c>
      <c r="AI919" s="262">
        <v>51</v>
      </c>
      <c r="AJ919" s="261">
        <f t="shared" si="2249"/>
        <v>4</v>
      </c>
      <c r="AK919" s="262">
        <v>4</v>
      </c>
      <c r="AL919" s="262">
        <v>0</v>
      </c>
      <c r="AM919" s="261">
        <f t="shared" si="2250"/>
        <v>344</v>
      </c>
      <c r="AN919" s="262">
        <v>11</v>
      </c>
      <c r="AO919" s="262">
        <v>12</v>
      </c>
      <c r="AP919" s="262">
        <v>36</v>
      </c>
      <c r="AQ919" s="262">
        <v>5</v>
      </c>
      <c r="AR919" s="262">
        <v>44</v>
      </c>
      <c r="AS919" s="262">
        <v>9</v>
      </c>
      <c r="AT919" s="262">
        <v>66</v>
      </c>
      <c r="AU919" s="262">
        <v>84</v>
      </c>
      <c r="AV919" s="262">
        <v>57</v>
      </c>
      <c r="AW919" s="262">
        <v>20</v>
      </c>
      <c r="AX919" s="261">
        <f t="shared" si="2251"/>
        <v>328</v>
      </c>
      <c r="AY919" s="262">
        <v>5</v>
      </c>
      <c r="AZ919" s="262">
        <v>134</v>
      </c>
      <c r="BA919" s="262">
        <v>43</v>
      </c>
      <c r="BB919" s="262">
        <v>62</v>
      </c>
      <c r="BC919" s="262">
        <v>84</v>
      </c>
      <c r="BD919" s="261">
        <f t="shared" si="2252"/>
        <v>952</v>
      </c>
      <c r="BE919" s="262">
        <v>153</v>
      </c>
      <c r="BF919" s="262">
        <v>88</v>
      </c>
      <c r="BG919" s="262">
        <v>98</v>
      </c>
      <c r="BH919" s="262">
        <v>133</v>
      </c>
      <c r="BI919" s="262">
        <v>160</v>
      </c>
      <c r="BJ919" s="262">
        <v>103</v>
      </c>
      <c r="BK919" s="262">
        <v>147</v>
      </c>
      <c r="BL919" s="262">
        <v>70</v>
      </c>
      <c r="BM919" s="261">
        <f t="shared" si="2253"/>
        <v>188</v>
      </c>
      <c r="BN919" s="262">
        <v>39</v>
      </c>
      <c r="BO919" s="262">
        <v>22</v>
      </c>
      <c r="BP919" s="262">
        <v>21</v>
      </c>
      <c r="BQ919" s="262">
        <v>6</v>
      </c>
      <c r="BR919" s="262">
        <v>100</v>
      </c>
      <c r="BS919" s="261">
        <f t="shared" si="2254"/>
        <v>430</v>
      </c>
      <c r="BT919" s="263">
        <v>16</v>
      </c>
      <c r="BU919" s="262">
        <v>57</v>
      </c>
      <c r="BV919" s="262">
        <v>6</v>
      </c>
      <c r="BW919" s="262">
        <v>3</v>
      </c>
      <c r="BX919" s="262">
        <v>21</v>
      </c>
      <c r="BY919" s="262">
        <v>136</v>
      </c>
      <c r="BZ919" s="262">
        <v>42</v>
      </c>
      <c r="CA919" s="262">
        <v>12</v>
      </c>
      <c r="CB919" s="262">
        <v>101</v>
      </c>
      <c r="CC919" s="262">
        <v>11</v>
      </c>
      <c r="CD919" s="262">
        <v>12</v>
      </c>
      <c r="CE919" s="262">
        <v>13</v>
      </c>
      <c r="CF919" s="261">
        <f t="shared" si="2255"/>
        <v>453</v>
      </c>
      <c r="CG919" s="262">
        <v>11</v>
      </c>
      <c r="CH919" s="262">
        <v>21</v>
      </c>
      <c r="CI919" s="262">
        <v>5</v>
      </c>
      <c r="CJ919" s="262">
        <v>28</v>
      </c>
      <c r="CK919" s="262">
        <v>149</v>
      </c>
      <c r="CL919" s="262">
        <v>3</v>
      </c>
      <c r="CM919" s="262">
        <v>144</v>
      </c>
      <c r="CN919" s="262">
        <v>5</v>
      </c>
      <c r="CO919" s="262">
        <v>3</v>
      </c>
      <c r="CP919" s="262">
        <v>19</v>
      </c>
      <c r="CQ919" s="262">
        <v>36</v>
      </c>
      <c r="CR919" s="262">
        <v>15</v>
      </c>
      <c r="CS919" s="262">
        <v>14</v>
      </c>
      <c r="CT919" s="261">
        <f t="shared" si="2256"/>
        <v>256</v>
      </c>
      <c r="CU919" s="262">
        <v>113</v>
      </c>
      <c r="CV919" s="262">
        <v>67</v>
      </c>
      <c r="CW919" s="262">
        <v>14</v>
      </c>
      <c r="CX919" s="262">
        <v>29</v>
      </c>
      <c r="CY919" s="262">
        <v>33</v>
      </c>
      <c r="CZ919" s="261">
        <f t="shared" si="2257"/>
        <v>501</v>
      </c>
      <c r="DA919" s="262">
        <v>7</v>
      </c>
      <c r="DB919" s="262">
        <v>40</v>
      </c>
      <c r="DC919" s="262">
        <v>145</v>
      </c>
      <c r="DD919" s="262">
        <v>205</v>
      </c>
      <c r="DE919" s="262">
        <v>82</v>
      </c>
      <c r="DF919" s="262">
        <v>22</v>
      </c>
      <c r="DG919" s="261">
        <f t="shared" si="2258"/>
        <v>4734</v>
      </c>
      <c r="DH919" s="264">
        <f t="shared" si="2259"/>
        <v>30</v>
      </c>
      <c r="DI919" s="305">
        <v>19</v>
      </c>
      <c r="DJ919" s="306">
        <v>9</v>
      </c>
      <c r="DK919" s="306">
        <v>2</v>
      </c>
      <c r="DL919" s="264">
        <f t="shared" si="2260"/>
        <v>42</v>
      </c>
      <c r="DM919" s="305">
        <v>42</v>
      </c>
      <c r="DN919" s="265">
        <v>0</v>
      </c>
      <c r="DO919" s="261">
        <f t="shared" si="2261"/>
        <v>4806</v>
      </c>
      <c r="DP919" s="4"/>
      <c r="DQ919" s="4"/>
      <c r="DR919" s="4"/>
      <c r="DS919" s="59"/>
      <c r="DT919" s="59"/>
      <c r="DU919" s="59"/>
      <c r="DV919" s="59"/>
      <c r="DW919" s="59"/>
      <c r="DX919" s="59"/>
      <c r="DY919" s="59"/>
      <c r="DZ919" s="59"/>
      <c r="EA919" s="59"/>
    </row>
    <row r="920" spans="1:134" s="43" customFormat="1" ht="16.5" customHeight="1" x14ac:dyDescent="0.15">
      <c r="A920" s="92" t="s">
        <v>96</v>
      </c>
      <c r="B920" s="261">
        <f t="shared" si="2245"/>
        <v>1092</v>
      </c>
      <c r="C920" s="262">
        <v>50</v>
      </c>
      <c r="D920" s="262">
        <v>25</v>
      </c>
      <c r="E920" s="262">
        <v>23</v>
      </c>
      <c r="F920" s="262">
        <v>13</v>
      </c>
      <c r="G920" s="262">
        <v>53</v>
      </c>
      <c r="H920" s="262">
        <v>239</v>
      </c>
      <c r="I920" s="262">
        <v>39</v>
      </c>
      <c r="J920" s="262">
        <v>15</v>
      </c>
      <c r="K920" s="262">
        <v>92</v>
      </c>
      <c r="L920" s="262">
        <v>211</v>
      </c>
      <c r="M920" s="262">
        <v>155</v>
      </c>
      <c r="N920" s="262">
        <v>177</v>
      </c>
      <c r="O920" s="261">
        <f t="shared" si="2246"/>
        <v>365</v>
      </c>
      <c r="P920" s="262">
        <v>101</v>
      </c>
      <c r="Q920" s="262">
        <v>118</v>
      </c>
      <c r="R920" s="262">
        <v>40</v>
      </c>
      <c r="S920" s="262">
        <v>8</v>
      </c>
      <c r="T920" s="262">
        <v>19</v>
      </c>
      <c r="U920" s="262">
        <v>44</v>
      </c>
      <c r="V920" s="262">
        <v>23</v>
      </c>
      <c r="W920" s="262">
        <v>12</v>
      </c>
      <c r="X920" s="261">
        <f t="shared" si="2247"/>
        <v>381</v>
      </c>
      <c r="Y920" s="262">
        <v>55</v>
      </c>
      <c r="Z920" s="262">
        <v>109</v>
      </c>
      <c r="AA920" s="262">
        <v>137</v>
      </c>
      <c r="AB920" s="262">
        <v>80</v>
      </c>
      <c r="AC920" s="261">
        <f t="shared" si="2248"/>
        <v>265</v>
      </c>
      <c r="AD920" s="262">
        <v>17</v>
      </c>
      <c r="AE920" s="262">
        <v>28</v>
      </c>
      <c r="AF920" s="262">
        <v>13</v>
      </c>
      <c r="AG920" s="262">
        <v>87</v>
      </c>
      <c r="AH920" s="262">
        <v>16</v>
      </c>
      <c r="AI920" s="262">
        <v>104</v>
      </c>
      <c r="AJ920" s="261">
        <f t="shared" si="2249"/>
        <v>72</v>
      </c>
      <c r="AK920" s="262">
        <v>72</v>
      </c>
      <c r="AL920" s="262">
        <v>0</v>
      </c>
      <c r="AM920" s="261">
        <f t="shared" si="2250"/>
        <v>585</v>
      </c>
      <c r="AN920" s="262">
        <v>32</v>
      </c>
      <c r="AO920" s="262">
        <v>20</v>
      </c>
      <c r="AP920" s="262">
        <v>69</v>
      </c>
      <c r="AQ920" s="262">
        <v>11</v>
      </c>
      <c r="AR920" s="262">
        <v>98</v>
      </c>
      <c r="AS920" s="262">
        <v>4</v>
      </c>
      <c r="AT920" s="262">
        <v>72</v>
      </c>
      <c r="AU920" s="262">
        <v>164</v>
      </c>
      <c r="AV920" s="262">
        <v>77</v>
      </c>
      <c r="AW920" s="262">
        <v>38</v>
      </c>
      <c r="AX920" s="261">
        <f t="shared" si="2251"/>
        <v>507</v>
      </c>
      <c r="AY920" s="262">
        <v>43</v>
      </c>
      <c r="AZ920" s="262">
        <v>232</v>
      </c>
      <c r="BA920" s="262">
        <v>71</v>
      </c>
      <c r="BB920" s="262">
        <v>104</v>
      </c>
      <c r="BC920" s="262">
        <v>57</v>
      </c>
      <c r="BD920" s="261">
        <f t="shared" si="2252"/>
        <v>825</v>
      </c>
      <c r="BE920" s="262">
        <v>90</v>
      </c>
      <c r="BF920" s="262">
        <v>92</v>
      </c>
      <c r="BG920" s="262">
        <v>72</v>
      </c>
      <c r="BH920" s="262">
        <v>126</v>
      </c>
      <c r="BI920" s="262">
        <v>155</v>
      </c>
      <c r="BJ920" s="262">
        <v>108</v>
      </c>
      <c r="BK920" s="262">
        <v>108</v>
      </c>
      <c r="BL920" s="262">
        <v>74</v>
      </c>
      <c r="BM920" s="261">
        <f t="shared" si="2253"/>
        <v>300</v>
      </c>
      <c r="BN920" s="262">
        <v>71</v>
      </c>
      <c r="BO920" s="262">
        <v>38</v>
      </c>
      <c r="BP920" s="262">
        <v>58</v>
      </c>
      <c r="BQ920" s="262">
        <v>10</v>
      </c>
      <c r="BR920" s="262">
        <v>123</v>
      </c>
      <c r="BS920" s="261">
        <f t="shared" si="2254"/>
        <v>856</v>
      </c>
      <c r="BT920" s="263">
        <v>16</v>
      </c>
      <c r="BU920" s="262">
        <v>92</v>
      </c>
      <c r="BV920" s="262">
        <v>51</v>
      </c>
      <c r="BW920" s="262">
        <v>11</v>
      </c>
      <c r="BX920" s="262">
        <v>19</v>
      </c>
      <c r="BY920" s="262">
        <v>235</v>
      </c>
      <c r="BZ920" s="262">
        <v>48</v>
      </c>
      <c r="CA920" s="262">
        <v>49</v>
      </c>
      <c r="CB920" s="262">
        <v>193</v>
      </c>
      <c r="CC920" s="262">
        <v>51</v>
      </c>
      <c r="CD920" s="262">
        <v>40</v>
      </c>
      <c r="CE920" s="262">
        <v>51</v>
      </c>
      <c r="CF920" s="261">
        <f t="shared" si="2255"/>
        <v>800</v>
      </c>
      <c r="CG920" s="262">
        <v>10</v>
      </c>
      <c r="CH920" s="262">
        <v>41</v>
      </c>
      <c r="CI920" s="262">
        <v>20</v>
      </c>
      <c r="CJ920" s="262">
        <v>53</v>
      </c>
      <c r="CK920" s="262">
        <v>248</v>
      </c>
      <c r="CL920" s="262">
        <v>20</v>
      </c>
      <c r="CM920" s="262">
        <v>215</v>
      </c>
      <c r="CN920" s="262">
        <v>7</v>
      </c>
      <c r="CO920" s="262">
        <v>3</v>
      </c>
      <c r="CP920" s="262">
        <v>23</v>
      </c>
      <c r="CQ920" s="262">
        <v>105</v>
      </c>
      <c r="CR920" s="262">
        <v>39</v>
      </c>
      <c r="CS920" s="262">
        <v>16</v>
      </c>
      <c r="CT920" s="261">
        <f t="shared" si="2256"/>
        <v>354</v>
      </c>
      <c r="CU920" s="262">
        <v>161</v>
      </c>
      <c r="CV920" s="262">
        <v>61</v>
      </c>
      <c r="CW920" s="262">
        <v>25</v>
      </c>
      <c r="CX920" s="262">
        <v>39</v>
      </c>
      <c r="CY920" s="262">
        <v>68</v>
      </c>
      <c r="CZ920" s="261">
        <f t="shared" si="2257"/>
        <v>672</v>
      </c>
      <c r="DA920" s="262">
        <v>10</v>
      </c>
      <c r="DB920" s="262">
        <v>38</v>
      </c>
      <c r="DC920" s="262">
        <v>141</v>
      </c>
      <c r="DD920" s="262">
        <v>292</v>
      </c>
      <c r="DE920" s="262">
        <v>137</v>
      </c>
      <c r="DF920" s="262">
        <v>54</v>
      </c>
      <c r="DG920" s="261">
        <f t="shared" si="2258"/>
        <v>7074</v>
      </c>
      <c r="DH920" s="264">
        <f t="shared" si="2259"/>
        <v>283</v>
      </c>
      <c r="DI920" s="305">
        <v>173</v>
      </c>
      <c r="DJ920" s="306">
        <v>87</v>
      </c>
      <c r="DK920" s="306">
        <v>23</v>
      </c>
      <c r="DL920" s="264">
        <f t="shared" si="2260"/>
        <v>169</v>
      </c>
      <c r="DM920" s="305">
        <v>169</v>
      </c>
      <c r="DN920" s="265">
        <v>0</v>
      </c>
      <c r="DO920" s="261">
        <f t="shared" si="2261"/>
        <v>7526</v>
      </c>
      <c r="DP920" s="4"/>
      <c r="DQ920" s="4"/>
      <c r="DR920" s="4"/>
      <c r="DS920" s="59"/>
      <c r="DT920" s="59"/>
      <c r="DU920" s="59"/>
      <c r="DV920" s="59"/>
      <c r="DW920" s="59"/>
      <c r="DX920" s="59"/>
      <c r="DY920" s="59"/>
      <c r="DZ920" s="59"/>
      <c r="EA920" s="59"/>
    </row>
    <row r="921" spans="1:134" s="43" customFormat="1" ht="16.5" customHeight="1" x14ac:dyDescent="0.15">
      <c r="A921" s="92" t="s">
        <v>301</v>
      </c>
      <c r="B921" s="261">
        <f t="shared" si="2245"/>
        <v>365</v>
      </c>
      <c r="C921" s="262">
        <v>11</v>
      </c>
      <c r="D921" s="262">
        <v>5</v>
      </c>
      <c r="E921" s="262">
        <v>5</v>
      </c>
      <c r="F921" s="262">
        <v>2</v>
      </c>
      <c r="G921" s="262">
        <v>14</v>
      </c>
      <c r="H921" s="262">
        <v>67</v>
      </c>
      <c r="I921" s="262">
        <v>11</v>
      </c>
      <c r="J921" s="262">
        <v>4</v>
      </c>
      <c r="K921" s="262">
        <v>31</v>
      </c>
      <c r="L921" s="262">
        <v>87</v>
      </c>
      <c r="M921" s="262">
        <v>65</v>
      </c>
      <c r="N921" s="262">
        <v>63</v>
      </c>
      <c r="O921" s="261">
        <f t="shared" si="2246"/>
        <v>80</v>
      </c>
      <c r="P921" s="262">
        <v>22</v>
      </c>
      <c r="Q921" s="262">
        <v>24</v>
      </c>
      <c r="R921" s="262">
        <v>7</v>
      </c>
      <c r="S921" s="262">
        <v>0</v>
      </c>
      <c r="T921" s="262">
        <v>5</v>
      </c>
      <c r="U921" s="262">
        <v>10</v>
      </c>
      <c r="V921" s="262">
        <v>8</v>
      </c>
      <c r="W921" s="262">
        <v>4</v>
      </c>
      <c r="X921" s="261">
        <f t="shared" si="2247"/>
        <v>82</v>
      </c>
      <c r="Y921" s="262">
        <v>18</v>
      </c>
      <c r="Z921" s="262">
        <v>16</v>
      </c>
      <c r="AA921" s="262">
        <v>41</v>
      </c>
      <c r="AB921" s="262">
        <v>7</v>
      </c>
      <c r="AC921" s="261">
        <f t="shared" si="2248"/>
        <v>59</v>
      </c>
      <c r="AD921" s="262">
        <v>11</v>
      </c>
      <c r="AE921" s="262">
        <v>0</v>
      </c>
      <c r="AF921" s="262">
        <v>1</v>
      </c>
      <c r="AG921" s="262">
        <v>22</v>
      </c>
      <c r="AH921" s="262">
        <v>5</v>
      </c>
      <c r="AI921" s="262">
        <v>20</v>
      </c>
      <c r="AJ921" s="261">
        <f t="shared" si="2249"/>
        <v>10</v>
      </c>
      <c r="AK921" s="262">
        <v>10</v>
      </c>
      <c r="AL921" s="262">
        <v>0</v>
      </c>
      <c r="AM921" s="261">
        <f t="shared" si="2250"/>
        <v>170</v>
      </c>
      <c r="AN921" s="262">
        <v>6</v>
      </c>
      <c r="AO921" s="262">
        <v>5</v>
      </c>
      <c r="AP921" s="262">
        <v>13</v>
      </c>
      <c r="AQ921" s="262">
        <v>9</v>
      </c>
      <c r="AR921" s="262">
        <v>33</v>
      </c>
      <c r="AS921" s="262">
        <v>3</v>
      </c>
      <c r="AT921" s="262">
        <v>28</v>
      </c>
      <c r="AU921" s="262">
        <v>32</v>
      </c>
      <c r="AV921" s="262">
        <v>23</v>
      </c>
      <c r="AW921" s="262">
        <v>18</v>
      </c>
      <c r="AX921" s="261">
        <f t="shared" si="2251"/>
        <v>127</v>
      </c>
      <c r="AY921" s="262">
        <v>6</v>
      </c>
      <c r="AZ921" s="262">
        <v>62</v>
      </c>
      <c r="BA921" s="262">
        <v>17</v>
      </c>
      <c r="BB921" s="262">
        <v>26</v>
      </c>
      <c r="BC921" s="262">
        <v>16</v>
      </c>
      <c r="BD921" s="261">
        <f t="shared" si="2252"/>
        <v>480</v>
      </c>
      <c r="BE921" s="262">
        <v>53</v>
      </c>
      <c r="BF921" s="262">
        <v>32</v>
      </c>
      <c r="BG921" s="262">
        <v>59</v>
      </c>
      <c r="BH921" s="262">
        <v>77</v>
      </c>
      <c r="BI921" s="262">
        <v>63</v>
      </c>
      <c r="BJ921" s="262">
        <v>45</v>
      </c>
      <c r="BK921" s="262">
        <v>90</v>
      </c>
      <c r="BL921" s="262">
        <v>61</v>
      </c>
      <c r="BM921" s="261">
        <f t="shared" si="2253"/>
        <v>90</v>
      </c>
      <c r="BN921" s="262">
        <v>15</v>
      </c>
      <c r="BO921" s="262">
        <v>19</v>
      </c>
      <c r="BP921" s="262">
        <v>8</v>
      </c>
      <c r="BQ921" s="262">
        <v>7</v>
      </c>
      <c r="BR921" s="262">
        <v>41</v>
      </c>
      <c r="BS921" s="261">
        <f t="shared" si="2254"/>
        <v>213</v>
      </c>
      <c r="BT921" s="263">
        <v>8</v>
      </c>
      <c r="BU921" s="262">
        <v>19</v>
      </c>
      <c r="BV921" s="262">
        <v>6</v>
      </c>
      <c r="BW921" s="262">
        <v>3</v>
      </c>
      <c r="BX921" s="262">
        <v>14</v>
      </c>
      <c r="BY921" s="262">
        <v>59</v>
      </c>
      <c r="BZ921" s="262">
        <v>22</v>
      </c>
      <c r="CA921" s="262">
        <v>6</v>
      </c>
      <c r="CB921" s="262">
        <v>46</v>
      </c>
      <c r="CC921" s="262">
        <v>8</v>
      </c>
      <c r="CD921" s="262">
        <v>8</v>
      </c>
      <c r="CE921" s="262">
        <v>14</v>
      </c>
      <c r="CF921" s="261">
        <f t="shared" si="2255"/>
        <v>250</v>
      </c>
      <c r="CG921" s="262">
        <v>4</v>
      </c>
      <c r="CH921" s="262">
        <v>7</v>
      </c>
      <c r="CI921" s="262">
        <v>9</v>
      </c>
      <c r="CJ921" s="262">
        <v>28</v>
      </c>
      <c r="CK921" s="262">
        <v>81</v>
      </c>
      <c r="CL921" s="262">
        <v>6</v>
      </c>
      <c r="CM921" s="262">
        <v>62</v>
      </c>
      <c r="CN921" s="262">
        <v>1</v>
      </c>
      <c r="CO921" s="262">
        <v>2</v>
      </c>
      <c r="CP921" s="262">
        <v>5</v>
      </c>
      <c r="CQ921" s="262">
        <v>20</v>
      </c>
      <c r="CR921" s="262">
        <v>14</v>
      </c>
      <c r="CS921" s="262">
        <v>11</v>
      </c>
      <c r="CT921" s="261">
        <f t="shared" si="2256"/>
        <v>71</v>
      </c>
      <c r="CU921" s="262">
        <v>19</v>
      </c>
      <c r="CV921" s="262">
        <v>14</v>
      </c>
      <c r="CW921" s="262">
        <v>11</v>
      </c>
      <c r="CX921" s="262">
        <v>16</v>
      </c>
      <c r="CY921" s="262">
        <v>11</v>
      </c>
      <c r="CZ921" s="261">
        <f t="shared" si="2257"/>
        <v>207</v>
      </c>
      <c r="DA921" s="262">
        <v>6</v>
      </c>
      <c r="DB921" s="262">
        <v>8</v>
      </c>
      <c r="DC921" s="262">
        <v>74</v>
      </c>
      <c r="DD921" s="262">
        <v>82</v>
      </c>
      <c r="DE921" s="262">
        <v>30</v>
      </c>
      <c r="DF921" s="262">
        <v>7</v>
      </c>
      <c r="DG921" s="261">
        <f t="shared" si="2258"/>
        <v>2204</v>
      </c>
      <c r="DH921" s="264">
        <f t="shared" si="2259"/>
        <v>9</v>
      </c>
      <c r="DI921" s="305">
        <v>2</v>
      </c>
      <c r="DJ921" s="306">
        <v>3</v>
      </c>
      <c r="DK921" s="306">
        <v>4</v>
      </c>
      <c r="DL921" s="264">
        <f t="shared" si="2260"/>
        <v>19</v>
      </c>
      <c r="DM921" s="305">
        <v>19</v>
      </c>
      <c r="DN921" s="265">
        <v>0</v>
      </c>
      <c r="DO921" s="261">
        <f t="shared" si="2261"/>
        <v>2232</v>
      </c>
      <c r="DP921" s="4"/>
      <c r="DQ921" s="4"/>
      <c r="DR921" s="4"/>
      <c r="DS921" s="59"/>
      <c r="DT921" s="59"/>
      <c r="DU921" s="59"/>
      <c r="DV921" s="59"/>
      <c r="DW921" s="59"/>
      <c r="DX921" s="59"/>
      <c r="DY921" s="59"/>
      <c r="DZ921" s="59"/>
      <c r="EA921" s="59"/>
    </row>
    <row r="922" spans="1:134" s="43" customFormat="1" ht="16.5" customHeight="1" x14ac:dyDescent="0.15">
      <c r="A922" s="95" t="s">
        <v>763</v>
      </c>
      <c r="B922" s="261"/>
      <c r="C922" s="262"/>
      <c r="D922" s="262"/>
      <c r="E922" s="262"/>
      <c r="F922" s="262"/>
      <c r="G922" s="262"/>
      <c r="H922" s="262"/>
      <c r="I922" s="262"/>
      <c r="J922" s="262"/>
      <c r="K922" s="262"/>
      <c r="L922" s="262"/>
      <c r="M922" s="262"/>
      <c r="N922" s="262"/>
      <c r="O922" s="261"/>
      <c r="P922" s="262"/>
      <c r="Q922" s="262"/>
      <c r="R922" s="262"/>
      <c r="S922" s="262"/>
      <c r="T922" s="262"/>
      <c r="U922" s="262"/>
      <c r="V922" s="262"/>
      <c r="W922" s="262"/>
      <c r="X922" s="261"/>
      <c r="Y922" s="262"/>
      <c r="Z922" s="262"/>
      <c r="AA922" s="262"/>
      <c r="AB922" s="262"/>
      <c r="AC922" s="261"/>
      <c r="AD922" s="262"/>
      <c r="AE922" s="262"/>
      <c r="AF922" s="262"/>
      <c r="AG922" s="262"/>
      <c r="AH922" s="262"/>
      <c r="AI922" s="262"/>
      <c r="AJ922" s="261"/>
      <c r="AK922" s="262"/>
      <c r="AL922" s="262"/>
      <c r="AM922" s="261"/>
      <c r="AN922" s="262"/>
      <c r="AO922" s="262"/>
      <c r="AP922" s="262"/>
      <c r="AQ922" s="262"/>
      <c r="AR922" s="262"/>
      <c r="AS922" s="262"/>
      <c r="AT922" s="262"/>
      <c r="AU922" s="262"/>
      <c r="AV922" s="262"/>
      <c r="AW922" s="262"/>
      <c r="AX922" s="261"/>
      <c r="AY922" s="262"/>
      <c r="AZ922" s="262"/>
      <c r="BA922" s="262"/>
      <c r="BB922" s="262"/>
      <c r="BC922" s="262"/>
      <c r="BD922" s="261"/>
      <c r="BE922" s="262"/>
      <c r="BF922" s="262"/>
      <c r="BG922" s="262"/>
      <c r="BH922" s="262"/>
      <c r="BI922" s="262"/>
      <c r="BJ922" s="262"/>
      <c r="BK922" s="262"/>
      <c r="BL922" s="262"/>
      <c r="BM922" s="261"/>
      <c r="BN922" s="262"/>
      <c r="BO922" s="262"/>
      <c r="BP922" s="262"/>
      <c r="BQ922" s="262"/>
      <c r="BR922" s="262"/>
      <c r="BS922" s="261"/>
      <c r="BT922" s="263"/>
      <c r="BU922" s="262"/>
      <c r="BV922" s="262"/>
      <c r="BW922" s="262"/>
      <c r="BX922" s="262"/>
      <c r="BY922" s="262"/>
      <c r="BZ922" s="262"/>
      <c r="CA922" s="262"/>
      <c r="CB922" s="262"/>
      <c r="CC922" s="262"/>
      <c r="CD922" s="262"/>
      <c r="CE922" s="262"/>
      <c r="CF922" s="261"/>
      <c r="CG922" s="262"/>
      <c r="CH922" s="262"/>
      <c r="CI922" s="262"/>
      <c r="CJ922" s="262"/>
      <c r="CK922" s="262"/>
      <c r="CL922" s="262"/>
      <c r="CM922" s="262"/>
      <c r="CN922" s="262"/>
      <c r="CO922" s="262"/>
      <c r="CP922" s="262"/>
      <c r="CQ922" s="262"/>
      <c r="CR922" s="262"/>
      <c r="CS922" s="262"/>
      <c r="CT922" s="261"/>
      <c r="CU922" s="262"/>
      <c r="CV922" s="262"/>
      <c r="CW922" s="262"/>
      <c r="CX922" s="262"/>
      <c r="CY922" s="262"/>
      <c r="CZ922" s="261"/>
      <c r="DA922" s="262"/>
      <c r="DB922" s="262"/>
      <c r="DC922" s="262"/>
      <c r="DD922" s="262"/>
      <c r="DE922" s="262"/>
      <c r="DF922" s="262"/>
      <c r="DG922" s="261"/>
      <c r="DH922" s="264"/>
      <c r="DI922" s="305"/>
      <c r="DJ922" s="306"/>
      <c r="DK922" s="306"/>
      <c r="DL922" s="264"/>
      <c r="DM922" s="305"/>
      <c r="DN922" s="265"/>
      <c r="DO922" s="261"/>
      <c r="DP922" s="41"/>
      <c r="DQ922" s="41"/>
      <c r="DR922" s="41"/>
      <c r="DS922" s="41"/>
      <c r="DT922" s="41"/>
      <c r="DU922" s="41"/>
      <c r="DV922" s="41"/>
      <c r="DW922" s="41"/>
      <c r="DX922" s="41"/>
      <c r="DY922" s="41"/>
      <c r="DZ922" s="41"/>
      <c r="EA922" s="41"/>
      <c r="EB922" s="41"/>
      <c r="EC922" s="41"/>
      <c r="ED922" s="41"/>
    </row>
    <row r="923" spans="1:134" s="43" customFormat="1" ht="16.5" customHeight="1" x14ac:dyDescent="0.15">
      <c r="A923" s="92" t="s">
        <v>385</v>
      </c>
      <c r="B923" s="261">
        <f t="shared" ref="B923:B925" si="2262">SUM(C923:N923)</f>
        <v>105</v>
      </c>
      <c r="C923" s="262">
        <v>5</v>
      </c>
      <c r="D923" s="262">
        <v>4</v>
      </c>
      <c r="E923" s="262">
        <v>0</v>
      </c>
      <c r="F923" s="262">
        <v>0</v>
      </c>
      <c r="G923" s="262">
        <v>6</v>
      </c>
      <c r="H923" s="262">
        <v>24</v>
      </c>
      <c r="I923" s="262">
        <v>7</v>
      </c>
      <c r="J923" s="262">
        <v>0</v>
      </c>
      <c r="K923" s="262">
        <v>11</v>
      </c>
      <c r="L923" s="262">
        <v>29</v>
      </c>
      <c r="M923" s="262">
        <v>12</v>
      </c>
      <c r="N923" s="262">
        <v>7</v>
      </c>
      <c r="O923" s="261">
        <f t="shared" ref="O923:O925" si="2263">SUM(P923:W923)</f>
        <v>52</v>
      </c>
      <c r="P923" s="262">
        <v>28</v>
      </c>
      <c r="Q923" s="262">
        <v>15</v>
      </c>
      <c r="R923" s="262">
        <v>4</v>
      </c>
      <c r="S923" s="262">
        <v>1</v>
      </c>
      <c r="T923" s="262">
        <v>0</v>
      </c>
      <c r="U923" s="262">
        <v>3</v>
      </c>
      <c r="V923" s="262">
        <v>1</v>
      </c>
      <c r="W923" s="262">
        <v>0</v>
      </c>
      <c r="X923" s="261">
        <f t="shared" ref="X923:X925" si="2264">SUM(Y923:AB923)</f>
        <v>66</v>
      </c>
      <c r="Y923" s="262">
        <v>8</v>
      </c>
      <c r="Z923" s="262">
        <v>19</v>
      </c>
      <c r="AA923" s="262">
        <v>30</v>
      </c>
      <c r="AB923" s="262">
        <v>9</v>
      </c>
      <c r="AC923" s="261">
        <f t="shared" ref="AC923:AC925" si="2265">SUM(AD923:AI923)</f>
        <v>54</v>
      </c>
      <c r="AD923" s="262">
        <v>13</v>
      </c>
      <c r="AE923" s="262">
        <v>5</v>
      </c>
      <c r="AF923" s="262">
        <v>5</v>
      </c>
      <c r="AG923" s="262">
        <v>8</v>
      </c>
      <c r="AH923" s="262">
        <v>2</v>
      </c>
      <c r="AI923" s="262">
        <v>21</v>
      </c>
      <c r="AJ923" s="261">
        <f t="shared" ref="AJ923:AJ925" si="2266">SUM(AK923:AL923)</f>
        <v>9</v>
      </c>
      <c r="AK923" s="262">
        <v>9</v>
      </c>
      <c r="AL923" s="262">
        <v>0</v>
      </c>
      <c r="AM923" s="261">
        <f t="shared" ref="AM923:AM925" si="2267">SUM(AN923:AW923)</f>
        <v>102</v>
      </c>
      <c r="AN923" s="262">
        <v>2</v>
      </c>
      <c r="AO923" s="262">
        <v>1</v>
      </c>
      <c r="AP923" s="262">
        <v>18</v>
      </c>
      <c r="AQ923" s="262">
        <v>0</v>
      </c>
      <c r="AR923" s="262">
        <v>25</v>
      </c>
      <c r="AS923" s="262">
        <v>0</v>
      </c>
      <c r="AT923" s="262">
        <v>13</v>
      </c>
      <c r="AU923" s="262">
        <v>32</v>
      </c>
      <c r="AV923" s="262">
        <v>9</v>
      </c>
      <c r="AW923" s="262">
        <v>2</v>
      </c>
      <c r="AX923" s="261">
        <f t="shared" ref="AX923:AX925" si="2268">SUM(AY923:BC923)</f>
        <v>74</v>
      </c>
      <c r="AY923" s="262">
        <v>0</v>
      </c>
      <c r="AZ923" s="262">
        <v>44</v>
      </c>
      <c r="BA923" s="262">
        <v>4</v>
      </c>
      <c r="BB923" s="262">
        <v>13</v>
      </c>
      <c r="BC923" s="262">
        <v>13</v>
      </c>
      <c r="BD923" s="261">
        <f t="shared" ref="BD923:BD925" si="2269">SUM(BE923:BL923)</f>
        <v>144</v>
      </c>
      <c r="BE923" s="262">
        <v>36</v>
      </c>
      <c r="BF923" s="262">
        <v>19</v>
      </c>
      <c r="BG923" s="262">
        <v>13</v>
      </c>
      <c r="BH923" s="262">
        <v>13</v>
      </c>
      <c r="BI923" s="262">
        <v>32</v>
      </c>
      <c r="BJ923" s="262">
        <v>6</v>
      </c>
      <c r="BK923" s="262">
        <v>13</v>
      </c>
      <c r="BL923" s="262">
        <v>12</v>
      </c>
      <c r="BM923" s="261">
        <f t="shared" ref="BM923:BM925" si="2270">SUM(BN923:BR923)</f>
        <v>56</v>
      </c>
      <c r="BN923" s="262">
        <v>20</v>
      </c>
      <c r="BO923" s="262">
        <v>5</v>
      </c>
      <c r="BP923" s="262">
        <v>1</v>
      </c>
      <c r="BQ923" s="262">
        <v>3</v>
      </c>
      <c r="BR923" s="262">
        <v>27</v>
      </c>
      <c r="BS923" s="261">
        <f t="shared" ref="BS923:BS925" si="2271">SUM(BT923:CE923)</f>
        <v>99</v>
      </c>
      <c r="BT923" s="263">
        <v>2</v>
      </c>
      <c r="BU923" s="262">
        <v>8</v>
      </c>
      <c r="BV923" s="262">
        <v>2</v>
      </c>
      <c r="BW923" s="262">
        <v>1</v>
      </c>
      <c r="BX923" s="262">
        <v>2</v>
      </c>
      <c r="BY923" s="262">
        <v>44</v>
      </c>
      <c r="BZ923" s="262">
        <v>3</v>
      </c>
      <c r="CA923" s="262">
        <v>2</v>
      </c>
      <c r="CB923" s="262">
        <v>12</v>
      </c>
      <c r="CC923" s="262">
        <v>2</v>
      </c>
      <c r="CD923" s="262">
        <v>11</v>
      </c>
      <c r="CE923" s="262">
        <v>10</v>
      </c>
      <c r="CF923" s="261">
        <f t="shared" ref="CF923:CF925" si="2272">SUM(CG923:CS923)</f>
        <v>129</v>
      </c>
      <c r="CG923" s="262">
        <v>1</v>
      </c>
      <c r="CH923" s="262">
        <v>4</v>
      </c>
      <c r="CI923" s="262">
        <v>1</v>
      </c>
      <c r="CJ923" s="262">
        <v>7</v>
      </c>
      <c r="CK923" s="262">
        <v>48</v>
      </c>
      <c r="CL923" s="262">
        <v>2</v>
      </c>
      <c r="CM923" s="262">
        <v>42</v>
      </c>
      <c r="CN923" s="262">
        <v>0</v>
      </c>
      <c r="CO923" s="262">
        <v>2</v>
      </c>
      <c r="CP923" s="262">
        <v>4</v>
      </c>
      <c r="CQ923" s="262">
        <v>13</v>
      </c>
      <c r="CR923" s="262">
        <v>3</v>
      </c>
      <c r="CS923" s="262">
        <v>2</v>
      </c>
      <c r="CT923" s="261">
        <f t="shared" ref="CT923:CT925" si="2273">SUM(CU923:CY923)</f>
        <v>61</v>
      </c>
      <c r="CU923" s="262">
        <v>37</v>
      </c>
      <c r="CV923" s="262">
        <v>11</v>
      </c>
      <c r="CW923" s="262">
        <v>2</v>
      </c>
      <c r="CX923" s="262">
        <v>7</v>
      </c>
      <c r="CY923" s="262">
        <v>4</v>
      </c>
      <c r="CZ923" s="261">
        <f t="shared" ref="CZ923:CZ925" si="2274">SUM(DA923:DF923)</f>
        <v>106</v>
      </c>
      <c r="DA923" s="262">
        <v>2</v>
      </c>
      <c r="DB923" s="262">
        <v>3</v>
      </c>
      <c r="DC923" s="262">
        <v>27</v>
      </c>
      <c r="DD923" s="262">
        <v>49</v>
      </c>
      <c r="DE923" s="262">
        <v>22</v>
      </c>
      <c r="DF923" s="262">
        <v>3</v>
      </c>
      <c r="DG923" s="261">
        <f t="shared" ref="DG923:DG925" si="2275">AM923+BS923+B923+O923+X923+AC923+AJ923+BD923+CF923+AX923+BM923+CT923+CZ923</f>
        <v>1057</v>
      </c>
      <c r="DH923" s="264">
        <f t="shared" ref="DH923:DH925" si="2276">SUM(DI923:DK923)</f>
        <v>31</v>
      </c>
      <c r="DI923" s="305">
        <v>17</v>
      </c>
      <c r="DJ923" s="306">
        <v>9</v>
      </c>
      <c r="DK923" s="306">
        <v>5</v>
      </c>
      <c r="DL923" s="264">
        <f t="shared" ref="DL923:DL925" si="2277">SUM(DM923:DN923)</f>
        <v>24</v>
      </c>
      <c r="DM923" s="305">
        <v>24</v>
      </c>
      <c r="DN923" s="265">
        <v>0</v>
      </c>
      <c r="DO923" s="261">
        <f t="shared" ref="DO923:DO925" si="2278">DG923+DH923+DL923</f>
        <v>1112</v>
      </c>
      <c r="DP923" s="4"/>
      <c r="DQ923" s="4"/>
      <c r="DR923" s="4"/>
      <c r="DS923" s="59"/>
      <c r="DT923" s="59"/>
      <c r="DU923" s="59"/>
      <c r="DV923" s="59"/>
      <c r="DW923" s="59"/>
      <c r="DX923" s="59"/>
      <c r="DY923" s="59"/>
      <c r="DZ923" s="59"/>
      <c r="EA923" s="59"/>
    </row>
    <row r="924" spans="1:134" s="43" customFormat="1" ht="16.5" customHeight="1" x14ac:dyDescent="0.15">
      <c r="A924" s="92" t="s">
        <v>386</v>
      </c>
      <c r="B924" s="261">
        <f t="shared" si="2262"/>
        <v>81</v>
      </c>
      <c r="C924" s="262">
        <v>5</v>
      </c>
      <c r="D924" s="262">
        <v>2</v>
      </c>
      <c r="E924" s="262">
        <v>0</v>
      </c>
      <c r="F924" s="262">
        <v>0</v>
      </c>
      <c r="G924" s="262">
        <v>4</v>
      </c>
      <c r="H924" s="262">
        <v>21</v>
      </c>
      <c r="I924" s="262">
        <v>4</v>
      </c>
      <c r="J924" s="262">
        <v>0</v>
      </c>
      <c r="K924" s="262">
        <v>6</v>
      </c>
      <c r="L924" s="262">
        <v>25</v>
      </c>
      <c r="M924" s="262">
        <v>9</v>
      </c>
      <c r="N924" s="262">
        <v>5</v>
      </c>
      <c r="O924" s="261">
        <f t="shared" si="2263"/>
        <v>35</v>
      </c>
      <c r="P924" s="262">
        <v>19</v>
      </c>
      <c r="Q924" s="262">
        <v>10</v>
      </c>
      <c r="R924" s="262">
        <v>2</v>
      </c>
      <c r="S924" s="262">
        <v>1</v>
      </c>
      <c r="T924" s="262">
        <v>0</v>
      </c>
      <c r="U924" s="262">
        <v>3</v>
      </c>
      <c r="V924" s="262">
        <v>0</v>
      </c>
      <c r="W924" s="262">
        <v>0</v>
      </c>
      <c r="X924" s="261">
        <f t="shared" si="2264"/>
        <v>49</v>
      </c>
      <c r="Y924" s="262">
        <v>7</v>
      </c>
      <c r="Z924" s="262">
        <v>12</v>
      </c>
      <c r="AA924" s="262">
        <v>23</v>
      </c>
      <c r="AB924" s="262">
        <v>7</v>
      </c>
      <c r="AC924" s="261">
        <f t="shared" si="2265"/>
        <v>35</v>
      </c>
      <c r="AD924" s="262">
        <v>8</v>
      </c>
      <c r="AE924" s="262">
        <v>3</v>
      </c>
      <c r="AF924" s="262">
        <v>3</v>
      </c>
      <c r="AG924" s="262">
        <v>5</v>
      </c>
      <c r="AH924" s="262">
        <v>1</v>
      </c>
      <c r="AI924" s="262">
        <v>15</v>
      </c>
      <c r="AJ924" s="261">
        <f t="shared" si="2266"/>
        <v>7</v>
      </c>
      <c r="AK924" s="262">
        <v>7</v>
      </c>
      <c r="AL924" s="262">
        <v>0</v>
      </c>
      <c r="AM924" s="261">
        <f t="shared" si="2267"/>
        <v>75</v>
      </c>
      <c r="AN924" s="262">
        <v>2</v>
      </c>
      <c r="AO924" s="262">
        <v>0</v>
      </c>
      <c r="AP924" s="262">
        <v>12</v>
      </c>
      <c r="AQ924" s="262">
        <v>0</v>
      </c>
      <c r="AR924" s="262">
        <v>18</v>
      </c>
      <c r="AS924" s="262">
        <v>0</v>
      </c>
      <c r="AT924" s="262">
        <v>9</v>
      </c>
      <c r="AU924" s="262">
        <v>25</v>
      </c>
      <c r="AV924" s="262">
        <v>7</v>
      </c>
      <c r="AW924" s="262">
        <v>2</v>
      </c>
      <c r="AX924" s="261">
        <f t="shared" si="2268"/>
        <v>55</v>
      </c>
      <c r="AY924" s="262">
        <v>0</v>
      </c>
      <c r="AZ924" s="262">
        <v>32</v>
      </c>
      <c r="BA924" s="262">
        <v>4</v>
      </c>
      <c r="BB924" s="262">
        <v>9</v>
      </c>
      <c r="BC924" s="262">
        <v>10</v>
      </c>
      <c r="BD924" s="261">
        <f t="shared" si="2269"/>
        <v>88</v>
      </c>
      <c r="BE924" s="262">
        <v>9</v>
      </c>
      <c r="BF924" s="262">
        <v>15</v>
      </c>
      <c r="BG924" s="262">
        <v>9</v>
      </c>
      <c r="BH924" s="262">
        <v>11</v>
      </c>
      <c r="BI924" s="262">
        <v>21</v>
      </c>
      <c r="BJ924" s="262">
        <v>4</v>
      </c>
      <c r="BK924" s="262">
        <v>8</v>
      </c>
      <c r="BL924" s="262">
        <v>11</v>
      </c>
      <c r="BM924" s="261">
        <f t="shared" si="2270"/>
        <v>45</v>
      </c>
      <c r="BN924" s="262">
        <v>18</v>
      </c>
      <c r="BO924" s="262">
        <v>3</v>
      </c>
      <c r="BP924" s="262">
        <v>1</v>
      </c>
      <c r="BQ924" s="262">
        <v>3</v>
      </c>
      <c r="BR924" s="262">
        <v>20</v>
      </c>
      <c r="BS924" s="261">
        <f t="shared" si="2271"/>
        <v>76</v>
      </c>
      <c r="BT924" s="263">
        <v>2</v>
      </c>
      <c r="BU924" s="262">
        <v>7</v>
      </c>
      <c r="BV924" s="262">
        <v>2</v>
      </c>
      <c r="BW924" s="262">
        <v>1</v>
      </c>
      <c r="BX924" s="262">
        <v>2</v>
      </c>
      <c r="BY924" s="262">
        <v>31</v>
      </c>
      <c r="BZ924" s="262">
        <v>2</v>
      </c>
      <c r="CA924" s="262">
        <v>2</v>
      </c>
      <c r="CB924" s="262">
        <v>9</v>
      </c>
      <c r="CC924" s="262">
        <v>1</v>
      </c>
      <c r="CD924" s="262">
        <v>8</v>
      </c>
      <c r="CE924" s="262">
        <v>9</v>
      </c>
      <c r="CF924" s="261">
        <f t="shared" si="2272"/>
        <v>78</v>
      </c>
      <c r="CG924" s="262">
        <v>0</v>
      </c>
      <c r="CH924" s="262">
        <v>3</v>
      </c>
      <c r="CI924" s="262">
        <v>1</v>
      </c>
      <c r="CJ924" s="262">
        <v>3</v>
      </c>
      <c r="CK924" s="262">
        <v>27</v>
      </c>
      <c r="CL924" s="262">
        <v>2</v>
      </c>
      <c r="CM924" s="262">
        <v>28</v>
      </c>
      <c r="CN924" s="262">
        <v>0</v>
      </c>
      <c r="CO924" s="262">
        <v>1</v>
      </c>
      <c r="CP924" s="262">
        <v>2</v>
      </c>
      <c r="CQ924" s="262">
        <v>7</v>
      </c>
      <c r="CR924" s="262">
        <v>2</v>
      </c>
      <c r="CS924" s="262">
        <v>2</v>
      </c>
      <c r="CT924" s="261">
        <f t="shared" si="2273"/>
        <v>44</v>
      </c>
      <c r="CU924" s="262">
        <v>28</v>
      </c>
      <c r="CV924" s="262">
        <v>5</v>
      </c>
      <c r="CW924" s="262">
        <v>2</v>
      </c>
      <c r="CX924" s="262">
        <v>6</v>
      </c>
      <c r="CY924" s="262">
        <v>3</v>
      </c>
      <c r="CZ924" s="261">
        <f t="shared" si="2274"/>
        <v>70</v>
      </c>
      <c r="DA924" s="262">
        <v>1</v>
      </c>
      <c r="DB924" s="262">
        <v>2</v>
      </c>
      <c r="DC924" s="262">
        <v>16</v>
      </c>
      <c r="DD924" s="262">
        <v>36</v>
      </c>
      <c r="DE924" s="262">
        <v>14</v>
      </c>
      <c r="DF924" s="262">
        <v>1</v>
      </c>
      <c r="DG924" s="261">
        <f t="shared" si="2275"/>
        <v>738</v>
      </c>
      <c r="DH924" s="264">
        <f t="shared" si="2276"/>
        <v>30</v>
      </c>
      <c r="DI924" s="305">
        <v>16</v>
      </c>
      <c r="DJ924" s="306">
        <v>9</v>
      </c>
      <c r="DK924" s="306">
        <v>5</v>
      </c>
      <c r="DL924" s="264">
        <f t="shared" si="2277"/>
        <v>21</v>
      </c>
      <c r="DM924" s="305">
        <v>21</v>
      </c>
      <c r="DN924" s="265">
        <v>0</v>
      </c>
      <c r="DO924" s="261">
        <f t="shared" si="2278"/>
        <v>789</v>
      </c>
      <c r="DP924" s="4"/>
      <c r="DQ924" s="4"/>
      <c r="DR924" s="4"/>
      <c r="DS924" s="59"/>
      <c r="DT924" s="59"/>
      <c r="DU924" s="59"/>
      <c r="DV924" s="59"/>
      <c r="DW924" s="59"/>
      <c r="DX924" s="59"/>
      <c r="DY924" s="59"/>
      <c r="DZ924" s="59"/>
      <c r="EA924" s="59"/>
    </row>
    <row r="925" spans="1:134" s="43" customFormat="1" ht="16.5" customHeight="1" x14ac:dyDescent="0.15">
      <c r="A925" s="195" t="s">
        <v>387</v>
      </c>
      <c r="B925" s="389">
        <f t="shared" si="2262"/>
        <v>24</v>
      </c>
      <c r="C925" s="392">
        <v>0</v>
      </c>
      <c r="D925" s="392">
        <v>2</v>
      </c>
      <c r="E925" s="392">
        <v>0</v>
      </c>
      <c r="F925" s="392">
        <v>0</v>
      </c>
      <c r="G925" s="392">
        <v>2</v>
      </c>
      <c r="H925" s="392">
        <v>3</v>
      </c>
      <c r="I925" s="392">
        <v>3</v>
      </c>
      <c r="J925" s="392">
        <v>0</v>
      </c>
      <c r="K925" s="392">
        <v>5</v>
      </c>
      <c r="L925" s="392">
        <v>4</v>
      </c>
      <c r="M925" s="392">
        <v>3</v>
      </c>
      <c r="N925" s="392">
        <v>2</v>
      </c>
      <c r="O925" s="389">
        <f t="shared" si="2263"/>
        <v>17</v>
      </c>
      <c r="P925" s="392">
        <v>9</v>
      </c>
      <c r="Q925" s="392">
        <v>5</v>
      </c>
      <c r="R925" s="392">
        <v>2</v>
      </c>
      <c r="S925" s="392">
        <v>0</v>
      </c>
      <c r="T925" s="392">
        <v>0</v>
      </c>
      <c r="U925" s="392">
        <v>0</v>
      </c>
      <c r="V925" s="392">
        <v>1</v>
      </c>
      <c r="W925" s="392">
        <v>0</v>
      </c>
      <c r="X925" s="389">
        <f t="shared" si="2264"/>
        <v>17</v>
      </c>
      <c r="Y925" s="392">
        <v>1</v>
      </c>
      <c r="Z925" s="392">
        <v>7</v>
      </c>
      <c r="AA925" s="392">
        <v>7</v>
      </c>
      <c r="AB925" s="392">
        <v>2</v>
      </c>
      <c r="AC925" s="389">
        <f t="shared" si="2265"/>
        <v>19</v>
      </c>
      <c r="AD925" s="392">
        <v>5</v>
      </c>
      <c r="AE925" s="392">
        <v>2</v>
      </c>
      <c r="AF925" s="392">
        <v>2</v>
      </c>
      <c r="AG925" s="392">
        <v>3</v>
      </c>
      <c r="AH925" s="392">
        <v>1</v>
      </c>
      <c r="AI925" s="392">
        <v>6</v>
      </c>
      <c r="AJ925" s="389">
        <f t="shared" si="2266"/>
        <v>2</v>
      </c>
      <c r="AK925" s="392">
        <v>2</v>
      </c>
      <c r="AL925" s="392">
        <v>0</v>
      </c>
      <c r="AM925" s="389">
        <f t="shared" si="2267"/>
        <v>27</v>
      </c>
      <c r="AN925" s="392">
        <v>0</v>
      </c>
      <c r="AO925" s="392">
        <v>1</v>
      </c>
      <c r="AP925" s="392">
        <v>6</v>
      </c>
      <c r="AQ925" s="392">
        <v>0</v>
      </c>
      <c r="AR925" s="392">
        <v>7</v>
      </c>
      <c r="AS925" s="392">
        <v>0</v>
      </c>
      <c r="AT925" s="392">
        <v>4</v>
      </c>
      <c r="AU925" s="392">
        <v>7</v>
      </c>
      <c r="AV925" s="392">
        <v>2</v>
      </c>
      <c r="AW925" s="392">
        <v>0</v>
      </c>
      <c r="AX925" s="389">
        <f t="shared" si="2268"/>
        <v>19</v>
      </c>
      <c r="AY925" s="392">
        <v>0</v>
      </c>
      <c r="AZ925" s="392">
        <v>12</v>
      </c>
      <c r="BA925" s="392">
        <v>0</v>
      </c>
      <c r="BB925" s="392">
        <v>4</v>
      </c>
      <c r="BC925" s="392">
        <v>3</v>
      </c>
      <c r="BD925" s="389">
        <f t="shared" si="2269"/>
        <v>56</v>
      </c>
      <c r="BE925" s="392">
        <v>27</v>
      </c>
      <c r="BF925" s="392">
        <v>4</v>
      </c>
      <c r="BG925" s="392">
        <v>4</v>
      </c>
      <c r="BH925" s="392">
        <v>2</v>
      </c>
      <c r="BI925" s="392">
        <v>11</v>
      </c>
      <c r="BJ925" s="392">
        <v>2</v>
      </c>
      <c r="BK925" s="392">
        <v>5</v>
      </c>
      <c r="BL925" s="392">
        <v>1</v>
      </c>
      <c r="BM925" s="389">
        <f t="shared" si="2270"/>
        <v>11</v>
      </c>
      <c r="BN925" s="392">
        <v>2</v>
      </c>
      <c r="BO925" s="392">
        <v>2</v>
      </c>
      <c r="BP925" s="392">
        <v>0</v>
      </c>
      <c r="BQ925" s="392">
        <v>0</v>
      </c>
      <c r="BR925" s="392">
        <v>7</v>
      </c>
      <c r="BS925" s="389">
        <f t="shared" si="2271"/>
        <v>23</v>
      </c>
      <c r="BT925" s="393">
        <v>0</v>
      </c>
      <c r="BU925" s="392">
        <v>1</v>
      </c>
      <c r="BV925" s="392">
        <v>0</v>
      </c>
      <c r="BW925" s="392">
        <v>0</v>
      </c>
      <c r="BX925" s="392">
        <v>0</v>
      </c>
      <c r="BY925" s="392">
        <v>13</v>
      </c>
      <c r="BZ925" s="392">
        <v>1</v>
      </c>
      <c r="CA925" s="392">
        <v>0</v>
      </c>
      <c r="CB925" s="392">
        <v>3</v>
      </c>
      <c r="CC925" s="392">
        <v>1</v>
      </c>
      <c r="CD925" s="392">
        <v>3</v>
      </c>
      <c r="CE925" s="392">
        <v>1</v>
      </c>
      <c r="CF925" s="389">
        <f t="shared" si="2272"/>
        <v>51</v>
      </c>
      <c r="CG925" s="392">
        <v>1</v>
      </c>
      <c r="CH925" s="392">
        <v>1</v>
      </c>
      <c r="CI925" s="392">
        <v>0</v>
      </c>
      <c r="CJ925" s="392">
        <v>4</v>
      </c>
      <c r="CK925" s="392">
        <v>21</v>
      </c>
      <c r="CL925" s="392">
        <v>0</v>
      </c>
      <c r="CM925" s="392">
        <v>14</v>
      </c>
      <c r="CN925" s="392">
        <v>0</v>
      </c>
      <c r="CO925" s="392">
        <v>1</v>
      </c>
      <c r="CP925" s="392">
        <v>2</v>
      </c>
      <c r="CQ925" s="392">
        <v>6</v>
      </c>
      <c r="CR925" s="392">
        <v>1</v>
      </c>
      <c r="CS925" s="392">
        <v>0</v>
      </c>
      <c r="CT925" s="389">
        <f t="shared" si="2273"/>
        <v>17</v>
      </c>
      <c r="CU925" s="392">
        <v>9</v>
      </c>
      <c r="CV925" s="392">
        <v>6</v>
      </c>
      <c r="CW925" s="392">
        <v>0</v>
      </c>
      <c r="CX925" s="392">
        <v>1</v>
      </c>
      <c r="CY925" s="392">
        <v>1</v>
      </c>
      <c r="CZ925" s="389">
        <f t="shared" si="2274"/>
        <v>36</v>
      </c>
      <c r="DA925" s="392">
        <v>1</v>
      </c>
      <c r="DB925" s="392">
        <v>1</v>
      </c>
      <c r="DC925" s="392">
        <v>11</v>
      </c>
      <c r="DD925" s="392">
        <v>13</v>
      </c>
      <c r="DE925" s="392">
        <v>8</v>
      </c>
      <c r="DF925" s="392">
        <v>2</v>
      </c>
      <c r="DG925" s="389">
        <f t="shared" si="2275"/>
        <v>319</v>
      </c>
      <c r="DH925" s="340">
        <f t="shared" si="2276"/>
        <v>1</v>
      </c>
      <c r="DI925" s="342">
        <v>1</v>
      </c>
      <c r="DJ925" s="341">
        <v>0</v>
      </c>
      <c r="DK925" s="341">
        <v>0</v>
      </c>
      <c r="DL925" s="340">
        <f t="shared" si="2277"/>
        <v>3</v>
      </c>
      <c r="DM925" s="342">
        <v>3</v>
      </c>
      <c r="DN925" s="343">
        <v>0</v>
      </c>
      <c r="DO925" s="389">
        <f t="shared" si="2278"/>
        <v>323</v>
      </c>
      <c r="DP925" s="4"/>
      <c r="DQ925" s="4"/>
      <c r="DR925" s="4"/>
      <c r="DS925" s="59"/>
      <c r="DT925" s="59"/>
      <c r="DU925" s="59"/>
      <c r="DV925" s="59"/>
      <c r="DW925" s="59"/>
      <c r="DX925" s="59"/>
      <c r="DY925" s="59"/>
      <c r="DZ925" s="59"/>
      <c r="EA925" s="59"/>
    </row>
    <row r="926" spans="1:134" s="12" customFormat="1" ht="16.5" customHeight="1" x14ac:dyDescent="0.2">
      <c r="A926" s="44" t="s">
        <v>569</v>
      </c>
    </row>
    <row r="927" spans="1:134" ht="63.75" customHeight="1" x14ac:dyDescent="0.2">
      <c r="A927" s="152" t="s">
        <v>388</v>
      </c>
      <c r="C927" s="493"/>
      <c r="D927" s="493"/>
      <c r="E927" s="493"/>
      <c r="F927" s="493"/>
      <c r="G927" s="493"/>
      <c r="H927" s="493"/>
      <c r="I927" s="493"/>
      <c r="J927" s="493"/>
      <c r="K927" s="493"/>
      <c r="L927" s="493"/>
      <c r="M927" s="493"/>
    </row>
    <row r="928" spans="1:134" s="20" customFormat="1" ht="16.5" customHeight="1" x14ac:dyDescent="0.2">
      <c r="A928" s="34"/>
      <c r="C928" s="493"/>
      <c r="D928" s="493"/>
      <c r="E928" s="493"/>
      <c r="F928" s="493"/>
      <c r="G928" s="493"/>
      <c r="H928" s="493"/>
      <c r="I928" s="493"/>
      <c r="J928" s="493"/>
      <c r="K928" s="493"/>
      <c r="L928" s="493"/>
      <c r="M928" s="493"/>
    </row>
    <row r="929" spans="1:119" s="12" customFormat="1" ht="16.5" customHeight="1" x14ac:dyDescent="0.2">
      <c r="A929" s="29" t="s">
        <v>317</v>
      </c>
      <c r="D929" s="20"/>
      <c r="E929" s="20"/>
    </row>
    <row r="930" spans="1:119" s="12" customFormat="1" ht="16.5" customHeight="1" x14ac:dyDescent="0.2">
      <c r="A930" s="35" t="s">
        <v>552</v>
      </c>
    </row>
    <row r="931" spans="1:119" s="12" customFormat="1" ht="16.5" customHeight="1" x14ac:dyDescent="0.2">
      <c r="A931" s="489" t="s">
        <v>558</v>
      </c>
    </row>
    <row r="932" spans="1:119" ht="32.25" customHeight="1" x14ac:dyDescent="0.2">
      <c r="A932" s="233"/>
      <c r="B932" s="220" t="s">
        <v>577</v>
      </c>
      <c r="C932" s="234" t="s">
        <v>578</v>
      </c>
      <c r="D932" s="234" t="s">
        <v>579</v>
      </c>
      <c r="E932" s="234" t="s">
        <v>580</v>
      </c>
      <c r="F932" s="234" t="s">
        <v>581</v>
      </c>
      <c r="G932" s="234" t="s">
        <v>582</v>
      </c>
      <c r="H932" s="234" t="s">
        <v>583</v>
      </c>
      <c r="I932" s="234" t="s">
        <v>584</v>
      </c>
      <c r="J932" s="234" t="s">
        <v>585</v>
      </c>
      <c r="K932" s="234" t="s">
        <v>586</v>
      </c>
      <c r="L932" s="234" t="s">
        <v>587</v>
      </c>
      <c r="M932" s="234" t="s">
        <v>588</v>
      </c>
      <c r="N932" s="234" t="s">
        <v>589</v>
      </c>
      <c r="O932" s="220" t="s">
        <v>590</v>
      </c>
      <c r="P932" s="234" t="s">
        <v>591</v>
      </c>
      <c r="Q932" s="234" t="s">
        <v>592</v>
      </c>
      <c r="R932" s="234" t="s">
        <v>593</v>
      </c>
      <c r="S932" s="234" t="s">
        <v>594</v>
      </c>
      <c r="T932" s="234" t="s">
        <v>595</v>
      </c>
      <c r="U932" s="234" t="s">
        <v>596</v>
      </c>
      <c r="V932" s="234" t="s">
        <v>597</v>
      </c>
      <c r="W932" s="234" t="s">
        <v>598</v>
      </c>
      <c r="X932" s="220" t="s">
        <v>599</v>
      </c>
      <c r="Y932" s="234" t="s">
        <v>600</v>
      </c>
      <c r="Z932" s="234" t="s">
        <v>601</v>
      </c>
      <c r="AA932" s="234" t="s">
        <v>602</v>
      </c>
      <c r="AB932" s="234" t="s">
        <v>603</v>
      </c>
      <c r="AC932" s="220" t="s">
        <v>604</v>
      </c>
      <c r="AD932" s="234" t="s">
        <v>605</v>
      </c>
      <c r="AE932" s="234" t="s">
        <v>606</v>
      </c>
      <c r="AF932" s="234" t="s">
        <v>607</v>
      </c>
      <c r="AG932" s="234" t="s">
        <v>608</v>
      </c>
      <c r="AH932" s="234" t="s">
        <v>609</v>
      </c>
      <c r="AI932" s="234" t="s">
        <v>610</v>
      </c>
      <c r="AJ932" s="220" t="s">
        <v>611</v>
      </c>
      <c r="AK932" s="234" t="s">
        <v>612</v>
      </c>
      <c r="AL932" s="234" t="s">
        <v>613</v>
      </c>
      <c r="AM932" s="220" t="s">
        <v>614</v>
      </c>
      <c r="AN932" s="234" t="s">
        <v>615</v>
      </c>
      <c r="AO932" s="234" t="s">
        <v>616</v>
      </c>
      <c r="AP932" s="234" t="s">
        <v>617</v>
      </c>
      <c r="AQ932" s="234" t="s">
        <v>618</v>
      </c>
      <c r="AR932" s="234" t="s">
        <v>619</v>
      </c>
      <c r="AS932" s="234" t="s">
        <v>620</v>
      </c>
      <c r="AT932" s="234" t="s">
        <v>621</v>
      </c>
      <c r="AU932" s="234" t="s">
        <v>622</v>
      </c>
      <c r="AV932" s="234" t="s">
        <v>623</v>
      </c>
      <c r="AW932" s="234" t="s">
        <v>624</v>
      </c>
      <c r="AX932" s="220" t="s">
        <v>625</v>
      </c>
      <c r="AY932" s="234" t="s">
        <v>626</v>
      </c>
      <c r="AZ932" s="234" t="s">
        <v>627</v>
      </c>
      <c r="BA932" s="234" t="s">
        <v>628</v>
      </c>
      <c r="BB932" s="234" t="s">
        <v>629</v>
      </c>
      <c r="BC932" s="234" t="s">
        <v>630</v>
      </c>
      <c r="BD932" s="221" t="s">
        <v>631</v>
      </c>
      <c r="BE932" s="234" t="s">
        <v>632</v>
      </c>
      <c r="BF932" s="234" t="s">
        <v>633</v>
      </c>
      <c r="BG932" s="234" t="s">
        <v>634</v>
      </c>
      <c r="BH932" s="234" t="s">
        <v>635</v>
      </c>
      <c r="BI932" s="234" t="s">
        <v>636</v>
      </c>
      <c r="BJ932" s="234" t="s">
        <v>637</v>
      </c>
      <c r="BK932" s="234" t="s">
        <v>638</v>
      </c>
      <c r="BL932" s="234" t="s">
        <v>639</v>
      </c>
      <c r="BM932" s="220" t="s">
        <v>640</v>
      </c>
      <c r="BN932" s="234" t="s">
        <v>641</v>
      </c>
      <c r="BO932" s="234" t="s">
        <v>642</v>
      </c>
      <c r="BP932" s="234" t="s">
        <v>643</v>
      </c>
      <c r="BQ932" s="234" t="s">
        <v>644</v>
      </c>
      <c r="BR932" s="234" t="s">
        <v>645</v>
      </c>
      <c r="BS932" s="220" t="s">
        <v>646</v>
      </c>
      <c r="BT932" s="234" t="s">
        <v>647</v>
      </c>
      <c r="BU932" s="234" t="s">
        <v>648</v>
      </c>
      <c r="BV932" s="234" t="s">
        <v>649</v>
      </c>
      <c r="BW932" s="234" t="s">
        <v>650</v>
      </c>
      <c r="BX932" s="234" t="s">
        <v>651</v>
      </c>
      <c r="BY932" s="234" t="s">
        <v>652</v>
      </c>
      <c r="BZ932" s="234" t="s">
        <v>653</v>
      </c>
      <c r="CA932" s="234" t="s">
        <v>654</v>
      </c>
      <c r="CB932" s="234" t="s">
        <v>655</v>
      </c>
      <c r="CC932" s="234" t="s">
        <v>656</v>
      </c>
      <c r="CD932" s="234" t="s">
        <v>657</v>
      </c>
      <c r="CE932" s="234" t="s">
        <v>658</v>
      </c>
      <c r="CF932" s="220" t="s">
        <v>659</v>
      </c>
      <c r="CG932" s="234" t="s">
        <v>660</v>
      </c>
      <c r="CH932" s="234" t="s">
        <v>661</v>
      </c>
      <c r="CI932" s="234" t="s">
        <v>662</v>
      </c>
      <c r="CJ932" s="234" t="s">
        <v>663</v>
      </c>
      <c r="CK932" s="234" t="s">
        <v>664</v>
      </c>
      <c r="CL932" s="234" t="s">
        <v>665</v>
      </c>
      <c r="CM932" s="234" t="s">
        <v>666</v>
      </c>
      <c r="CN932" s="234" t="s">
        <v>667</v>
      </c>
      <c r="CO932" s="234" t="s">
        <v>668</v>
      </c>
      <c r="CP932" s="234" t="s">
        <v>669</v>
      </c>
      <c r="CQ932" s="234" t="s">
        <v>670</v>
      </c>
      <c r="CR932" s="234" t="s">
        <v>671</v>
      </c>
      <c r="CS932" s="234" t="s">
        <v>672</v>
      </c>
      <c r="CT932" s="220" t="s">
        <v>673</v>
      </c>
      <c r="CU932" s="234" t="s">
        <v>674</v>
      </c>
      <c r="CV932" s="234" t="s">
        <v>675</v>
      </c>
      <c r="CW932" s="234" t="s">
        <v>676</v>
      </c>
      <c r="CX932" s="234" t="s">
        <v>677</v>
      </c>
      <c r="CY932" s="234" t="s">
        <v>678</v>
      </c>
      <c r="CZ932" s="220" t="s">
        <v>679</v>
      </c>
      <c r="DA932" s="234" t="s">
        <v>680</v>
      </c>
      <c r="DB932" s="234" t="s">
        <v>681</v>
      </c>
      <c r="DC932" s="234" t="s">
        <v>682</v>
      </c>
      <c r="DD932" s="234" t="s">
        <v>683</v>
      </c>
      <c r="DE932" s="234" t="s">
        <v>684</v>
      </c>
      <c r="DF932" s="234" t="s">
        <v>685</v>
      </c>
      <c r="DG932" s="220" t="s">
        <v>686</v>
      </c>
      <c r="DH932" s="220" t="s">
        <v>687</v>
      </c>
      <c r="DI932" s="234" t="s">
        <v>688</v>
      </c>
      <c r="DJ932" s="234" t="s">
        <v>689</v>
      </c>
      <c r="DK932" s="234" t="s">
        <v>690</v>
      </c>
      <c r="DL932" s="220" t="s">
        <v>691</v>
      </c>
      <c r="DM932" s="234" t="s">
        <v>692</v>
      </c>
      <c r="DN932" s="235" t="s">
        <v>693</v>
      </c>
      <c r="DO932" s="220" t="s">
        <v>694</v>
      </c>
    </row>
    <row r="933" spans="1:119" s="146" customFormat="1" ht="16.5" customHeight="1" x14ac:dyDescent="0.2">
      <c r="A933" s="169" t="s">
        <v>559</v>
      </c>
      <c r="B933" s="384"/>
      <c r="C933" s="385"/>
      <c r="D933" s="385"/>
      <c r="E933" s="385"/>
      <c r="F933" s="385"/>
      <c r="G933" s="385"/>
      <c r="H933" s="385"/>
      <c r="I933" s="385"/>
      <c r="J933" s="385"/>
      <c r="K933" s="385"/>
      <c r="L933" s="385"/>
      <c r="M933" s="385"/>
      <c r="N933" s="385"/>
      <c r="O933" s="384"/>
      <c r="P933" s="385"/>
      <c r="Q933" s="385"/>
      <c r="R933" s="385"/>
      <c r="S933" s="385"/>
      <c r="T933" s="385"/>
      <c r="U933" s="385"/>
      <c r="V933" s="385"/>
      <c r="W933" s="385"/>
      <c r="X933" s="384"/>
      <c r="Y933" s="385"/>
      <c r="Z933" s="385"/>
      <c r="AA933" s="385"/>
      <c r="AB933" s="385"/>
      <c r="AC933" s="384"/>
      <c r="AD933" s="385"/>
      <c r="AE933" s="385"/>
      <c r="AF933" s="385"/>
      <c r="AG933" s="385"/>
      <c r="AH933" s="385"/>
      <c r="AI933" s="385"/>
      <c r="AJ933" s="384"/>
      <c r="AK933" s="385"/>
      <c r="AL933" s="385"/>
      <c r="AM933" s="384"/>
      <c r="AN933" s="385"/>
      <c r="AO933" s="385"/>
      <c r="AP933" s="385"/>
      <c r="AQ933" s="385"/>
      <c r="AR933" s="385"/>
      <c r="AS933" s="385"/>
      <c r="AT933" s="385"/>
      <c r="AU933" s="385"/>
      <c r="AV933" s="385"/>
      <c r="AW933" s="385"/>
      <c r="AX933" s="384"/>
      <c r="AY933" s="386"/>
      <c r="AZ933" s="386"/>
      <c r="BA933" s="386"/>
      <c r="BB933" s="386"/>
      <c r="BC933" s="386"/>
      <c r="BD933" s="384"/>
      <c r="BE933" s="385"/>
      <c r="BF933" s="385"/>
      <c r="BG933" s="385"/>
      <c r="BH933" s="385"/>
      <c r="BI933" s="385"/>
      <c r="BJ933" s="385"/>
      <c r="BK933" s="385"/>
      <c r="BL933" s="385"/>
      <c r="BM933" s="384"/>
      <c r="BN933" s="385"/>
      <c r="BO933" s="385"/>
      <c r="BP933" s="385"/>
      <c r="BQ933" s="385"/>
      <c r="BR933" s="385"/>
      <c r="BS933" s="384"/>
      <c r="BT933" s="386"/>
      <c r="BU933" s="386"/>
      <c r="BV933" s="385"/>
      <c r="BW933" s="385"/>
      <c r="BX933" s="385"/>
      <c r="BY933" s="385"/>
      <c r="BZ933" s="385"/>
      <c r="CA933" s="385"/>
      <c r="CB933" s="385"/>
      <c r="CC933" s="386"/>
      <c r="CD933" s="386"/>
      <c r="CE933" s="385"/>
      <c r="CF933" s="384"/>
      <c r="CG933" s="386"/>
      <c r="CH933" s="385"/>
      <c r="CI933" s="386"/>
      <c r="CJ933" s="385"/>
      <c r="CK933" s="387"/>
      <c r="CL933" s="386"/>
      <c r="CM933" s="385"/>
      <c r="CN933" s="386"/>
      <c r="CO933" s="385"/>
      <c r="CP933" s="386"/>
      <c r="CQ933" s="385"/>
      <c r="CR933" s="386"/>
      <c r="CS933" s="386"/>
      <c r="CT933" s="384"/>
      <c r="CU933" s="386"/>
      <c r="CV933" s="386"/>
      <c r="CW933" s="386"/>
      <c r="CX933" s="386"/>
      <c r="CY933" s="386"/>
      <c r="CZ933" s="384"/>
      <c r="DA933" s="385"/>
      <c r="DB933" s="385"/>
      <c r="DC933" s="385"/>
      <c r="DD933" s="385"/>
      <c r="DE933" s="385"/>
      <c r="DF933" s="385"/>
      <c r="DG933" s="384"/>
      <c r="DH933" s="384"/>
      <c r="DI933" s="386"/>
      <c r="DJ933" s="386"/>
      <c r="DK933" s="386"/>
      <c r="DL933" s="384"/>
      <c r="DM933" s="386"/>
      <c r="DN933" s="388"/>
      <c r="DO933" s="384"/>
    </row>
    <row r="934" spans="1:119" s="20" customFormat="1" ht="16.5" customHeight="1" x14ac:dyDescent="0.2">
      <c r="A934" s="54" t="s">
        <v>34</v>
      </c>
      <c r="B934" s="264">
        <v>7</v>
      </c>
      <c r="C934" s="306" t="s">
        <v>696</v>
      </c>
      <c r="D934" s="306" t="s">
        <v>696</v>
      </c>
      <c r="E934" s="306" t="s">
        <v>696</v>
      </c>
      <c r="F934" s="306" t="s">
        <v>696</v>
      </c>
      <c r="G934" s="306" t="s">
        <v>696</v>
      </c>
      <c r="H934" s="306" t="s">
        <v>696</v>
      </c>
      <c r="I934" s="306" t="s">
        <v>696</v>
      </c>
      <c r="J934" s="306" t="s">
        <v>696</v>
      </c>
      <c r="K934" s="306" t="s">
        <v>696</v>
      </c>
      <c r="L934" s="306" t="s">
        <v>696</v>
      </c>
      <c r="M934" s="306" t="s">
        <v>696</v>
      </c>
      <c r="N934" s="306" t="s">
        <v>696</v>
      </c>
      <c r="O934" s="264">
        <v>0</v>
      </c>
      <c r="P934" s="306" t="s">
        <v>696</v>
      </c>
      <c r="Q934" s="306" t="s">
        <v>696</v>
      </c>
      <c r="R934" s="306" t="s">
        <v>696</v>
      </c>
      <c r="S934" s="306" t="s">
        <v>696</v>
      </c>
      <c r="T934" s="306" t="s">
        <v>696</v>
      </c>
      <c r="U934" s="306" t="s">
        <v>696</v>
      </c>
      <c r="V934" s="306" t="s">
        <v>696</v>
      </c>
      <c r="W934" s="306" t="s">
        <v>696</v>
      </c>
      <c r="X934" s="264">
        <v>0</v>
      </c>
      <c r="Y934" s="306" t="s">
        <v>696</v>
      </c>
      <c r="Z934" s="306" t="s">
        <v>696</v>
      </c>
      <c r="AA934" s="306" t="s">
        <v>696</v>
      </c>
      <c r="AB934" s="306" t="s">
        <v>696</v>
      </c>
      <c r="AC934" s="264">
        <v>2</v>
      </c>
      <c r="AD934" s="306" t="s">
        <v>696</v>
      </c>
      <c r="AE934" s="306" t="s">
        <v>696</v>
      </c>
      <c r="AF934" s="306" t="s">
        <v>696</v>
      </c>
      <c r="AG934" s="306" t="s">
        <v>696</v>
      </c>
      <c r="AH934" s="306" t="s">
        <v>696</v>
      </c>
      <c r="AI934" s="306" t="s">
        <v>696</v>
      </c>
      <c r="AJ934" s="264">
        <v>0</v>
      </c>
      <c r="AK934" s="306" t="s">
        <v>696</v>
      </c>
      <c r="AL934" s="306" t="s">
        <v>696</v>
      </c>
      <c r="AM934" s="264">
        <v>8</v>
      </c>
      <c r="AN934" s="306" t="s">
        <v>696</v>
      </c>
      <c r="AO934" s="306" t="s">
        <v>696</v>
      </c>
      <c r="AP934" s="306" t="s">
        <v>696</v>
      </c>
      <c r="AQ934" s="306" t="s">
        <v>696</v>
      </c>
      <c r="AR934" s="306" t="s">
        <v>696</v>
      </c>
      <c r="AS934" s="306" t="s">
        <v>696</v>
      </c>
      <c r="AT934" s="306" t="s">
        <v>696</v>
      </c>
      <c r="AU934" s="306" t="s">
        <v>696</v>
      </c>
      <c r="AV934" s="306" t="s">
        <v>696</v>
      </c>
      <c r="AW934" s="306" t="s">
        <v>696</v>
      </c>
      <c r="AX934" s="264">
        <v>0</v>
      </c>
      <c r="AY934" s="306" t="s">
        <v>696</v>
      </c>
      <c r="AZ934" s="306" t="s">
        <v>696</v>
      </c>
      <c r="BA934" s="306" t="s">
        <v>696</v>
      </c>
      <c r="BB934" s="306" t="s">
        <v>696</v>
      </c>
      <c r="BC934" s="306" t="s">
        <v>696</v>
      </c>
      <c r="BD934" s="264">
        <v>7</v>
      </c>
      <c r="BE934" s="306" t="s">
        <v>696</v>
      </c>
      <c r="BF934" s="306" t="s">
        <v>696</v>
      </c>
      <c r="BG934" s="306" t="s">
        <v>696</v>
      </c>
      <c r="BH934" s="306" t="s">
        <v>696</v>
      </c>
      <c r="BI934" s="306" t="s">
        <v>696</v>
      </c>
      <c r="BJ934" s="306" t="s">
        <v>696</v>
      </c>
      <c r="BK934" s="306" t="s">
        <v>696</v>
      </c>
      <c r="BL934" s="306" t="s">
        <v>696</v>
      </c>
      <c r="BM934" s="264">
        <v>3</v>
      </c>
      <c r="BN934" s="306" t="s">
        <v>696</v>
      </c>
      <c r="BO934" s="306" t="s">
        <v>696</v>
      </c>
      <c r="BP934" s="306" t="s">
        <v>696</v>
      </c>
      <c r="BQ934" s="306" t="s">
        <v>696</v>
      </c>
      <c r="BR934" s="306" t="s">
        <v>696</v>
      </c>
      <c r="BS934" s="264">
        <v>4</v>
      </c>
      <c r="BT934" s="305" t="s">
        <v>696</v>
      </c>
      <c r="BU934" s="306" t="s">
        <v>696</v>
      </c>
      <c r="BV934" s="306" t="s">
        <v>696</v>
      </c>
      <c r="BW934" s="306" t="s">
        <v>696</v>
      </c>
      <c r="BX934" s="306" t="s">
        <v>696</v>
      </c>
      <c r="BY934" s="306" t="s">
        <v>696</v>
      </c>
      <c r="BZ934" s="306" t="s">
        <v>696</v>
      </c>
      <c r="CA934" s="306" t="s">
        <v>696</v>
      </c>
      <c r="CB934" s="306" t="s">
        <v>696</v>
      </c>
      <c r="CC934" s="306" t="s">
        <v>696</v>
      </c>
      <c r="CD934" s="306" t="s">
        <v>696</v>
      </c>
      <c r="CE934" s="306" t="s">
        <v>696</v>
      </c>
      <c r="CF934" s="264">
        <v>32</v>
      </c>
      <c r="CG934" s="306" t="s">
        <v>696</v>
      </c>
      <c r="CH934" s="306" t="s">
        <v>696</v>
      </c>
      <c r="CI934" s="306" t="s">
        <v>696</v>
      </c>
      <c r="CJ934" s="306" t="s">
        <v>696</v>
      </c>
      <c r="CK934" s="306" t="s">
        <v>696</v>
      </c>
      <c r="CL934" s="306" t="s">
        <v>696</v>
      </c>
      <c r="CM934" s="306" t="s">
        <v>696</v>
      </c>
      <c r="CN934" s="306" t="s">
        <v>696</v>
      </c>
      <c r="CO934" s="306" t="s">
        <v>696</v>
      </c>
      <c r="CP934" s="306" t="s">
        <v>696</v>
      </c>
      <c r="CQ934" s="306" t="s">
        <v>696</v>
      </c>
      <c r="CR934" s="306" t="s">
        <v>696</v>
      </c>
      <c r="CS934" s="306" t="s">
        <v>696</v>
      </c>
      <c r="CT934" s="264">
        <v>1</v>
      </c>
      <c r="CU934" s="306" t="s">
        <v>696</v>
      </c>
      <c r="CV934" s="306" t="s">
        <v>696</v>
      </c>
      <c r="CW934" s="306" t="s">
        <v>696</v>
      </c>
      <c r="CX934" s="306" t="s">
        <v>696</v>
      </c>
      <c r="CY934" s="306" t="s">
        <v>696</v>
      </c>
      <c r="CZ934" s="264">
        <v>8</v>
      </c>
      <c r="DA934" s="306" t="s">
        <v>696</v>
      </c>
      <c r="DB934" s="306" t="s">
        <v>696</v>
      </c>
      <c r="DC934" s="306" t="s">
        <v>696</v>
      </c>
      <c r="DD934" s="306" t="s">
        <v>696</v>
      </c>
      <c r="DE934" s="306" t="s">
        <v>696</v>
      </c>
      <c r="DF934" s="306" t="s">
        <v>696</v>
      </c>
      <c r="DG934" s="264">
        <f t="shared" ref="DG934:DG952" si="2279">AM934+BS934+B934+O934+X934+AC934+AJ934+BD934+CF934+AX934+BM934+CT934+CZ934</f>
        <v>72</v>
      </c>
      <c r="DH934" s="264">
        <f t="shared" ref="DH934:DH952" si="2280">SUM(DI934:DK934)</f>
        <v>0</v>
      </c>
      <c r="DI934" s="305">
        <v>0</v>
      </c>
      <c r="DJ934" s="306">
        <v>0</v>
      </c>
      <c r="DK934" s="306">
        <v>0</v>
      </c>
      <c r="DL934" s="264">
        <f t="shared" ref="DL934:DL952" si="2281">SUM(DM934:DN934)</f>
        <v>0</v>
      </c>
      <c r="DM934" s="306">
        <v>0</v>
      </c>
      <c r="DN934" s="265">
        <v>0</v>
      </c>
      <c r="DO934" s="264">
        <f t="shared" ref="DO934:DO952" si="2282">DG934+DH934+DL934</f>
        <v>72</v>
      </c>
    </row>
    <row r="935" spans="1:119" s="20" customFormat="1" ht="16.5" customHeight="1" x14ac:dyDescent="0.2">
      <c r="A935" s="54" t="s">
        <v>63</v>
      </c>
      <c r="B935" s="264">
        <v>2</v>
      </c>
      <c r="C935" s="306" t="s">
        <v>696</v>
      </c>
      <c r="D935" s="306" t="s">
        <v>696</v>
      </c>
      <c r="E935" s="306" t="s">
        <v>696</v>
      </c>
      <c r="F935" s="306" t="s">
        <v>696</v>
      </c>
      <c r="G935" s="306" t="s">
        <v>696</v>
      </c>
      <c r="H935" s="306" t="s">
        <v>696</v>
      </c>
      <c r="I935" s="306" t="s">
        <v>696</v>
      </c>
      <c r="J935" s="306" t="s">
        <v>696</v>
      </c>
      <c r="K935" s="306" t="s">
        <v>696</v>
      </c>
      <c r="L935" s="306" t="s">
        <v>696</v>
      </c>
      <c r="M935" s="306" t="s">
        <v>696</v>
      </c>
      <c r="N935" s="306" t="s">
        <v>696</v>
      </c>
      <c r="O935" s="264">
        <v>0</v>
      </c>
      <c r="P935" s="306" t="s">
        <v>696</v>
      </c>
      <c r="Q935" s="306" t="s">
        <v>696</v>
      </c>
      <c r="R935" s="306" t="s">
        <v>696</v>
      </c>
      <c r="S935" s="306" t="s">
        <v>696</v>
      </c>
      <c r="T935" s="306" t="s">
        <v>696</v>
      </c>
      <c r="U935" s="306" t="s">
        <v>696</v>
      </c>
      <c r="V935" s="306" t="s">
        <v>696</v>
      </c>
      <c r="W935" s="306" t="s">
        <v>696</v>
      </c>
      <c r="X935" s="264">
        <v>0</v>
      </c>
      <c r="Y935" s="306" t="s">
        <v>696</v>
      </c>
      <c r="Z935" s="306" t="s">
        <v>696</v>
      </c>
      <c r="AA935" s="306" t="s">
        <v>696</v>
      </c>
      <c r="AB935" s="306" t="s">
        <v>696</v>
      </c>
      <c r="AC935" s="264">
        <v>0</v>
      </c>
      <c r="AD935" s="306" t="s">
        <v>696</v>
      </c>
      <c r="AE935" s="306" t="s">
        <v>696</v>
      </c>
      <c r="AF935" s="306" t="s">
        <v>696</v>
      </c>
      <c r="AG935" s="306" t="s">
        <v>696</v>
      </c>
      <c r="AH935" s="306" t="s">
        <v>696</v>
      </c>
      <c r="AI935" s="306" t="s">
        <v>696</v>
      </c>
      <c r="AJ935" s="264">
        <v>0</v>
      </c>
      <c r="AK935" s="306" t="s">
        <v>696</v>
      </c>
      <c r="AL935" s="306" t="s">
        <v>696</v>
      </c>
      <c r="AM935" s="264">
        <v>0</v>
      </c>
      <c r="AN935" s="306" t="s">
        <v>696</v>
      </c>
      <c r="AO935" s="306" t="s">
        <v>696</v>
      </c>
      <c r="AP935" s="306" t="s">
        <v>696</v>
      </c>
      <c r="AQ935" s="306" t="s">
        <v>696</v>
      </c>
      <c r="AR935" s="306" t="s">
        <v>696</v>
      </c>
      <c r="AS935" s="306" t="s">
        <v>696</v>
      </c>
      <c r="AT935" s="306" t="s">
        <v>696</v>
      </c>
      <c r="AU935" s="306" t="s">
        <v>696</v>
      </c>
      <c r="AV935" s="306" t="s">
        <v>696</v>
      </c>
      <c r="AW935" s="306" t="s">
        <v>696</v>
      </c>
      <c r="AX935" s="264">
        <v>0</v>
      </c>
      <c r="AY935" s="306" t="s">
        <v>696</v>
      </c>
      <c r="AZ935" s="306" t="s">
        <v>696</v>
      </c>
      <c r="BA935" s="306" t="s">
        <v>696</v>
      </c>
      <c r="BB935" s="306" t="s">
        <v>696</v>
      </c>
      <c r="BC935" s="306" t="s">
        <v>696</v>
      </c>
      <c r="BD935" s="264">
        <v>0</v>
      </c>
      <c r="BE935" s="306" t="s">
        <v>696</v>
      </c>
      <c r="BF935" s="306" t="s">
        <v>696</v>
      </c>
      <c r="BG935" s="306" t="s">
        <v>696</v>
      </c>
      <c r="BH935" s="306" t="s">
        <v>696</v>
      </c>
      <c r="BI935" s="306" t="s">
        <v>696</v>
      </c>
      <c r="BJ935" s="306" t="s">
        <v>696</v>
      </c>
      <c r="BK935" s="306" t="s">
        <v>696</v>
      </c>
      <c r="BL935" s="306" t="s">
        <v>696</v>
      </c>
      <c r="BM935" s="264">
        <v>1</v>
      </c>
      <c r="BN935" s="306" t="s">
        <v>696</v>
      </c>
      <c r="BO935" s="306" t="s">
        <v>696</v>
      </c>
      <c r="BP935" s="306" t="s">
        <v>696</v>
      </c>
      <c r="BQ935" s="306" t="s">
        <v>696</v>
      </c>
      <c r="BR935" s="306" t="s">
        <v>696</v>
      </c>
      <c r="BS935" s="264">
        <v>0</v>
      </c>
      <c r="BT935" s="305" t="s">
        <v>696</v>
      </c>
      <c r="BU935" s="306" t="s">
        <v>696</v>
      </c>
      <c r="BV935" s="306" t="s">
        <v>696</v>
      </c>
      <c r="BW935" s="306" t="s">
        <v>696</v>
      </c>
      <c r="BX935" s="306" t="s">
        <v>696</v>
      </c>
      <c r="BY935" s="306" t="s">
        <v>696</v>
      </c>
      <c r="BZ935" s="306" t="s">
        <v>696</v>
      </c>
      <c r="CA935" s="306" t="s">
        <v>696</v>
      </c>
      <c r="CB935" s="306" t="s">
        <v>696</v>
      </c>
      <c r="CC935" s="306" t="s">
        <v>696</v>
      </c>
      <c r="CD935" s="306" t="s">
        <v>696</v>
      </c>
      <c r="CE935" s="306" t="s">
        <v>696</v>
      </c>
      <c r="CF935" s="264">
        <v>0</v>
      </c>
      <c r="CG935" s="306" t="s">
        <v>696</v>
      </c>
      <c r="CH935" s="306" t="s">
        <v>696</v>
      </c>
      <c r="CI935" s="306" t="s">
        <v>696</v>
      </c>
      <c r="CJ935" s="306" t="s">
        <v>696</v>
      </c>
      <c r="CK935" s="306" t="s">
        <v>696</v>
      </c>
      <c r="CL935" s="306" t="s">
        <v>696</v>
      </c>
      <c r="CM935" s="306" t="s">
        <v>696</v>
      </c>
      <c r="CN935" s="306" t="s">
        <v>696</v>
      </c>
      <c r="CO935" s="306" t="s">
        <v>696</v>
      </c>
      <c r="CP935" s="306" t="s">
        <v>696</v>
      </c>
      <c r="CQ935" s="306" t="s">
        <v>696</v>
      </c>
      <c r="CR935" s="306" t="s">
        <v>696</v>
      </c>
      <c r="CS935" s="306" t="s">
        <v>696</v>
      </c>
      <c r="CT935" s="264">
        <v>0</v>
      </c>
      <c r="CU935" s="306" t="s">
        <v>696</v>
      </c>
      <c r="CV935" s="306" t="s">
        <v>696</v>
      </c>
      <c r="CW935" s="306" t="s">
        <v>696</v>
      </c>
      <c r="CX935" s="306" t="s">
        <v>696</v>
      </c>
      <c r="CY935" s="306" t="s">
        <v>696</v>
      </c>
      <c r="CZ935" s="264">
        <v>0</v>
      </c>
      <c r="DA935" s="306" t="s">
        <v>696</v>
      </c>
      <c r="DB935" s="306" t="s">
        <v>696</v>
      </c>
      <c r="DC935" s="306" t="s">
        <v>696</v>
      </c>
      <c r="DD935" s="306" t="s">
        <v>696</v>
      </c>
      <c r="DE935" s="306" t="s">
        <v>696</v>
      </c>
      <c r="DF935" s="306" t="s">
        <v>696</v>
      </c>
      <c r="DG935" s="264">
        <f t="shared" si="2279"/>
        <v>3</v>
      </c>
      <c r="DH935" s="264">
        <f t="shared" si="2280"/>
        <v>0</v>
      </c>
      <c r="DI935" s="305">
        <v>0</v>
      </c>
      <c r="DJ935" s="306">
        <v>0</v>
      </c>
      <c r="DK935" s="306">
        <v>0</v>
      </c>
      <c r="DL935" s="264">
        <f t="shared" si="2281"/>
        <v>0</v>
      </c>
      <c r="DM935" s="306">
        <v>0</v>
      </c>
      <c r="DN935" s="265">
        <v>0</v>
      </c>
      <c r="DO935" s="264">
        <f t="shared" si="2282"/>
        <v>3</v>
      </c>
    </row>
    <row r="936" spans="1:119" s="20" customFormat="1" ht="16.5" customHeight="1" x14ac:dyDescent="0.2">
      <c r="A936" s="54" t="s">
        <v>358</v>
      </c>
      <c r="B936" s="264">
        <v>1815</v>
      </c>
      <c r="C936" s="306" t="s">
        <v>696</v>
      </c>
      <c r="D936" s="306" t="s">
        <v>696</v>
      </c>
      <c r="E936" s="306" t="s">
        <v>696</v>
      </c>
      <c r="F936" s="306" t="s">
        <v>696</v>
      </c>
      <c r="G936" s="306" t="s">
        <v>696</v>
      </c>
      <c r="H936" s="306" t="s">
        <v>696</v>
      </c>
      <c r="I936" s="306" t="s">
        <v>696</v>
      </c>
      <c r="J936" s="306" t="s">
        <v>696</v>
      </c>
      <c r="K936" s="306" t="s">
        <v>696</v>
      </c>
      <c r="L936" s="306" t="s">
        <v>696</v>
      </c>
      <c r="M936" s="306" t="s">
        <v>696</v>
      </c>
      <c r="N936" s="306" t="s">
        <v>696</v>
      </c>
      <c r="O936" s="264">
        <v>248</v>
      </c>
      <c r="P936" s="306" t="s">
        <v>696</v>
      </c>
      <c r="Q936" s="306" t="s">
        <v>696</v>
      </c>
      <c r="R936" s="306" t="s">
        <v>696</v>
      </c>
      <c r="S936" s="306" t="s">
        <v>696</v>
      </c>
      <c r="T936" s="306" t="s">
        <v>696</v>
      </c>
      <c r="U936" s="306" t="s">
        <v>696</v>
      </c>
      <c r="V936" s="306" t="s">
        <v>696</v>
      </c>
      <c r="W936" s="306" t="s">
        <v>696</v>
      </c>
      <c r="X936" s="264">
        <v>434</v>
      </c>
      <c r="Y936" s="306" t="s">
        <v>696</v>
      </c>
      <c r="Z936" s="306" t="s">
        <v>696</v>
      </c>
      <c r="AA936" s="306" t="s">
        <v>696</v>
      </c>
      <c r="AB936" s="306" t="s">
        <v>696</v>
      </c>
      <c r="AC936" s="264">
        <v>168</v>
      </c>
      <c r="AD936" s="306" t="s">
        <v>696</v>
      </c>
      <c r="AE936" s="306" t="s">
        <v>696</v>
      </c>
      <c r="AF936" s="306" t="s">
        <v>696</v>
      </c>
      <c r="AG936" s="306" t="s">
        <v>696</v>
      </c>
      <c r="AH936" s="306" t="s">
        <v>696</v>
      </c>
      <c r="AI936" s="306" t="s">
        <v>696</v>
      </c>
      <c r="AJ936" s="264">
        <v>11</v>
      </c>
      <c r="AK936" s="306" t="s">
        <v>696</v>
      </c>
      <c r="AL936" s="306" t="s">
        <v>696</v>
      </c>
      <c r="AM936" s="264">
        <v>504</v>
      </c>
      <c r="AN936" s="306" t="s">
        <v>696</v>
      </c>
      <c r="AO936" s="306" t="s">
        <v>696</v>
      </c>
      <c r="AP936" s="306" t="s">
        <v>696</v>
      </c>
      <c r="AQ936" s="306" t="s">
        <v>696</v>
      </c>
      <c r="AR936" s="306" t="s">
        <v>696</v>
      </c>
      <c r="AS936" s="306" t="s">
        <v>696</v>
      </c>
      <c r="AT936" s="306" t="s">
        <v>696</v>
      </c>
      <c r="AU936" s="306" t="s">
        <v>696</v>
      </c>
      <c r="AV936" s="306" t="s">
        <v>696</v>
      </c>
      <c r="AW936" s="306" t="s">
        <v>696</v>
      </c>
      <c r="AX936" s="264">
        <v>708</v>
      </c>
      <c r="AY936" s="306" t="s">
        <v>696</v>
      </c>
      <c r="AZ936" s="306" t="s">
        <v>696</v>
      </c>
      <c r="BA936" s="306" t="s">
        <v>696</v>
      </c>
      <c r="BB936" s="306" t="s">
        <v>696</v>
      </c>
      <c r="BC936" s="306" t="s">
        <v>696</v>
      </c>
      <c r="BD936" s="264">
        <v>1035</v>
      </c>
      <c r="BE936" s="306" t="s">
        <v>696</v>
      </c>
      <c r="BF936" s="306" t="s">
        <v>696</v>
      </c>
      <c r="BG936" s="306" t="s">
        <v>696</v>
      </c>
      <c r="BH936" s="306" t="s">
        <v>696</v>
      </c>
      <c r="BI936" s="306" t="s">
        <v>696</v>
      </c>
      <c r="BJ936" s="306" t="s">
        <v>696</v>
      </c>
      <c r="BK936" s="306" t="s">
        <v>696</v>
      </c>
      <c r="BL936" s="306" t="s">
        <v>696</v>
      </c>
      <c r="BM936" s="264">
        <v>424</v>
      </c>
      <c r="BN936" s="306" t="s">
        <v>696</v>
      </c>
      <c r="BO936" s="306" t="s">
        <v>696</v>
      </c>
      <c r="BP936" s="306" t="s">
        <v>696</v>
      </c>
      <c r="BQ936" s="306" t="s">
        <v>696</v>
      </c>
      <c r="BR936" s="306" t="s">
        <v>696</v>
      </c>
      <c r="BS936" s="264">
        <v>869</v>
      </c>
      <c r="BT936" s="305" t="s">
        <v>696</v>
      </c>
      <c r="BU936" s="306" t="s">
        <v>696</v>
      </c>
      <c r="BV936" s="306" t="s">
        <v>696</v>
      </c>
      <c r="BW936" s="306" t="s">
        <v>696</v>
      </c>
      <c r="BX936" s="306" t="s">
        <v>696</v>
      </c>
      <c r="BY936" s="306" t="s">
        <v>696</v>
      </c>
      <c r="BZ936" s="306" t="s">
        <v>696</v>
      </c>
      <c r="CA936" s="306" t="s">
        <v>696</v>
      </c>
      <c r="CB936" s="306" t="s">
        <v>696</v>
      </c>
      <c r="CC936" s="306" t="s">
        <v>696</v>
      </c>
      <c r="CD936" s="306" t="s">
        <v>696</v>
      </c>
      <c r="CE936" s="306" t="s">
        <v>696</v>
      </c>
      <c r="CF936" s="264">
        <v>861</v>
      </c>
      <c r="CG936" s="306" t="s">
        <v>696</v>
      </c>
      <c r="CH936" s="306" t="s">
        <v>696</v>
      </c>
      <c r="CI936" s="306" t="s">
        <v>696</v>
      </c>
      <c r="CJ936" s="306" t="s">
        <v>696</v>
      </c>
      <c r="CK936" s="306" t="s">
        <v>696</v>
      </c>
      <c r="CL936" s="306" t="s">
        <v>696</v>
      </c>
      <c r="CM936" s="306" t="s">
        <v>696</v>
      </c>
      <c r="CN936" s="306" t="s">
        <v>696</v>
      </c>
      <c r="CO936" s="306" t="s">
        <v>696</v>
      </c>
      <c r="CP936" s="306" t="s">
        <v>696</v>
      </c>
      <c r="CQ936" s="306" t="s">
        <v>696</v>
      </c>
      <c r="CR936" s="306" t="s">
        <v>696</v>
      </c>
      <c r="CS936" s="306" t="s">
        <v>696</v>
      </c>
      <c r="CT936" s="264">
        <v>412</v>
      </c>
      <c r="CU936" s="306" t="s">
        <v>696</v>
      </c>
      <c r="CV936" s="306" t="s">
        <v>696</v>
      </c>
      <c r="CW936" s="306" t="s">
        <v>696</v>
      </c>
      <c r="CX936" s="306" t="s">
        <v>696</v>
      </c>
      <c r="CY936" s="306" t="s">
        <v>696</v>
      </c>
      <c r="CZ936" s="264">
        <v>515</v>
      </c>
      <c r="DA936" s="306" t="s">
        <v>696</v>
      </c>
      <c r="DB936" s="306" t="s">
        <v>696</v>
      </c>
      <c r="DC936" s="306" t="s">
        <v>696</v>
      </c>
      <c r="DD936" s="306" t="s">
        <v>696</v>
      </c>
      <c r="DE936" s="306" t="s">
        <v>696</v>
      </c>
      <c r="DF936" s="306" t="s">
        <v>696</v>
      </c>
      <c r="DG936" s="264">
        <f t="shared" si="2279"/>
        <v>8004</v>
      </c>
      <c r="DH936" s="264">
        <f t="shared" si="2280"/>
        <v>250</v>
      </c>
      <c r="DI936" s="305">
        <v>67</v>
      </c>
      <c r="DJ936" s="306">
        <v>165</v>
      </c>
      <c r="DK936" s="306">
        <v>18</v>
      </c>
      <c r="DL936" s="264">
        <f t="shared" si="2281"/>
        <v>95</v>
      </c>
      <c r="DM936" s="306">
        <v>95</v>
      </c>
      <c r="DN936" s="265">
        <v>0</v>
      </c>
      <c r="DO936" s="264">
        <f t="shared" si="2282"/>
        <v>8349</v>
      </c>
    </row>
    <row r="937" spans="1:119" s="20" customFormat="1" ht="16.5" customHeight="1" x14ac:dyDescent="0.2">
      <c r="A937" s="54" t="s">
        <v>91</v>
      </c>
      <c r="B937" s="264">
        <v>154</v>
      </c>
      <c r="C937" s="306" t="s">
        <v>696</v>
      </c>
      <c r="D937" s="306" t="s">
        <v>696</v>
      </c>
      <c r="E937" s="306" t="s">
        <v>696</v>
      </c>
      <c r="F937" s="306" t="s">
        <v>696</v>
      </c>
      <c r="G937" s="306" t="s">
        <v>696</v>
      </c>
      <c r="H937" s="306" t="s">
        <v>696</v>
      </c>
      <c r="I937" s="306" t="s">
        <v>696</v>
      </c>
      <c r="J937" s="306" t="s">
        <v>696</v>
      </c>
      <c r="K937" s="306" t="s">
        <v>696</v>
      </c>
      <c r="L937" s="306" t="s">
        <v>696</v>
      </c>
      <c r="M937" s="306" t="s">
        <v>696</v>
      </c>
      <c r="N937" s="306" t="s">
        <v>696</v>
      </c>
      <c r="O937" s="264">
        <v>122</v>
      </c>
      <c r="P937" s="306" t="s">
        <v>696</v>
      </c>
      <c r="Q937" s="306" t="s">
        <v>696</v>
      </c>
      <c r="R937" s="306" t="s">
        <v>696</v>
      </c>
      <c r="S937" s="306" t="s">
        <v>696</v>
      </c>
      <c r="T937" s="306" t="s">
        <v>696</v>
      </c>
      <c r="U937" s="306" t="s">
        <v>696</v>
      </c>
      <c r="V937" s="306" t="s">
        <v>696</v>
      </c>
      <c r="W937" s="306" t="s">
        <v>696</v>
      </c>
      <c r="X937" s="264">
        <v>159</v>
      </c>
      <c r="Y937" s="306" t="s">
        <v>696</v>
      </c>
      <c r="Z937" s="306" t="s">
        <v>696</v>
      </c>
      <c r="AA937" s="306" t="s">
        <v>696</v>
      </c>
      <c r="AB937" s="306" t="s">
        <v>696</v>
      </c>
      <c r="AC937" s="264">
        <v>64</v>
      </c>
      <c r="AD937" s="306" t="s">
        <v>696</v>
      </c>
      <c r="AE937" s="306" t="s">
        <v>696</v>
      </c>
      <c r="AF937" s="306" t="s">
        <v>696</v>
      </c>
      <c r="AG937" s="306" t="s">
        <v>696</v>
      </c>
      <c r="AH937" s="306" t="s">
        <v>696</v>
      </c>
      <c r="AI937" s="306" t="s">
        <v>696</v>
      </c>
      <c r="AJ937" s="264">
        <v>6</v>
      </c>
      <c r="AK937" s="306" t="s">
        <v>696</v>
      </c>
      <c r="AL937" s="306" t="s">
        <v>696</v>
      </c>
      <c r="AM937" s="264">
        <v>136</v>
      </c>
      <c r="AN937" s="306" t="s">
        <v>696</v>
      </c>
      <c r="AO937" s="306" t="s">
        <v>696</v>
      </c>
      <c r="AP937" s="306" t="s">
        <v>696</v>
      </c>
      <c r="AQ937" s="306" t="s">
        <v>696</v>
      </c>
      <c r="AR937" s="306" t="s">
        <v>696</v>
      </c>
      <c r="AS937" s="306" t="s">
        <v>696</v>
      </c>
      <c r="AT937" s="306" t="s">
        <v>696</v>
      </c>
      <c r="AU937" s="306" t="s">
        <v>696</v>
      </c>
      <c r="AV937" s="306" t="s">
        <v>696</v>
      </c>
      <c r="AW937" s="306" t="s">
        <v>696</v>
      </c>
      <c r="AX937" s="264">
        <v>168</v>
      </c>
      <c r="AY937" s="306" t="s">
        <v>696</v>
      </c>
      <c r="AZ937" s="306" t="s">
        <v>696</v>
      </c>
      <c r="BA937" s="306" t="s">
        <v>696</v>
      </c>
      <c r="BB937" s="306" t="s">
        <v>696</v>
      </c>
      <c r="BC937" s="306" t="s">
        <v>696</v>
      </c>
      <c r="BD937" s="264">
        <v>158</v>
      </c>
      <c r="BE937" s="306" t="s">
        <v>696</v>
      </c>
      <c r="BF937" s="306" t="s">
        <v>696</v>
      </c>
      <c r="BG937" s="306" t="s">
        <v>696</v>
      </c>
      <c r="BH937" s="306" t="s">
        <v>696</v>
      </c>
      <c r="BI937" s="306" t="s">
        <v>696</v>
      </c>
      <c r="BJ937" s="306" t="s">
        <v>696</v>
      </c>
      <c r="BK937" s="306" t="s">
        <v>696</v>
      </c>
      <c r="BL937" s="306" t="s">
        <v>696</v>
      </c>
      <c r="BM937" s="264">
        <v>84</v>
      </c>
      <c r="BN937" s="306" t="s">
        <v>696</v>
      </c>
      <c r="BO937" s="306" t="s">
        <v>696</v>
      </c>
      <c r="BP937" s="306" t="s">
        <v>696</v>
      </c>
      <c r="BQ937" s="306" t="s">
        <v>696</v>
      </c>
      <c r="BR937" s="306" t="s">
        <v>696</v>
      </c>
      <c r="BS937" s="264">
        <v>174</v>
      </c>
      <c r="BT937" s="305" t="s">
        <v>696</v>
      </c>
      <c r="BU937" s="306" t="s">
        <v>696</v>
      </c>
      <c r="BV937" s="306" t="s">
        <v>696</v>
      </c>
      <c r="BW937" s="306" t="s">
        <v>696</v>
      </c>
      <c r="BX937" s="306" t="s">
        <v>696</v>
      </c>
      <c r="BY937" s="306" t="s">
        <v>696</v>
      </c>
      <c r="BZ937" s="306" t="s">
        <v>696</v>
      </c>
      <c r="CA937" s="306" t="s">
        <v>696</v>
      </c>
      <c r="CB937" s="306" t="s">
        <v>696</v>
      </c>
      <c r="CC937" s="306" t="s">
        <v>696</v>
      </c>
      <c r="CD937" s="306" t="s">
        <v>696</v>
      </c>
      <c r="CE937" s="306" t="s">
        <v>696</v>
      </c>
      <c r="CF937" s="264">
        <v>87</v>
      </c>
      <c r="CG937" s="306" t="s">
        <v>696</v>
      </c>
      <c r="CH937" s="306" t="s">
        <v>696</v>
      </c>
      <c r="CI937" s="306" t="s">
        <v>696</v>
      </c>
      <c r="CJ937" s="306" t="s">
        <v>696</v>
      </c>
      <c r="CK937" s="306" t="s">
        <v>696</v>
      </c>
      <c r="CL937" s="306" t="s">
        <v>696</v>
      </c>
      <c r="CM937" s="306" t="s">
        <v>696</v>
      </c>
      <c r="CN937" s="306" t="s">
        <v>696</v>
      </c>
      <c r="CO937" s="306" t="s">
        <v>696</v>
      </c>
      <c r="CP937" s="306" t="s">
        <v>696</v>
      </c>
      <c r="CQ937" s="306" t="s">
        <v>696</v>
      </c>
      <c r="CR937" s="306" t="s">
        <v>696</v>
      </c>
      <c r="CS937" s="306" t="s">
        <v>696</v>
      </c>
      <c r="CT937" s="264">
        <v>69</v>
      </c>
      <c r="CU937" s="306" t="s">
        <v>696</v>
      </c>
      <c r="CV937" s="306" t="s">
        <v>696</v>
      </c>
      <c r="CW937" s="306" t="s">
        <v>696</v>
      </c>
      <c r="CX937" s="306" t="s">
        <v>696</v>
      </c>
      <c r="CY937" s="306" t="s">
        <v>696</v>
      </c>
      <c r="CZ937" s="264">
        <v>80</v>
      </c>
      <c r="DA937" s="306" t="s">
        <v>696</v>
      </c>
      <c r="DB937" s="306" t="s">
        <v>696</v>
      </c>
      <c r="DC937" s="306" t="s">
        <v>696</v>
      </c>
      <c r="DD937" s="306" t="s">
        <v>696</v>
      </c>
      <c r="DE937" s="306" t="s">
        <v>696</v>
      </c>
      <c r="DF937" s="306" t="s">
        <v>696</v>
      </c>
      <c r="DG937" s="264">
        <f t="shared" si="2279"/>
        <v>1461</v>
      </c>
      <c r="DH937" s="264">
        <f t="shared" si="2280"/>
        <v>0</v>
      </c>
      <c r="DI937" s="305">
        <v>0</v>
      </c>
      <c r="DJ937" s="306">
        <v>0</v>
      </c>
      <c r="DK937" s="306">
        <v>0</v>
      </c>
      <c r="DL937" s="264">
        <f t="shared" si="2281"/>
        <v>68</v>
      </c>
      <c r="DM937" s="306">
        <v>68</v>
      </c>
      <c r="DN937" s="265">
        <v>0</v>
      </c>
      <c r="DO937" s="264">
        <f t="shared" si="2282"/>
        <v>1529</v>
      </c>
    </row>
    <row r="938" spans="1:119" s="20" customFormat="1" ht="16.5" customHeight="1" x14ac:dyDescent="0.2">
      <c r="A938" s="490" t="s">
        <v>560</v>
      </c>
      <c r="B938" s="264"/>
      <c r="C938" s="306"/>
      <c r="D938" s="306"/>
      <c r="E938" s="306"/>
      <c r="F938" s="306"/>
      <c r="G938" s="306"/>
      <c r="H938" s="306"/>
      <c r="I938" s="306"/>
      <c r="J938" s="306"/>
      <c r="K938" s="306"/>
      <c r="L938" s="306"/>
      <c r="M938" s="306"/>
      <c r="N938" s="306"/>
      <c r="O938" s="264"/>
      <c r="P938" s="306"/>
      <c r="Q938" s="306"/>
      <c r="R938" s="306"/>
      <c r="S938" s="306"/>
      <c r="T938" s="306"/>
      <c r="U938" s="306"/>
      <c r="V938" s="306"/>
      <c r="W938" s="306"/>
      <c r="X938" s="264"/>
      <c r="Y938" s="306"/>
      <c r="Z938" s="306"/>
      <c r="AA938" s="306"/>
      <c r="AB938" s="306"/>
      <c r="AC938" s="264"/>
      <c r="AD938" s="306"/>
      <c r="AE938" s="306"/>
      <c r="AF938" s="306"/>
      <c r="AG938" s="306"/>
      <c r="AH938" s="306"/>
      <c r="AI938" s="306"/>
      <c r="AJ938" s="264"/>
      <c r="AK938" s="306"/>
      <c r="AL938" s="306"/>
      <c r="AM938" s="264"/>
      <c r="AN938" s="306"/>
      <c r="AO938" s="306"/>
      <c r="AP938" s="306"/>
      <c r="AQ938" s="306"/>
      <c r="AR938" s="306"/>
      <c r="AS938" s="306"/>
      <c r="AT938" s="306"/>
      <c r="AU938" s="306"/>
      <c r="AV938" s="306"/>
      <c r="AW938" s="306"/>
      <c r="AX938" s="264"/>
      <c r="AY938" s="306"/>
      <c r="AZ938" s="306"/>
      <c r="BA938" s="306"/>
      <c r="BB938" s="306"/>
      <c r="BC938" s="306"/>
      <c r="BD938" s="264"/>
      <c r="BE938" s="306"/>
      <c r="BF938" s="306"/>
      <c r="BG938" s="306"/>
      <c r="BH938" s="306"/>
      <c r="BI938" s="306"/>
      <c r="BJ938" s="306"/>
      <c r="BK938" s="306"/>
      <c r="BL938" s="306"/>
      <c r="BM938" s="264"/>
      <c r="BN938" s="306"/>
      <c r="BO938" s="306"/>
      <c r="BP938" s="306"/>
      <c r="BQ938" s="306"/>
      <c r="BR938" s="306"/>
      <c r="BS938" s="264"/>
      <c r="BT938" s="305"/>
      <c r="BU938" s="306"/>
      <c r="BV938" s="306"/>
      <c r="BW938" s="306"/>
      <c r="BX938" s="306"/>
      <c r="BY938" s="306"/>
      <c r="BZ938" s="306"/>
      <c r="CA938" s="306"/>
      <c r="CB938" s="306"/>
      <c r="CC938" s="306"/>
      <c r="CD938" s="306"/>
      <c r="CE938" s="306"/>
      <c r="CF938" s="264"/>
      <c r="CG938" s="306"/>
      <c r="CH938" s="306"/>
      <c r="CI938" s="306"/>
      <c r="CJ938" s="306"/>
      <c r="CK938" s="306"/>
      <c r="CL938" s="306"/>
      <c r="CM938" s="306"/>
      <c r="CN938" s="306"/>
      <c r="CO938" s="306"/>
      <c r="CP938" s="306"/>
      <c r="CQ938" s="306"/>
      <c r="CR938" s="306"/>
      <c r="CS938" s="306"/>
      <c r="CT938" s="264"/>
      <c r="CU938" s="306"/>
      <c r="CV938" s="306"/>
      <c r="CW938" s="306"/>
      <c r="CX938" s="306"/>
      <c r="CY938" s="306"/>
      <c r="CZ938" s="264"/>
      <c r="DA938" s="306"/>
      <c r="DB938" s="306"/>
      <c r="DC938" s="306"/>
      <c r="DD938" s="306"/>
      <c r="DE938" s="306"/>
      <c r="DF938" s="306"/>
      <c r="DG938" s="264"/>
      <c r="DH938" s="264"/>
      <c r="DI938" s="305"/>
      <c r="DJ938" s="306"/>
      <c r="DK938" s="306"/>
      <c r="DL938" s="264"/>
      <c r="DM938" s="306"/>
      <c r="DN938" s="265"/>
      <c r="DO938" s="264"/>
    </row>
    <row r="939" spans="1:119" s="20" customFormat="1" ht="16.5" customHeight="1" x14ac:dyDescent="0.2">
      <c r="A939" s="54" t="s">
        <v>64</v>
      </c>
      <c r="B939" s="264">
        <v>84</v>
      </c>
      <c r="C939" s="306" t="s">
        <v>696</v>
      </c>
      <c r="D939" s="306" t="s">
        <v>696</v>
      </c>
      <c r="E939" s="306" t="s">
        <v>696</v>
      </c>
      <c r="F939" s="306" t="s">
        <v>696</v>
      </c>
      <c r="G939" s="306" t="s">
        <v>696</v>
      </c>
      <c r="H939" s="306" t="s">
        <v>696</v>
      </c>
      <c r="I939" s="306" t="s">
        <v>696</v>
      </c>
      <c r="J939" s="306" t="s">
        <v>696</v>
      </c>
      <c r="K939" s="306" t="s">
        <v>696</v>
      </c>
      <c r="L939" s="306" t="s">
        <v>696</v>
      </c>
      <c r="M939" s="306" t="s">
        <v>696</v>
      </c>
      <c r="N939" s="306" t="s">
        <v>696</v>
      </c>
      <c r="O939" s="264">
        <v>13</v>
      </c>
      <c r="P939" s="306" t="s">
        <v>696</v>
      </c>
      <c r="Q939" s="306" t="s">
        <v>696</v>
      </c>
      <c r="R939" s="306" t="s">
        <v>696</v>
      </c>
      <c r="S939" s="306" t="s">
        <v>696</v>
      </c>
      <c r="T939" s="306" t="s">
        <v>696</v>
      </c>
      <c r="U939" s="306" t="s">
        <v>696</v>
      </c>
      <c r="V939" s="306" t="s">
        <v>696</v>
      </c>
      <c r="W939" s="306" t="s">
        <v>696</v>
      </c>
      <c r="X939" s="264">
        <v>25</v>
      </c>
      <c r="Y939" s="306" t="s">
        <v>696</v>
      </c>
      <c r="Z939" s="306" t="s">
        <v>696</v>
      </c>
      <c r="AA939" s="306" t="s">
        <v>696</v>
      </c>
      <c r="AB939" s="306" t="s">
        <v>696</v>
      </c>
      <c r="AC939" s="264">
        <v>19</v>
      </c>
      <c r="AD939" s="306" t="s">
        <v>696</v>
      </c>
      <c r="AE939" s="306" t="s">
        <v>696</v>
      </c>
      <c r="AF939" s="306" t="s">
        <v>696</v>
      </c>
      <c r="AG939" s="306" t="s">
        <v>696</v>
      </c>
      <c r="AH939" s="306" t="s">
        <v>696</v>
      </c>
      <c r="AI939" s="306" t="s">
        <v>696</v>
      </c>
      <c r="AJ939" s="264">
        <v>0</v>
      </c>
      <c r="AK939" s="306" t="s">
        <v>696</v>
      </c>
      <c r="AL939" s="306" t="s">
        <v>696</v>
      </c>
      <c r="AM939" s="264">
        <v>45</v>
      </c>
      <c r="AN939" s="306" t="s">
        <v>696</v>
      </c>
      <c r="AO939" s="306" t="s">
        <v>696</v>
      </c>
      <c r="AP939" s="306" t="s">
        <v>696</v>
      </c>
      <c r="AQ939" s="306" t="s">
        <v>696</v>
      </c>
      <c r="AR939" s="306" t="s">
        <v>696</v>
      </c>
      <c r="AS939" s="306" t="s">
        <v>696</v>
      </c>
      <c r="AT939" s="306" t="s">
        <v>696</v>
      </c>
      <c r="AU939" s="306" t="s">
        <v>696</v>
      </c>
      <c r="AV939" s="306" t="s">
        <v>696</v>
      </c>
      <c r="AW939" s="306" t="s">
        <v>696</v>
      </c>
      <c r="AX939" s="264">
        <v>52</v>
      </c>
      <c r="AY939" s="306" t="s">
        <v>696</v>
      </c>
      <c r="AZ939" s="306" t="s">
        <v>696</v>
      </c>
      <c r="BA939" s="306" t="s">
        <v>696</v>
      </c>
      <c r="BB939" s="306" t="s">
        <v>696</v>
      </c>
      <c r="BC939" s="306" t="s">
        <v>696</v>
      </c>
      <c r="BD939" s="264">
        <v>51</v>
      </c>
      <c r="BE939" s="306" t="s">
        <v>696</v>
      </c>
      <c r="BF939" s="306" t="s">
        <v>696</v>
      </c>
      <c r="BG939" s="306" t="s">
        <v>696</v>
      </c>
      <c r="BH939" s="306" t="s">
        <v>696</v>
      </c>
      <c r="BI939" s="306" t="s">
        <v>696</v>
      </c>
      <c r="BJ939" s="306" t="s">
        <v>696</v>
      </c>
      <c r="BK939" s="306" t="s">
        <v>696</v>
      </c>
      <c r="BL939" s="306" t="s">
        <v>696</v>
      </c>
      <c r="BM939" s="264">
        <v>15</v>
      </c>
      <c r="BN939" s="306" t="s">
        <v>696</v>
      </c>
      <c r="BO939" s="306" t="s">
        <v>696</v>
      </c>
      <c r="BP939" s="306" t="s">
        <v>696</v>
      </c>
      <c r="BQ939" s="306" t="s">
        <v>696</v>
      </c>
      <c r="BR939" s="306" t="s">
        <v>696</v>
      </c>
      <c r="BS939" s="264">
        <v>52</v>
      </c>
      <c r="BT939" s="305" t="s">
        <v>696</v>
      </c>
      <c r="BU939" s="306" t="s">
        <v>696</v>
      </c>
      <c r="BV939" s="306" t="s">
        <v>696</v>
      </c>
      <c r="BW939" s="306" t="s">
        <v>696</v>
      </c>
      <c r="BX939" s="306" t="s">
        <v>696</v>
      </c>
      <c r="BY939" s="306" t="s">
        <v>696</v>
      </c>
      <c r="BZ939" s="306" t="s">
        <v>696</v>
      </c>
      <c r="CA939" s="306" t="s">
        <v>696</v>
      </c>
      <c r="CB939" s="306" t="s">
        <v>696</v>
      </c>
      <c r="CC939" s="306" t="s">
        <v>696</v>
      </c>
      <c r="CD939" s="306" t="s">
        <v>696</v>
      </c>
      <c r="CE939" s="306" t="s">
        <v>696</v>
      </c>
      <c r="CF939" s="264">
        <v>39</v>
      </c>
      <c r="CG939" s="306" t="s">
        <v>696</v>
      </c>
      <c r="CH939" s="306" t="s">
        <v>696</v>
      </c>
      <c r="CI939" s="306" t="s">
        <v>696</v>
      </c>
      <c r="CJ939" s="306" t="s">
        <v>696</v>
      </c>
      <c r="CK939" s="306" t="s">
        <v>696</v>
      </c>
      <c r="CL939" s="306" t="s">
        <v>696</v>
      </c>
      <c r="CM939" s="306" t="s">
        <v>696</v>
      </c>
      <c r="CN939" s="306" t="s">
        <v>696</v>
      </c>
      <c r="CO939" s="306" t="s">
        <v>696</v>
      </c>
      <c r="CP939" s="306" t="s">
        <v>696</v>
      </c>
      <c r="CQ939" s="306" t="s">
        <v>696</v>
      </c>
      <c r="CR939" s="306" t="s">
        <v>696</v>
      </c>
      <c r="CS939" s="306" t="s">
        <v>696</v>
      </c>
      <c r="CT939" s="264">
        <v>22</v>
      </c>
      <c r="CU939" s="306" t="s">
        <v>696</v>
      </c>
      <c r="CV939" s="306" t="s">
        <v>696</v>
      </c>
      <c r="CW939" s="306" t="s">
        <v>696</v>
      </c>
      <c r="CX939" s="306" t="s">
        <v>696</v>
      </c>
      <c r="CY939" s="306" t="s">
        <v>696</v>
      </c>
      <c r="CZ939" s="264">
        <v>15</v>
      </c>
      <c r="DA939" s="306" t="s">
        <v>696</v>
      </c>
      <c r="DB939" s="306" t="s">
        <v>696</v>
      </c>
      <c r="DC939" s="306" t="s">
        <v>696</v>
      </c>
      <c r="DD939" s="306" t="s">
        <v>696</v>
      </c>
      <c r="DE939" s="306" t="s">
        <v>696</v>
      </c>
      <c r="DF939" s="306" t="s">
        <v>696</v>
      </c>
      <c r="DG939" s="264">
        <f t="shared" si="2279"/>
        <v>432</v>
      </c>
      <c r="DH939" s="264">
        <f t="shared" si="2280"/>
        <v>18</v>
      </c>
      <c r="DI939" s="305">
        <v>6</v>
      </c>
      <c r="DJ939" s="306">
        <v>12</v>
      </c>
      <c r="DK939" s="306">
        <v>0</v>
      </c>
      <c r="DL939" s="264">
        <f t="shared" si="2281"/>
        <v>19</v>
      </c>
      <c r="DM939" s="306">
        <v>19</v>
      </c>
      <c r="DN939" s="265">
        <v>0</v>
      </c>
      <c r="DO939" s="264">
        <f t="shared" si="2282"/>
        <v>469</v>
      </c>
    </row>
    <row r="940" spans="1:119" s="20" customFormat="1" ht="16.5" customHeight="1" x14ac:dyDescent="0.2">
      <c r="A940" s="54" t="s">
        <v>33</v>
      </c>
      <c r="B940" s="264">
        <v>397</v>
      </c>
      <c r="C940" s="306" t="s">
        <v>696</v>
      </c>
      <c r="D940" s="306" t="s">
        <v>696</v>
      </c>
      <c r="E940" s="306" t="s">
        <v>696</v>
      </c>
      <c r="F940" s="306" t="s">
        <v>696</v>
      </c>
      <c r="G940" s="306" t="s">
        <v>696</v>
      </c>
      <c r="H940" s="306" t="s">
        <v>696</v>
      </c>
      <c r="I940" s="306" t="s">
        <v>696</v>
      </c>
      <c r="J940" s="306" t="s">
        <v>696</v>
      </c>
      <c r="K940" s="306" t="s">
        <v>696</v>
      </c>
      <c r="L940" s="306" t="s">
        <v>696</v>
      </c>
      <c r="M940" s="306" t="s">
        <v>696</v>
      </c>
      <c r="N940" s="306" t="s">
        <v>696</v>
      </c>
      <c r="O940" s="264">
        <v>86</v>
      </c>
      <c r="P940" s="306" t="s">
        <v>696</v>
      </c>
      <c r="Q940" s="306" t="s">
        <v>696</v>
      </c>
      <c r="R940" s="306" t="s">
        <v>696</v>
      </c>
      <c r="S940" s="306" t="s">
        <v>696</v>
      </c>
      <c r="T940" s="306" t="s">
        <v>696</v>
      </c>
      <c r="U940" s="306" t="s">
        <v>696</v>
      </c>
      <c r="V940" s="306" t="s">
        <v>696</v>
      </c>
      <c r="W940" s="306" t="s">
        <v>696</v>
      </c>
      <c r="X940" s="264">
        <v>150</v>
      </c>
      <c r="Y940" s="306" t="s">
        <v>696</v>
      </c>
      <c r="Z940" s="306" t="s">
        <v>696</v>
      </c>
      <c r="AA940" s="306" t="s">
        <v>696</v>
      </c>
      <c r="AB940" s="306" t="s">
        <v>696</v>
      </c>
      <c r="AC940" s="264">
        <v>151</v>
      </c>
      <c r="AD940" s="306" t="s">
        <v>696</v>
      </c>
      <c r="AE940" s="306" t="s">
        <v>696</v>
      </c>
      <c r="AF940" s="306" t="s">
        <v>696</v>
      </c>
      <c r="AG940" s="306" t="s">
        <v>696</v>
      </c>
      <c r="AH940" s="306" t="s">
        <v>696</v>
      </c>
      <c r="AI940" s="306" t="s">
        <v>696</v>
      </c>
      <c r="AJ940" s="264">
        <v>8</v>
      </c>
      <c r="AK940" s="306" t="s">
        <v>696</v>
      </c>
      <c r="AL940" s="306" t="s">
        <v>696</v>
      </c>
      <c r="AM940" s="264">
        <v>223</v>
      </c>
      <c r="AN940" s="306" t="s">
        <v>696</v>
      </c>
      <c r="AO940" s="306" t="s">
        <v>696</v>
      </c>
      <c r="AP940" s="306" t="s">
        <v>696</v>
      </c>
      <c r="AQ940" s="306" t="s">
        <v>696</v>
      </c>
      <c r="AR940" s="306" t="s">
        <v>696</v>
      </c>
      <c r="AS940" s="306" t="s">
        <v>696</v>
      </c>
      <c r="AT940" s="306" t="s">
        <v>696</v>
      </c>
      <c r="AU940" s="306" t="s">
        <v>696</v>
      </c>
      <c r="AV940" s="306" t="s">
        <v>696</v>
      </c>
      <c r="AW940" s="306" t="s">
        <v>696</v>
      </c>
      <c r="AX940" s="264">
        <v>291</v>
      </c>
      <c r="AY940" s="306" t="s">
        <v>696</v>
      </c>
      <c r="AZ940" s="306" t="s">
        <v>696</v>
      </c>
      <c r="BA940" s="306" t="s">
        <v>696</v>
      </c>
      <c r="BB940" s="306" t="s">
        <v>696</v>
      </c>
      <c r="BC940" s="306" t="s">
        <v>696</v>
      </c>
      <c r="BD940" s="264">
        <v>406</v>
      </c>
      <c r="BE940" s="306" t="s">
        <v>696</v>
      </c>
      <c r="BF940" s="306" t="s">
        <v>696</v>
      </c>
      <c r="BG940" s="306" t="s">
        <v>696</v>
      </c>
      <c r="BH940" s="306" t="s">
        <v>696</v>
      </c>
      <c r="BI940" s="306" t="s">
        <v>696</v>
      </c>
      <c r="BJ940" s="306" t="s">
        <v>696</v>
      </c>
      <c r="BK940" s="306" t="s">
        <v>696</v>
      </c>
      <c r="BL940" s="306" t="s">
        <v>696</v>
      </c>
      <c r="BM940" s="264">
        <v>100</v>
      </c>
      <c r="BN940" s="306" t="s">
        <v>696</v>
      </c>
      <c r="BO940" s="306" t="s">
        <v>696</v>
      </c>
      <c r="BP940" s="306" t="s">
        <v>696</v>
      </c>
      <c r="BQ940" s="306" t="s">
        <v>696</v>
      </c>
      <c r="BR940" s="306" t="s">
        <v>696</v>
      </c>
      <c r="BS940" s="264">
        <v>296</v>
      </c>
      <c r="BT940" s="305" t="s">
        <v>696</v>
      </c>
      <c r="BU940" s="306" t="s">
        <v>696</v>
      </c>
      <c r="BV940" s="306" t="s">
        <v>696</v>
      </c>
      <c r="BW940" s="306" t="s">
        <v>696</v>
      </c>
      <c r="BX940" s="306" t="s">
        <v>696</v>
      </c>
      <c r="BY940" s="306" t="s">
        <v>696</v>
      </c>
      <c r="BZ940" s="306" t="s">
        <v>696</v>
      </c>
      <c r="CA940" s="306" t="s">
        <v>696</v>
      </c>
      <c r="CB940" s="306" t="s">
        <v>696</v>
      </c>
      <c r="CC940" s="306" t="s">
        <v>696</v>
      </c>
      <c r="CD940" s="306" t="s">
        <v>696</v>
      </c>
      <c r="CE940" s="306" t="s">
        <v>696</v>
      </c>
      <c r="CF940" s="264">
        <v>298</v>
      </c>
      <c r="CG940" s="306" t="s">
        <v>696</v>
      </c>
      <c r="CH940" s="306" t="s">
        <v>696</v>
      </c>
      <c r="CI940" s="306" t="s">
        <v>696</v>
      </c>
      <c r="CJ940" s="306" t="s">
        <v>696</v>
      </c>
      <c r="CK940" s="306" t="s">
        <v>696</v>
      </c>
      <c r="CL940" s="306" t="s">
        <v>696</v>
      </c>
      <c r="CM940" s="306" t="s">
        <v>696</v>
      </c>
      <c r="CN940" s="306" t="s">
        <v>696</v>
      </c>
      <c r="CO940" s="306" t="s">
        <v>696</v>
      </c>
      <c r="CP940" s="306" t="s">
        <v>696</v>
      </c>
      <c r="CQ940" s="306" t="s">
        <v>696</v>
      </c>
      <c r="CR940" s="306" t="s">
        <v>696</v>
      </c>
      <c r="CS940" s="306" t="s">
        <v>696</v>
      </c>
      <c r="CT940" s="264">
        <v>85</v>
      </c>
      <c r="CU940" s="306" t="s">
        <v>696</v>
      </c>
      <c r="CV940" s="306" t="s">
        <v>696</v>
      </c>
      <c r="CW940" s="306" t="s">
        <v>696</v>
      </c>
      <c r="CX940" s="306" t="s">
        <v>696</v>
      </c>
      <c r="CY940" s="306" t="s">
        <v>696</v>
      </c>
      <c r="CZ940" s="264">
        <v>184</v>
      </c>
      <c r="DA940" s="306" t="s">
        <v>696</v>
      </c>
      <c r="DB940" s="306" t="s">
        <v>696</v>
      </c>
      <c r="DC940" s="306" t="s">
        <v>696</v>
      </c>
      <c r="DD940" s="306" t="s">
        <v>696</v>
      </c>
      <c r="DE940" s="306" t="s">
        <v>696</v>
      </c>
      <c r="DF940" s="306" t="s">
        <v>696</v>
      </c>
      <c r="DG940" s="264">
        <f t="shared" si="2279"/>
        <v>2675</v>
      </c>
      <c r="DH940" s="264">
        <f t="shared" si="2280"/>
        <v>34</v>
      </c>
      <c r="DI940" s="305">
        <v>19</v>
      </c>
      <c r="DJ940" s="306">
        <v>15</v>
      </c>
      <c r="DK940" s="306">
        <v>0</v>
      </c>
      <c r="DL940" s="264">
        <f t="shared" si="2281"/>
        <v>47</v>
      </c>
      <c r="DM940" s="306">
        <v>46</v>
      </c>
      <c r="DN940" s="265">
        <v>1</v>
      </c>
      <c r="DO940" s="264">
        <f t="shared" si="2282"/>
        <v>2756</v>
      </c>
    </row>
    <row r="941" spans="1:119" s="20" customFormat="1" ht="16.5" customHeight="1" x14ac:dyDescent="0.2">
      <c r="A941" s="490" t="s">
        <v>561</v>
      </c>
      <c r="B941" s="264"/>
      <c r="C941" s="306"/>
      <c r="D941" s="306"/>
      <c r="E941" s="306"/>
      <c r="F941" s="306"/>
      <c r="G941" s="306"/>
      <c r="H941" s="306"/>
      <c r="I941" s="306"/>
      <c r="J941" s="306"/>
      <c r="K941" s="306"/>
      <c r="L941" s="306"/>
      <c r="M941" s="306"/>
      <c r="N941" s="306"/>
      <c r="O941" s="264"/>
      <c r="P941" s="306"/>
      <c r="Q941" s="306"/>
      <c r="R941" s="306"/>
      <c r="S941" s="306"/>
      <c r="T941" s="306"/>
      <c r="U941" s="306"/>
      <c r="V941" s="306"/>
      <c r="W941" s="306"/>
      <c r="X941" s="264"/>
      <c r="Y941" s="306"/>
      <c r="Z941" s="306"/>
      <c r="AA941" s="306"/>
      <c r="AB941" s="306"/>
      <c r="AC941" s="264"/>
      <c r="AD941" s="306"/>
      <c r="AE941" s="306"/>
      <c r="AF941" s="306"/>
      <c r="AG941" s="306"/>
      <c r="AH941" s="306"/>
      <c r="AI941" s="306"/>
      <c r="AJ941" s="264"/>
      <c r="AK941" s="306"/>
      <c r="AL941" s="306"/>
      <c r="AM941" s="264"/>
      <c r="AN941" s="306"/>
      <c r="AO941" s="306"/>
      <c r="AP941" s="306"/>
      <c r="AQ941" s="306"/>
      <c r="AR941" s="306"/>
      <c r="AS941" s="306"/>
      <c r="AT941" s="306"/>
      <c r="AU941" s="306"/>
      <c r="AV941" s="306"/>
      <c r="AW941" s="306"/>
      <c r="AX941" s="264"/>
      <c r="AY941" s="306"/>
      <c r="AZ941" s="306"/>
      <c r="BA941" s="306"/>
      <c r="BB941" s="306"/>
      <c r="BC941" s="306"/>
      <c r="BD941" s="264"/>
      <c r="BE941" s="306"/>
      <c r="BF941" s="306"/>
      <c r="BG941" s="306"/>
      <c r="BH941" s="306"/>
      <c r="BI941" s="306"/>
      <c r="BJ941" s="306"/>
      <c r="BK941" s="306"/>
      <c r="BL941" s="306"/>
      <c r="BM941" s="264"/>
      <c r="BN941" s="306"/>
      <c r="BO941" s="306"/>
      <c r="BP941" s="306"/>
      <c r="BQ941" s="306"/>
      <c r="BR941" s="306"/>
      <c r="BS941" s="264"/>
      <c r="BT941" s="305"/>
      <c r="BU941" s="306"/>
      <c r="BV941" s="306"/>
      <c r="BW941" s="306"/>
      <c r="BX941" s="306"/>
      <c r="BY941" s="306"/>
      <c r="BZ941" s="306"/>
      <c r="CA941" s="306"/>
      <c r="CB941" s="306"/>
      <c r="CC941" s="306"/>
      <c r="CD941" s="306"/>
      <c r="CE941" s="306"/>
      <c r="CF941" s="264"/>
      <c r="CG941" s="306"/>
      <c r="CH941" s="306"/>
      <c r="CI941" s="306"/>
      <c r="CJ941" s="306"/>
      <c r="CK941" s="306"/>
      <c r="CL941" s="306"/>
      <c r="CM941" s="306"/>
      <c r="CN941" s="306"/>
      <c r="CO941" s="306"/>
      <c r="CP941" s="306"/>
      <c r="CQ941" s="306"/>
      <c r="CR941" s="306"/>
      <c r="CS941" s="306"/>
      <c r="CT941" s="264"/>
      <c r="CU941" s="306"/>
      <c r="CV941" s="306"/>
      <c r="CW941" s="306"/>
      <c r="CX941" s="306"/>
      <c r="CY941" s="306"/>
      <c r="CZ941" s="264"/>
      <c r="DA941" s="306"/>
      <c r="DB941" s="306"/>
      <c r="DC941" s="306"/>
      <c r="DD941" s="306"/>
      <c r="DE941" s="306"/>
      <c r="DF941" s="306"/>
      <c r="DG941" s="264"/>
      <c r="DH941" s="264"/>
      <c r="DI941" s="305"/>
      <c r="DJ941" s="306"/>
      <c r="DK941" s="306"/>
      <c r="DL941" s="264"/>
      <c r="DM941" s="306"/>
      <c r="DN941" s="265"/>
      <c r="DO941" s="264"/>
    </row>
    <row r="942" spans="1:119" s="20" customFormat="1" ht="16.5" customHeight="1" x14ac:dyDescent="0.2">
      <c r="A942" s="54" t="s">
        <v>32</v>
      </c>
      <c r="B942" s="264">
        <v>248</v>
      </c>
      <c r="C942" s="306" t="s">
        <v>696</v>
      </c>
      <c r="D942" s="306" t="s">
        <v>696</v>
      </c>
      <c r="E942" s="306" t="s">
        <v>696</v>
      </c>
      <c r="F942" s="306" t="s">
        <v>696</v>
      </c>
      <c r="G942" s="306" t="s">
        <v>696</v>
      </c>
      <c r="H942" s="306" t="s">
        <v>696</v>
      </c>
      <c r="I942" s="306" t="s">
        <v>696</v>
      </c>
      <c r="J942" s="306" t="s">
        <v>696</v>
      </c>
      <c r="K942" s="306" t="s">
        <v>696</v>
      </c>
      <c r="L942" s="306" t="s">
        <v>696</v>
      </c>
      <c r="M942" s="306" t="s">
        <v>696</v>
      </c>
      <c r="N942" s="306" t="s">
        <v>696</v>
      </c>
      <c r="O942" s="264">
        <v>76</v>
      </c>
      <c r="P942" s="306" t="s">
        <v>696</v>
      </c>
      <c r="Q942" s="306" t="s">
        <v>696</v>
      </c>
      <c r="R942" s="306" t="s">
        <v>696</v>
      </c>
      <c r="S942" s="306" t="s">
        <v>696</v>
      </c>
      <c r="T942" s="306" t="s">
        <v>696</v>
      </c>
      <c r="U942" s="306" t="s">
        <v>696</v>
      </c>
      <c r="V942" s="306" t="s">
        <v>696</v>
      </c>
      <c r="W942" s="306" t="s">
        <v>696</v>
      </c>
      <c r="X942" s="264">
        <v>92</v>
      </c>
      <c r="Y942" s="306" t="s">
        <v>696</v>
      </c>
      <c r="Z942" s="306" t="s">
        <v>696</v>
      </c>
      <c r="AA942" s="306" t="s">
        <v>696</v>
      </c>
      <c r="AB942" s="306" t="s">
        <v>696</v>
      </c>
      <c r="AC942" s="264">
        <v>68</v>
      </c>
      <c r="AD942" s="306" t="s">
        <v>696</v>
      </c>
      <c r="AE942" s="306" t="s">
        <v>696</v>
      </c>
      <c r="AF942" s="306" t="s">
        <v>696</v>
      </c>
      <c r="AG942" s="306" t="s">
        <v>696</v>
      </c>
      <c r="AH942" s="306" t="s">
        <v>696</v>
      </c>
      <c r="AI942" s="306" t="s">
        <v>696</v>
      </c>
      <c r="AJ942" s="264">
        <v>4</v>
      </c>
      <c r="AK942" s="306" t="s">
        <v>696</v>
      </c>
      <c r="AL942" s="306" t="s">
        <v>696</v>
      </c>
      <c r="AM942" s="264">
        <v>145</v>
      </c>
      <c r="AN942" s="306" t="s">
        <v>696</v>
      </c>
      <c r="AO942" s="306" t="s">
        <v>696</v>
      </c>
      <c r="AP942" s="306" t="s">
        <v>696</v>
      </c>
      <c r="AQ942" s="306" t="s">
        <v>696</v>
      </c>
      <c r="AR942" s="306" t="s">
        <v>696</v>
      </c>
      <c r="AS942" s="306" t="s">
        <v>696</v>
      </c>
      <c r="AT942" s="306" t="s">
        <v>696</v>
      </c>
      <c r="AU942" s="306" t="s">
        <v>696</v>
      </c>
      <c r="AV942" s="306" t="s">
        <v>696</v>
      </c>
      <c r="AW942" s="306" t="s">
        <v>696</v>
      </c>
      <c r="AX942" s="264">
        <v>245</v>
      </c>
      <c r="AY942" s="306" t="s">
        <v>696</v>
      </c>
      <c r="AZ942" s="306" t="s">
        <v>696</v>
      </c>
      <c r="BA942" s="306" t="s">
        <v>696</v>
      </c>
      <c r="BB942" s="306" t="s">
        <v>696</v>
      </c>
      <c r="BC942" s="306" t="s">
        <v>696</v>
      </c>
      <c r="BD942" s="264">
        <v>352</v>
      </c>
      <c r="BE942" s="306" t="s">
        <v>696</v>
      </c>
      <c r="BF942" s="306" t="s">
        <v>696</v>
      </c>
      <c r="BG942" s="306" t="s">
        <v>696</v>
      </c>
      <c r="BH942" s="306" t="s">
        <v>696</v>
      </c>
      <c r="BI942" s="306" t="s">
        <v>696</v>
      </c>
      <c r="BJ942" s="306" t="s">
        <v>696</v>
      </c>
      <c r="BK942" s="306" t="s">
        <v>696</v>
      </c>
      <c r="BL942" s="306" t="s">
        <v>696</v>
      </c>
      <c r="BM942" s="264">
        <v>78</v>
      </c>
      <c r="BN942" s="306" t="s">
        <v>696</v>
      </c>
      <c r="BO942" s="306" t="s">
        <v>696</v>
      </c>
      <c r="BP942" s="306" t="s">
        <v>696</v>
      </c>
      <c r="BQ942" s="306" t="s">
        <v>696</v>
      </c>
      <c r="BR942" s="306" t="s">
        <v>696</v>
      </c>
      <c r="BS942" s="264">
        <v>157</v>
      </c>
      <c r="BT942" s="305" t="s">
        <v>696</v>
      </c>
      <c r="BU942" s="306" t="s">
        <v>696</v>
      </c>
      <c r="BV942" s="306" t="s">
        <v>696</v>
      </c>
      <c r="BW942" s="306" t="s">
        <v>696</v>
      </c>
      <c r="BX942" s="306" t="s">
        <v>696</v>
      </c>
      <c r="BY942" s="306" t="s">
        <v>696</v>
      </c>
      <c r="BZ942" s="306" t="s">
        <v>696</v>
      </c>
      <c r="CA942" s="306" t="s">
        <v>696</v>
      </c>
      <c r="CB942" s="306" t="s">
        <v>696</v>
      </c>
      <c r="CC942" s="306" t="s">
        <v>696</v>
      </c>
      <c r="CD942" s="306" t="s">
        <v>696</v>
      </c>
      <c r="CE942" s="306" t="s">
        <v>696</v>
      </c>
      <c r="CF942" s="264">
        <v>123</v>
      </c>
      <c r="CG942" s="306" t="s">
        <v>696</v>
      </c>
      <c r="CH942" s="306" t="s">
        <v>696</v>
      </c>
      <c r="CI942" s="306" t="s">
        <v>696</v>
      </c>
      <c r="CJ942" s="306" t="s">
        <v>696</v>
      </c>
      <c r="CK942" s="306" t="s">
        <v>696</v>
      </c>
      <c r="CL942" s="306" t="s">
        <v>696</v>
      </c>
      <c r="CM942" s="306" t="s">
        <v>696</v>
      </c>
      <c r="CN942" s="306" t="s">
        <v>696</v>
      </c>
      <c r="CO942" s="306" t="s">
        <v>696</v>
      </c>
      <c r="CP942" s="306" t="s">
        <v>696</v>
      </c>
      <c r="CQ942" s="306" t="s">
        <v>696</v>
      </c>
      <c r="CR942" s="306" t="s">
        <v>696</v>
      </c>
      <c r="CS942" s="306" t="s">
        <v>696</v>
      </c>
      <c r="CT942" s="264">
        <v>106</v>
      </c>
      <c r="CU942" s="306" t="s">
        <v>696</v>
      </c>
      <c r="CV942" s="306" t="s">
        <v>696</v>
      </c>
      <c r="CW942" s="306" t="s">
        <v>696</v>
      </c>
      <c r="CX942" s="306" t="s">
        <v>696</v>
      </c>
      <c r="CY942" s="306" t="s">
        <v>696</v>
      </c>
      <c r="CZ942" s="264">
        <v>146</v>
      </c>
      <c r="DA942" s="306" t="s">
        <v>696</v>
      </c>
      <c r="DB942" s="306" t="s">
        <v>696</v>
      </c>
      <c r="DC942" s="306" t="s">
        <v>696</v>
      </c>
      <c r="DD942" s="306" t="s">
        <v>696</v>
      </c>
      <c r="DE942" s="306" t="s">
        <v>696</v>
      </c>
      <c r="DF942" s="306" t="s">
        <v>696</v>
      </c>
      <c r="DG942" s="264">
        <f t="shared" si="2279"/>
        <v>1840</v>
      </c>
      <c r="DH942" s="264">
        <f t="shared" si="2280"/>
        <v>23</v>
      </c>
      <c r="DI942" s="305">
        <v>9</v>
      </c>
      <c r="DJ942" s="306">
        <v>14</v>
      </c>
      <c r="DK942" s="306">
        <v>0</v>
      </c>
      <c r="DL942" s="264">
        <f t="shared" si="2281"/>
        <v>22</v>
      </c>
      <c r="DM942" s="306">
        <v>22</v>
      </c>
      <c r="DN942" s="265">
        <v>0</v>
      </c>
      <c r="DO942" s="264">
        <f t="shared" si="2282"/>
        <v>1885</v>
      </c>
    </row>
    <row r="943" spans="1:119" s="146" customFormat="1" ht="16.5" customHeight="1" x14ac:dyDescent="0.15">
      <c r="A943" s="54" t="s">
        <v>162</v>
      </c>
      <c r="B943" s="264">
        <v>438</v>
      </c>
      <c r="C943" s="306" t="s">
        <v>696</v>
      </c>
      <c r="D943" s="306" t="s">
        <v>696</v>
      </c>
      <c r="E943" s="306" t="s">
        <v>696</v>
      </c>
      <c r="F943" s="306" t="s">
        <v>696</v>
      </c>
      <c r="G943" s="306" t="s">
        <v>696</v>
      </c>
      <c r="H943" s="306" t="s">
        <v>696</v>
      </c>
      <c r="I943" s="306" t="s">
        <v>696</v>
      </c>
      <c r="J943" s="306" t="s">
        <v>696</v>
      </c>
      <c r="K943" s="306" t="s">
        <v>696</v>
      </c>
      <c r="L943" s="306" t="s">
        <v>696</v>
      </c>
      <c r="M943" s="306" t="s">
        <v>696</v>
      </c>
      <c r="N943" s="306" t="s">
        <v>696</v>
      </c>
      <c r="O943" s="264">
        <v>123</v>
      </c>
      <c r="P943" s="306" t="s">
        <v>696</v>
      </c>
      <c r="Q943" s="306" t="s">
        <v>696</v>
      </c>
      <c r="R943" s="306" t="s">
        <v>696</v>
      </c>
      <c r="S943" s="306" t="s">
        <v>696</v>
      </c>
      <c r="T943" s="306" t="s">
        <v>696</v>
      </c>
      <c r="U943" s="306" t="s">
        <v>696</v>
      </c>
      <c r="V943" s="306" t="s">
        <v>696</v>
      </c>
      <c r="W943" s="306" t="s">
        <v>696</v>
      </c>
      <c r="X943" s="264">
        <v>205</v>
      </c>
      <c r="Y943" s="306" t="s">
        <v>696</v>
      </c>
      <c r="Z943" s="306" t="s">
        <v>696</v>
      </c>
      <c r="AA943" s="306" t="s">
        <v>696</v>
      </c>
      <c r="AB943" s="306" t="s">
        <v>696</v>
      </c>
      <c r="AC943" s="264">
        <v>138</v>
      </c>
      <c r="AD943" s="306" t="s">
        <v>696</v>
      </c>
      <c r="AE943" s="306" t="s">
        <v>696</v>
      </c>
      <c r="AF943" s="306" t="s">
        <v>696</v>
      </c>
      <c r="AG943" s="306" t="s">
        <v>696</v>
      </c>
      <c r="AH943" s="306" t="s">
        <v>696</v>
      </c>
      <c r="AI943" s="306" t="s">
        <v>696</v>
      </c>
      <c r="AJ943" s="264">
        <v>9</v>
      </c>
      <c r="AK943" s="306" t="s">
        <v>696</v>
      </c>
      <c r="AL943" s="306" t="s">
        <v>696</v>
      </c>
      <c r="AM943" s="264">
        <v>351</v>
      </c>
      <c r="AN943" s="306" t="s">
        <v>696</v>
      </c>
      <c r="AO943" s="306" t="s">
        <v>696</v>
      </c>
      <c r="AP943" s="306" t="s">
        <v>696</v>
      </c>
      <c r="AQ943" s="306" t="s">
        <v>696</v>
      </c>
      <c r="AR943" s="306" t="s">
        <v>696</v>
      </c>
      <c r="AS943" s="306" t="s">
        <v>696</v>
      </c>
      <c r="AT943" s="306" t="s">
        <v>696</v>
      </c>
      <c r="AU943" s="306" t="s">
        <v>696</v>
      </c>
      <c r="AV943" s="306" t="s">
        <v>696</v>
      </c>
      <c r="AW943" s="306" t="s">
        <v>696</v>
      </c>
      <c r="AX943" s="264">
        <v>431</v>
      </c>
      <c r="AY943" s="306" t="s">
        <v>696</v>
      </c>
      <c r="AZ943" s="306" t="s">
        <v>696</v>
      </c>
      <c r="BA943" s="306" t="s">
        <v>696</v>
      </c>
      <c r="BB943" s="306" t="s">
        <v>696</v>
      </c>
      <c r="BC943" s="306" t="s">
        <v>696</v>
      </c>
      <c r="BD943" s="264">
        <v>814</v>
      </c>
      <c r="BE943" s="306" t="s">
        <v>696</v>
      </c>
      <c r="BF943" s="306" t="s">
        <v>696</v>
      </c>
      <c r="BG943" s="306" t="s">
        <v>696</v>
      </c>
      <c r="BH943" s="306" t="s">
        <v>696</v>
      </c>
      <c r="BI943" s="306" t="s">
        <v>696</v>
      </c>
      <c r="BJ943" s="306" t="s">
        <v>696</v>
      </c>
      <c r="BK943" s="306" t="s">
        <v>696</v>
      </c>
      <c r="BL943" s="306" t="s">
        <v>696</v>
      </c>
      <c r="BM943" s="264">
        <v>146</v>
      </c>
      <c r="BN943" s="306" t="s">
        <v>696</v>
      </c>
      <c r="BO943" s="306" t="s">
        <v>696</v>
      </c>
      <c r="BP943" s="306" t="s">
        <v>696</v>
      </c>
      <c r="BQ943" s="306" t="s">
        <v>696</v>
      </c>
      <c r="BR943" s="306" t="s">
        <v>696</v>
      </c>
      <c r="BS943" s="264">
        <v>374</v>
      </c>
      <c r="BT943" s="305" t="s">
        <v>696</v>
      </c>
      <c r="BU943" s="306" t="s">
        <v>696</v>
      </c>
      <c r="BV943" s="306" t="s">
        <v>696</v>
      </c>
      <c r="BW943" s="306" t="s">
        <v>696</v>
      </c>
      <c r="BX943" s="306" t="s">
        <v>696</v>
      </c>
      <c r="BY943" s="306" t="s">
        <v>696</v>
      </c>
      <c r="BZ943" s="306" t="s">
        <v>696</v>
      </c>
      <c r="CA943" s="306" t="s">
        <v>696</v>
      </c>
      <c r="CB943" s="306" t="s">
        <v>696</v>
      </c>
      <c r="CC943" s="306" t="s">
        <v>696</v>
      </c>
      <c r="CD943" s="306" t="s">
        <v>696</v>
      </c>
      <c r="CE943" s="306" t="s">
        <v>696</v>
      </c>
      <c r="CF943" s="264">
        <v>407</v>
      </c>
      <c r="CG943" s="306" t="s">
        <v>696</v>
      </c>
      <c r="CH943" s="306" t="s">
        <v>696</v>
      </c>
      <c r="CI943" s="306" t="s">
        <v>696</v>
      </c>
      <c r="CJ943" s="306" t="s">
        <v>696</v>
      </c>
      <c r="CK943" s="306" t="s">
        <v>696</v>
      </c>
      <c r="CL943" s="306" t="s">
        <v>696</v>
      </c>
      <c r="CM943" s="306" t="s">
        <v>696</v>
      </c>
      <c r="CN943" s="306" t="s">
        <v>696</v>
      </c>
      <c r="CO943" s="306" t="s">
        <v>696</v>
      </c>
      <c r="CP943" s="306" t="s">
        <v>696</v>
      </c>
      <c r="CQ943" s="306" t="s">
        <v>696</v>
      </c>
      <c r="CR943" s="306" t="s">
        <v>696</v>
      </c>
      <c r="CS943" s="306" t="s">
        <v>696</v>
      </c>
      <c r="CT943" s="264">
        <v>157</v>
      </c>
      <c r="CU943" s="306" t="s">
        <v>696</v>
      </c>
      <c r="CV943" s="306" t="s">
        <v>696</v>
      </c>
      <c r="CW943" s="306" t="s">
        <v>696</v>
      </c>
      <c r="CX943" s="306" t="s">
        <v>696</v>
      </c>
      <c r="CY943" s="306" t="s">
        <v>696</v>
      </c>
      <c r="CZ943" s="264">
        <v>299</v>
      </c>
      <c r="DA943" s="306" t="s">
        <v>696</v>
      </c>
      <c r="DB943" s="306" t="s">
        <v>696</v>
      </c>
      <c r="DC943" s="306" t="s">
        <v>696</v>
      </c>
      <c r="DD943" s="306" t="s">
        <v>696</v>
      </c>
      <c r="DE943" s="306" t="s">
        <v>696</v>
      </c>
      <c r="DF943" s="306" t="s">
        <v>696</v>
      </c>
      <c r="DG943" s="264">
        <f t="shared" si="2279"/>
        <v>3892</v>
      </c>
      <c r="DH943" s="264">
        <f t="shared" si="2280"/>
        <v>44</v>
      </c>
      <c r="DI943" s="305">
        <v>20</v>
      </c>
      <c r="DJ943" s="306">
        <v>21</v>
      </c>
      <c r="DK943" s="306">
        <v>3</v>
      </c>
      <c r="DL943" s="264">
        <f t="shared" si="2281"/>
        <v>34</v>
      </c>
      <c r="DM943" s="306">
        <v>34</v>
      </c>
      <c r="DN943" s="265">
        <v>0</v>
      </c>
      <c r="DO943" s="264">
        <f t="shared" si="2282"/>
        <v>3970</v>
      </c>
    </row>
    <row r="944" spans="1:119" s="20" customFormat="1" ht="16.5" customHeight="1" x14ac:dyDescent="0.2">
      <c r="A944" s="54" t="s">
        <v>163</v>
      </c>
      <c r="B944" s="264">
        <v>159</v>
      </c>
      <c r="C944" s="306" t="s">
        <v>696</v>
      </c>
      <c r="D944" s="306" t="s">
        <v>696</v>
      </c>
      <c r="E944" s="306" t="s">
        <v>696</v>
      </c>
      <c r="F944" s="306" t="s">
        <v>696</v>
      </c>
      <c r="G944" s="306" t="s">
        <v>696</v>
      </c>
      <c r="H944" s="306" t="s">
        <v>696</v>
      </c>
      <c r="I944" s="306" t="s">
        <v>696</v>
      </c>
      <c r="J944" s="306" t="s">
        <v>696</v>
      </c>
      <c r="K944" s="306" t="s">
        <v>696</v>
      </c>
      <c r="L944" s="306" t="s">
        <v>696</v>
      </c>
      <c r="M944" s="306" t="s">
        <v>696</v>
      </c>
      <c r="N944" s="306" t="s">
        <v>696</v>
      </c>
      <c r="O944" s="264">
        <v>58</v>
      </c>
      <c r="P944" s="306" t="s">
        <v>696</v>
      </c>
      <c r="Q944" s="306" t="s">
        <v>696</v>
      </c>
      <c r="R944" s="306" t="s">
        <v>696</v>
      </c>
      <c r="S944" s="306" t="s">
        <v>696</v>
      </c>
      <c r="T944" s="306" t="s">
        <v>696</v>
      </c>
      <c r="U944" s="306" t="s">
        <v>696</v>
      </c>
      <c r="V944" s="306" t="s">
        <v>696</v>
      </c>
      <c r="W944" s="306" t="s">
        <v>696</v>
      </c>
      <c r="X944" s="264">
        <v>49</v>
      </c>
      <c r="Y944" s="306" t="s">
        <v>696</v>
      </c>
      <c r="Z944" s="306" t="s">
        <v>696</v>
      </c>
      <c r="AA944" s="306" t="s">
        <v>696</v>
      </c>
      <c r="AB944" s="306" t="s">
        <v>696</v>
      </c>
      <c r="AC944" s="264">
        <v>36</v>
      </c>
      <c r="AD944" s="306" t="s">
        <v>696</v>
      </c>
      <c r="AE944" s="306" t="s">
        <v>696</v>
      </c>
      <c r="AF944" s="306" t="s">
        <v>696</v>
      </c>
      <c r="AG944" s="306" t="s">
        <v>696</v>
      </c>
      <c r="AH944" s="306" t="s">
        <v>696</v>
      </c>
      <c r="AI944" s="306" t="s">
        <v>696</v>
      </c>
      <c r="AJ944" s="264">
        <v>6</v>
      </c>
      <c r="AK944" s="306" t="s">
        <v>696</v>
      </c>
      <c r="AL944" s="306" t="s">
        <v>696</v>
      </c>
      <c r="AM944" s="264">
        <v>156</v>
      </c>
      <c r="AN944" s="306" t="s">
        <v>696</v>
      </c>
      <c r="AO944" s="306" t="s">
        <v>696</v>
      </c>
      <c r="AP944" s="306" t="s">
        <v>696</v>
      </c>
      <c r="AQ944" s="306" t="s">
        <v>696</v>
      </c>
      <c r="AR944" s="306" t="s">
        <v>696</v>
      </c>
      <c r="AS944" s="306" t="s">
        <v>696</v>
      </c>
      <c r="AT944" s="306" t="s">
        <v>696</v>
      </c>
      <c r="AU944" s="306" t="s">
        <v>696</v>
      </c>
      <c r="AV944" s="306" t="s">
        <v>696</v>
      </c>
      <c r="AW944" s="306" t="s">
        <v>696</v>
      </c>
      <c r="AX944" s="264">
        <v>105</v>
      </c>
      <c r="AY944" s="306" t="s">
        <v>696</v>
      </c>
      <c r="AZ944" s="306" t="s">
        <v>696</v>
      </c>
      <c r="BA944" s="306" t="s">
        <v>696</v>
      </c>
      <c r="BB944" s="306" t="s">
        <v>696</v>
      </c>
      <c r="BC944" s="306" t="s">
        <v>696</v>
      </c>
      <c r="BD944" s="264">
        <v>586</v>
      </c>
      <c r="BE944" s="306" t="s">
        <v>696</v>
      </c>
      <c r="BF944" s="306" t="s">
        <v>696</v>
      </c>
      <c r="BG944" s="306" t="s">
        <v>696</v>
      </c>
      <c r="BH944" s="306" t="s">
        <v>696</v>
      </c>
      <c r="BI944" s="306" t="s">
        <v>696</v>
      </c>
      <c r="BJ944" s="306" t="s">
        <v>696</v>
      </c>
      <c r="BK944" s="306" t="s">
        <v>696</v>
      </c>
      <c r="BL944" s="306" t="s">
        <v>696</v>
      </c>
      <c r="BM944" s="264">
        <v>31</v>
      </c>
      <c r="BN944" s="306" t="s">
        <v>696</v>
      </c>
      <c r="BO944" s="306" t="s">
        <v>696</v>
      </c>
      <c r="BP944" s="306" t="s">
        <v>696</v>
      </c>
      <c r="BQ944" s="306" t="s">
        <v>696</v>
      </c>
      <c r="BR944" s="306" t="s">
        <v>696</v>
      </c>
      <c r="BS944" s="264">
        <v>91</v>
      </c>
      <c r="BT944" s="305" t="s">
        <v>696</v>
      </c>
      <c r="BU944" s="306" t="s">
        <v>696</v>
      </c>
      <c r="BV944" s="306" t="s">
        <v>696</v>
      </c>
      <c r="BW944" s="306" t="s">
        <v>696</v>
      </c>
      <c r="BX944" s="306" t="s">
        <v>696</v>
      </c>
      <c r="BY944" s="306" t="s">
        <v>696</v>
      </c>
      <c r="BZ944" s="306" t="s">
        <v>696</v>
      </c>
      <c r="CA944" s="306" t="s">
        <v>696</v>
      </c>
      <c r="CB944" s="306" t="s">
        <v>696</v>
      </c>
      <c r="CC944" s="306" t="s">
        <v>696</v>
      </c>
      <c r="CD944" s="306" t="s">
        <v>696</v>
      </c>
      <c r="CE944" s="306" t="s">
        <v>696</v>
      </c>
      <c r="CF944" s="264">
        <v>119</v>
      </c>
      <c r="CG944" s="306" t="s">
        <v>696</v>
      </c>
      <c r="CH944" s="306" t="s">
        <v>696</v>
      </c>
      <c r="CI944" s="306" t="s">
        <v>696</v>
      </c>
      <c r="CJ944" s="306" t="s">
        <v>696</v>
      </c>
      <c r="CK944" s="306" t="s">
        <v>696</v>
      </c>
      <c r="CL944" s="306" t="s">
        <v>696</v>
      </c>
      <c r="CM944" s="306" t="s">
        <v>696</v>
      </c>
      <c r="CN944" s="306" t="s">
        <v>696</v>
      </c>
      <c r="CO944" s="306" t="s">
        <v>696</v>
      </c>
      <c r="CP944" s="306" t="s">
        <v>696</v>
      </c>
      <c r="CQ944" s="306" t="s">
        <v>696</v>
      </c>
      <c r="CR944" s="306" t="s">
        <v>696</v>
      </c>
      <c r="CS944" s="306" t="s">
        <v>696</v>
      </c>
      <c r="CT944" s="264">
        <v>99</v>
      </c>
      <c r="CU944" s="306" t="s">
        <v>696</v>
      </c>
      <c r="CV944" s="306" t="s">
        <v>696</v>
      </c>
      <c r="CW944" s="306" t="s">
        <v>696</v>
      </c>
      <c r="CX944" s="306" t="s">
        <v>696</v>
      </c>
      <c r="CY944" s="306" t="s">
        <v>696</v>
      </c>
      <c r="CZ944" s="264">
        <v>101</v>
      </c>
      <c r="DA944" s="306" t="s">
        <v>696</v>
      </c>
      <c r="DB944" s="306" t="s">
        <v>696</v>
      </c>
      <c r="DC944" s="306" t="s">
        <v>696</v>
      </c>
      <c r="DD944" s="306" t="s">
        <v>696</v>
      </c>
      <c r="DE944" s="306" t="s">
        <v>696</v>
      </c>
      <c r="DF944" s="306" t="s">
        <v>696</v>
      </c>
      <c r="DG944" s="264">
        <f t="shared" si="2279"/>
        <v>1596</v>
      </c>
      <c r="DH944" s="264">
        <f t="shared" si="2280"/>
        <v>18</v>
      </c>
      <c r="DI944" s="305">
        <v>4</v>
      </c>
      <c r="DJ944" s="306">
        <v>14</v>
      </c>
      <c r="DK944" s="306">
        <v>0</v>
      </c>
      <c r="DL944" s="264">
        <f t="shared" si="2281"/>
        <v>20</v>
      </c>
      <c r="DM944" s="306">
        <v>20</v>
      </c>
      <c r="DN944" s="265">
        <v>0</v>
      </c>
      <c r="DO944" s="264">
        <f t="shared" si="2282"/>
        <v>1634</v>
      </c>
    </row>
    <row r="945" spans="1:131" s="20" customFormat="1" ht="16.5" customHeight="1" x14ac:dyDescent="0.2">
      <c r="A945" s="54" t="s">
        <v>164</v>
      </c>
      <c r="B945" s="264">
        <v>8</v>
      </c>
      <c r="C945" s="306" t="s">
        <v>696</v>
      </c>
      <c r="D945" s="306" t="s">
        <v>696</v>
      </c>
      <c r="E945" s="306" t="s">
        <v>696</v>
      </c>
      <c r="F945" s="306" t="s">
        <v>696</v>
      </c>
      <c r="G945" s="306" t="s">
        <v>696</v>
      </c>
      <c r="H945" s="306" t="s">
        <v>696</v>
      </c>
      <c r="I945" s="306" t="s">
        <v>696</v>
      </c>
      <c r="J945" s="306" t="s">
        <v>696</v>
      </c>
      <c r="K945" s="306" t="s">
        <v>696</v>
      </c>
      <c r="L945" s="306" t="s">
        <v>696</v>
      </c>
      <c r="M945" s="306" t="s">
        <v>696</v>
      </c>
      <c r="N945" s="306" t="s">
        <v>696</v>
      </c>
      <c r="O945" s="264">
        <v>14</v>
      </c>
      <c r="P945" s="306" t="s">
        <v>696</v>
      </c>
      <c r="Q945" s="306" t="s">
        <v>696</v>
      </c>
      <c r="R945" s="306" t="s">
        <v>696</v>
      </c>
      <c r="S945" s="306" t="s">
        <v>696</v>
      </c>
      <c r="T945" s="306" t="s">
        <v>696</v>
      </c>
      <c r="U945" s="306" t="s">
        <v>696</v>
      </c>
      <c r="V945" s="306" t="s">
        <v>696</v>
      </c>
      <c r="W945" s="306" t="s">
        <v>696</v>
      </c>
      <c r="X945" s="264">
        <v>24</v>
      </c>
      <c r="Y945" s="306" t="s">
        <v>696</v>
      </c>
      <c r="Z945" s="306" t="s">
        <v>696</v>
      </c>
      <c r="AA945" s="306" t="s">
        <v>696</v>
      </c>
      <c r="AB945" s="306" t="s">
        <v>696</v>
      </c>
      <c r="AC945" s="264">
        <v>9</v>
      </c>
      <c r="AD945" s="306" t="s">
        <v>696</v>
      </c>
      <c r="AE945" s="306" t="s">
        <v>696</v>
      </c>
      <c r="AF945" s="306" t="s">
        <v>696</v>
      </c>
      <c r="AG945" s="306" t="s">
        <v>696</v>
      </c>
      <c r="AH945" s="306" t="s">
        <v>696</v>
      </c>
      <c r="AI945" s="306" t="s">
        <v>696</v>
      </c>
      <c r="AJ945" s="264">
        <v>0</v>
      </c>
      <c r="AK945" s="306" t="s">
        <v>696</v>
      </c>
      <c r="AL945" s="306" t="s">
        <v>696</v>
      </c>
      <c r="AM945" s="264">
        <v>22</v>
      </c>
      <c r="AN945" s="306" t="s">
        <v>696</v>
      </c>
      <c r="AO945" s="306" t="s">
        <v>696</v>
      </c>
      <c r="AP945" s="306" t="s">
        <v>696</v>
      </c>
      <c r="AQ945" s="306" t="s">
        <v>696</v>
      </c>
      <c r="AR945" s="306" t="s">
        <v>696</v>
      </c>
      <c r="AS945" s="306" t="s">
        <v>696</v>
      </c>
      <c r="AT945" s="306" t="s">
        <v>696</v>
      </c>
      <c r="AU945" s="306" t="s">
        <v>696</v>
      </c>
      <c r="AV945" s="306" t="s">
        <v>696</v>
      </c>
      <c r="AW945" s="306" t="s">
        <v>696</v>
      </c>
      <c r="AX945" s="264">
        <v>9</v>
      </c>
      <c r="AY945" s="306" t="s">
        <v>696</v>
      </c>
      <c r="AZ945" s="306" t="s">
        <v>696</v>
      </c>
      <c r="BA945" s="306" t="s">
        <v>696</v>
      </c>
      <c r="BB945" s="306" t="s">
        <v>696</v>
      </c>
      <c r="BC945" s="306" t="s">
        <v>696</v>
      </c>
      <c r="BD945" s="264">
        <v>9</v>
      </c>
      <c r="BE945" s="306" t="s">
        <v>696</v>
      </c>
      <c r="BF945" s="306" t="s">
        <v>696</v>
      </c>
      <c r="BG945" s="306" t="s">
        <v>696</v>
      </c>
      <c r="BH945" s="306" t="s">
        <v>696</v>
      </c>
      <c r="BI945" s="306" t="s">
        <v>696</v>
      </c>
      <c r="BJ945" s="306" t="s">
        <v>696</v>
      </c>
      <c r="BK945" s="306" t="s">
        <v>696</v>
      </c>
      <c r="BL945" s="306" t="s">
        <v>696</v>
      </c>
      <c r="BM945" s="264">
        <v>10</v>
      </c>
      <c r="BN945" s="306" t="s">
        <v>696</v>
      </c>
      <c r="BO945" s="306" t="s">
        <v>696</v>
      </c>
      <c r="BP945" s="306" t="s">
        <v>696</v>
      </c>
      <c r="BQ945" s="306" t="s">
        <v>696</v>
      </c>
      <c r="BR945" s="306" t="s">
        <v>696</v>
      </c>
      <c r="BS945" s="264">
        <v>22</v>
      </c>
      <c r="BT945" s="305" t="s">
        <v>696</v>
      </c>
      <c r="BU945" s="306" t="s">
        <v>696</v>
      </c>
      <c r="BV945" s="306" t="s">
        <v>696</v>
      </c>
      <c r="BW945" s="306" t="s">
        <v>696</v>
      </c>
      <c r="BX945" s="306" t="s">
        <v>696</v>
      </c>
      <c r="BY945" s="306" t="s">
        <v>696</v>
      </c>
      <c r="BZ945" s="306" t="s">
        <v>696</v>
      </c>
      <c r="CA945" s="306" t="s">
        <v>696</v>
      </c>
      <c r="CB945" s="306" t="s">
        <v>696</v>
      </c>
      <c r="CC945" s="306" t="s">
        <v>696</v>
      </c>
      <c r="CD945" s="306" t="s">
        <v>696</v>
      </c>
      <c r="CE945" s="306" t="s">
        <v>696</v>
      </c>
      <c r="CF945" s="264">
        <v>13</v>
      </c>
      <c r="CG945" s="306" t="s">
        <v>696</v>
      </c>
      <c r="CH945" s="306" t="s">
        <v>696</v>
      </c>
      <c r="CI945" s="306" t="s">
        <v>696</v>
      </c>
      <c r="CJ945" s="306" t="s">
        <v>696</v>
      </c>
      <c r="CK945" s="306" t="s">
        <v>696</v>
      </c>
      <c r="CL945" s="306" t="s">
        <v>696</v>
      </c>
      <c r="CM945" s="306" t="s">
        <v>696</v>
      </c>
      <c r="CN945" s="306" t="s">
        <v>696</v>
      </c>
      <c r="CO945" s="306" t="s">
        <v>696</v>
      </c>
      <c r="CP945" s="306" t="s">
        <v>696</v>
      </c>
      <c r="CQ945" s="306" t="s">
        <v>696</v>
      </c>
      <c r="CR945" s="306" t="s">
        <v>696</v>
      </c>
      <c r="CS945" s="306" t="s">
        <v>696</v>
      </c>
      <c r="CT945" s="264">
        <v>0</v>
      </c>
      <c r="CU945" s="306" t="s">
        <v>696</v>
      </c>
      <c r="CV945" s="306" t="s">
        <v>696</v>
      </c>
      <c r="CW945" s="306" t="s">
        <v>696</v>
      </c>
      <c r="CX945" s="306" t="s">
        <v>696</v>
      </c>
      <c r="CY945" s="306" t="s">
        <v>696</v>
      </c>
      <c r="CZ945" s="264">
        <v>8</v>
      </c>
      <c r="DA945" s="306" t="s">
        <v>696</v>
      </c>
      <c r="DB945" s="306" t="s">
        <v>696</v>
      </c>
      <c r="DC945" s="306" t="s">
        <v>696</v>
      </c>
      <c r="DD945" s="306" t="s">
        <v>696</v>
      </c>
      <c r="DE945" s="306" t="s">
        <v>696</v>
      </c>
      <c r="DF945" s="306" t="s">
        <v>696</v>
      </c>
      <c r="DG945" s="264">
        <f t="shared" si="2279"/>
        <v>148</v>
      </c>
      <c r="DH945" s="264">
        <f t="shared" si="2280"/>
        <v>0</v>
      </c>
      <c r="DI945" s="305">
        <v>0</v>
      </c>
      <c r="DJ945" s="306">
        <v>0</v>
      </c>
      <c r="DK945" s="306">
        <v>0</v>
      </c>
      <c r="DL945" s="264">
        <f t="shared" si="2281"/>
        <v>3</v>
      </c>
      <c r="DM945" s="306">
        <v>3</v>
      </c>
      <c r="DN945" s="265">
        <v>0</v>
      </c>
      <c r="DO945" s="264">
        <f t="shared" si="2282"/>
        <v>151</v>
      </c>
    </row>
    <row r="946" spans="1:131" s="146" customFormat="1" ht="16.5" customHeight="1" x14ac:dyDescent="0.15">
      <c r="A946" s="54" t="s">
        <v>417</v>
      </c>
      <c r="B946" s="226">
        <v>137</v>
      </c>
      <c r="C946" s="306" t="s">
        <v>696</v>
      </c>
      <c r="D946" s="306" t="s">
        <v>696</v>
      </c>
      <c r="E946" s="306" t="s">
        <v>696</v>
      </c>
      <c r="F946" s="306" t="s">
        <v>696</v>
      </c>
      <c r="G946" s="306" t="s">
        <v>696</v>
      </c>
      <c r="H946" s="306" t="s">
        <v>696</v>
      </c>
      <c r="I946" s="306" t="s">
        <v>696</v>
      </c>
      <c r="J946" s="306" t="s">
        <v>696</v>
      </c>
      <c r="K946" s="306" t="s">
        <v>696</v>
      </c>
      <c r="L946" s="306" t="s">
        <v>696</v>
      </c>
      <c r="M946" s="306" t="s">
        <v>696</v>
      </c>
      <c r="N946" s="306" t="s">
        <v>696</v>
      </c>
      <c r="O946" s="264">
        <v>49</v>
      </c>
      <c r="P946" s="306" t="s">
        <v>696</v>
      </c>
      <c r="Q946" s="306" t="s">
        <v>696</v>
      </c>
      <c r="R946" s="306" t="s">
        <v>696</v>
      </c>
      <c r="S946" s="306" t="s">
        <v>696</v>
      </c>
      <c r="T946" s="306" t="s">
        <v>696</v>
      </c>
      <c r="U946" s="306" t="s">
        <v>696</v>
      </c>
      <c r="V946" s="306" t="s">
        <v>696</v>
      </c>
      <c r="W946" s="306" t="s">
        <v>696</v>
      </c>
      <c r="X946" s="264">
        <v>76</v>
      </c>
      <c r="Y946" s="306" t="s">
        <v>696</v>
      </c>
      <c r="Z946" s="306" t="s">
        <v>696</v>
      </c>
      <c r="AA946" s="306" t="s">
        <v>696</v>
      </c>
      <c r="AB946" s="306" t="s">
        <v>696</v>
      </c>
      <c r="AC946" s="264">
        <v>53</v>
      </c>
      <c r="AD946" s="306" t="s">
        <v>696</v>
      </c>
      <c r="AE946" s="306" t="s">
        <v>696</v>
      </c>
      <c r="AF946" s="306" t="s">
        <v>696</v>
      </c>
      <c r="AG946" s="306" t="s">
        <v>696</v>
      </c>
      <c r="AH946" s="306" t="s">
        <v>696</v>
      </c>
      <c r="AI946" s="306" t="s">
        <v>696</v>
      </c>
      <c r="AJ946" s="264">
        <v>0</v>
      </c>
      <c r="AK946" s="306" t="s">
        <v>696</v>
      </c>
      <c r="AL946" s="306" t="s">
        <v>696</v>
      </c>
      <c r="AM946" s="264">
        <v>126</v>
      </c>
      <c r="AN946" s="306" t="s">
        <v>696</v>
      </c>
      <c r="AO946" s="306" t="s">
        <v>696</v>
      </c>
      <c r="AP946" s="306" t="s">
        <v>696</v>
      </c>
      <c r="AQ946" s="306" t="s">
        <v>696</v>
      </c>
      <c r="AR946" s="306" t="s">
        <v>696</v>
      </c>
      <c r="AS946" s="306" t="s">
        <v>696</v>
      </c>
      <c r="AT946" s="306" t="s">
        <v>696</v>
      </c>
      <c r="AU946" s="306" t="s">
        <v>696</v>
      </c>
      <c r="AV946" s="306" t="s">
        <v>696</v>
      </c>
      <c r="AW946" s="306" t="s">
        <v>696</v>
      </c>
      <c r="AX946" s="264">
        <v>61</v>
      </c>
      <c r="AY946" s="306" t="s">
        <v>696</v>
      </c>
      <c r="AZ946" s="306" t="s">
        <v>696</v>
      </c>
      <c r="BA946" s="306" t="s">
        <v>696</v>
      </c>
      <c r="BB946" s="306" t="s">
        <v>696</v>
      </c>
      <c r="BC946" s="306" t="s">
        <v>696</v>
      </c>
      <c r="BD946" s="264">
        <v>147</v>
      </c>
      <c r="BE946" s="306" t="s">
        <v>696</v>
      </c>
      <c r="BF946" s="306" t="s">
        <v>696</v>
      </c>
      <c r="BG946" s="306" t="s">
        <v>696</v>
      </c>
      <c r="BH946" s="306" t="s">
        <v>696</v>
      </c>
      <c r="BI946" s="306" t="s">
        <v>696</v>
      </c>
      <c r="BJ946" s="306" t="s">
        <v>696</v>
      </c>
      <c r="BK946" s="306" t="s">
        <v>696</v>
      </c>
      <c r="BL946" s="306" t="s">
        <v>696</v>
      </c>
      <c r="BM946" s="264">
        <v>48</v>
      </c>
      <c r="BN946" s="306" t="s">
        <v>696</v>
      </c>
      <c r="BO946" s="306" t="s">
        <v>696</v>
      </c>
      <c r="BP946" s="306" t="s">
        <v>696</v>
      </c>
      <c r="BQ946" s="306" t="s">
        <v>696</v>
      </c>
      <c r="BR946" s="306" t="s">
        <v>696</v>
      </c>
      <c r="BS946" s="264">
        <v>133</v>
      </c>
      <c r="BT946" s="305" t="s">
        <v>696</v>
      </c>
      <c r="BU946" s="306" t="s">
        <v>696</v>
      </c>
      <c r="BV946" s="306" t="s">
        <v>696</v>
      </c>
      <c r="BW946" s="306" t="s">
        <v>696</v>
      </c>
      <c r="BX946" s="306" t="s">
        <v>696</v>
      </c>
      <c r="BY946" s="306" t="s">
        <v>696</v>
      </c>
      <c r="BZ946" s="306" t="s">
        <v>696</v>
      </c>
      <c r="CA946" s="306" t="s">
        <v>696</v>
      </c>
      <c r="CB946" s="306" t="s">
        <v>696</v>
      </c>
      <c r="CC946" s="306" t="s">
        <v>696</v>
      </c>
      <c r="CD946" s="306" t="s">
        <v>696</v>
      </c>
      <c r="CE946" s="306" t="s">
        <v>696</v>
      </c>
      <c r="CF946" s="264">
        <v>121</v>
      </c>
      <c r="CG946" s="306" t="s">
        <v>696</v>
      </c>
      <c r="CH946" s="306" t="s">
        <v>696</v>
      </c>
      <c r="CI946" s="306" t="s">
        <v>696</v>
      </c>
      <c r="CJ946" s="306" t="s">
        <v>696</v>
      </c>
      <c r="CK946" s="306" t="s">
        <v>696</v>
      </c>
      <c r="CL946" s="306" t="s">
        <v>696</v>
      </c>
      <c r="CM946" s="306" t="s">
        <v>696</v>
      </c>
      <c r="CN946" s="306" t="s">
        <v>696</v>
      </c>
      <c r="CO946" s="306" t="s">
        <v>696</v>
      </c>
      <c r="CP946" s="306" t="s">
        <v>696</v>
      </c>
      <c r="CQ946" s="306" t="s">
        <v>696</v>
      </c>
      <c r="CR946" s="306" t="s">
        <v>696</v>
      </c>
      <c r="CS946" s="306" t="s">
        <v>696</v>
      </c>
      <c r="CT946" s="264">
        <v>102</v>
      </c>
      <c r="CU946" s="306" t="s">
        <v>696</v>
      </c>
      <c r="CV946" s="306" t="s">
        <v>696</v>
      </c>
      <c r="CW946" s="306" t="s">
        <v>696</v>
      </c>
      <c r="CX946" s="306" t="s">
        <v>696</v>
      </c>
      <c r="CY946" s="306" t="s">
        <v>696</v>
      </c>
      <c r="CZ946" s="264">
        <v>72</v>
      </c>
      <c r="DA946" s="306" t="s">
        <v>696</v>
      </c>
      <c r="DB946" s="306" t="s">
        <v>696</v>
      </c>
      <c r="DC946" s="306" t="s">
        <v>696</v>
      </c>
      <c r="DD946" s="306" t="s">
        <v>696</v>
      </c>
      <c r="DE946" s="306" t="s">
        <v>696</v>
      </c>
      <c r="DF946" s="306" t="s">
        <v>696</v>
      </c>
      <c r="DG946" s="264">
        <f t="shared" si="2279"/>
        <v>1125</v>
      </c>
      <c r="DH946" s="264">
        <f t="shared" si="2280"/>
        <v>0</v>
      </c>
      <c r="DI946" s="305">
        <v>0</v>
      </c>
      <c r="DJ946" s="306">
        <v>0</v>
      </c>
      <c r="DK946" s="306">
        <v>0</v>
      </c>
      <c r="DL946" s="264">
        <f t="shared" si="2281"/>
        <v>9</v>
      </c>
      <c r="DM946" s="306">
        <v>9</v>
      </c>
      <c r="DN946" s="265">
        <v>0</v>
      </c>
      <c r="DO946" s="264">
        <f t="shared" si="2282"/>
        <v>1134</v>
      </c>
    </row>
    <row r="947" spans="1:131" s="145" customFormat="1" ht="16.5" customHeight="1" x14ac:dyDescent="0.2">
      <c r="A947" s="490" t="s">
        <v>562</v>
      </c>
      <c r="B947" s="264"/>
      <c r="C947" s="306"/>
      <c r="D947" s="306"/>
      <c r="E947" s="306"/>
      <c r="F947" s="306"/>
      <c r="G947" s="306"/>
      <c r="H947" s="306"/>
      <c r="I947" s="306"/>
      <c r="J947" s="306"/>
      <c r="K947" s="306"/>
      <c r="L947" s="306"/>
      <c r="M947" s="306"/>
      <c r="N947" s="306"/>
      <c r="O947" s="264"/>
      <c r="P947" s="306"/>
      <c r="Q947" s="306"/>
      <c r="R947" s="306"/>
      <c r="S947" s="306"/>
      <c r="T947" s="306"/>
      <c r="U947" s="306"/>
      <c r="V947" s="306"/>
      <c r="W947" s="306"/>
      <c r="X947" s="264"/>
      <c r="Y947" s="306"/>
      <c r="Z947" s="306"/>
      <c r="AA947" s="306"/>
      <c r="AB947" s="306"/>
      <c r="AC947" s="264"/>
      <c r="AD947" s="306"/>
      <c r="AE947" s="306"/>
      <c r="AF947" s="306"/>
      <c r="AG947" s="306"/>
      <c r="AH947" s="306"/>
      <c r="AI947" s="306"/>
      <c r="AJ947" s="264"/>
      <c r="AK947" s="306"/>
      <c r="AL947" s="306"/>
      <c r="AM947" s="264"/>
      <c r="AN947" s="306"/>
      <c r="AO947" s="306"/>
      <c r="AP947" s="306"/>
      <c r="AQ947" s="306"/>
      <c r="AR947" s="306"/>
      <c r="AS947" s="306"/>
      <c r="AT947" s="306"/>
      <c r="AU947" s="306"/>
      <c r="AV947" s="306"/>
      <c r="AW947" s="306"/>
      <c r="AX947" s="264"/>
      <c r="AY947" s="306"/>
      <c r="AZ947" s="306"/>
      <c r="BA947" s="306"/>
      <c r="BB947" s="306"/>
      <c r="BC947" s="306"/>
      <c r="BD947" s="264"/>
      <c r="BE947" s="306"/>
      <c r="BF947" s="306"/>
      <c r="BG947" s="306"/>
      <c r="BH947" s="306"/>
      <c r="BI947" s="306"/>
      <c r="BJ947" s="306"/>
      <c r="BK947" s="306"/>
      <c r="BL947" s="306"/>
      <c r="BM947" s="264"/>
      <c r="BN947" s="306"/>
      <c r="BO947" s="306"/>
      <c r="BP947" s="306"/>
      <c r="BQ947" s="306"/>
      <c r="BR947" s="306"/>
      <c r="BS947" s="264"/>
      <c r="BT947" s="305"/>
      <c r="BU947" s="306"/>
      <c r="BV947" s="306"/>
      <c r="BW947" s="306"/>
      <c r="BX947" s="306"/>
      <c r="BY947" s="306"/>
      <c r="BZ947" s="306"/>
      <c r="CA947" s="306"/>
      <c r="CB947" s="306"/>
      <c r="CC947" s="306"/>
      <c r="CD947" s="306"/>
      <c r="CE947" s="306"/>
      <c r="CF947" s="264"/>
      <c r="CG947" s="306"/>
      <c r="CH947" s="306"/>
      <c r="CI947" s="306"/>
      <c r="CJ947" s="306"/>
      <c r="CK947" s="306"/>
      <c r="CL947" s="306"/>
      <c r="CM947" s="306"/>
      <c r="CN947" s="306"/>
      <c r="CO947" s="306"/>
      <c r="CP947" s="306"/>
      <c r="CQ947" s="306"/>
      <c r="CR947" s="306"/>
      <c r="CS947" s="306"/>
      <c r="CT947" s="264"/>
      <c r="CU947" s="306"/>
      <c r="CV947" s="306"/>
      <c r="CW947" s="306"/>
      <c r="CX947" s="306"/>
      <c r="CY947" s="306"/>
      <c r="CZ947" s="264"/>
      <c r="DA947" s="306"/>
      <c r="DB947" s="306"/>
      <c r="DC947" s="306"/>
      <c r="DD947" s="306"/>
      <c r="DE947" s="306"/>
      <c r="DF947" s="306"/>
      <c r="DG947" s="264"/>
      <c r="DH947" s="264"/>
      <c r="DI947" s="305"/>
      <c r="DJ947" s="306"/>
      <c r="DK947" s="306"/>
      <c r="DL947" s="264"/>
      <c r="DM947" s="306"/>
      <c r="DN947" s="265"/>
      <c r="DO947" s="264"/>
    </row>
    <row r="948" spans="1:131" s="145" customFormat="1" ht="16.5" customHeight="1" x14ac:dyDescent="0.2">
      <c r="A948" s="54" t="s">
        <v>12</v>
      </c>
      <c r="B948" s="264">
        <v>20</v>
      </c>
      <c r="C948" s="306" t="s">
        <v>696</v>
      </c>
      <c r="D948" s="306" t="s">
        <v>696</v>
      </c>
      <c r="E948" s="306" t="s">
        <v>696</v>
      </c>
      <c r="F948" s="306" t="s">
        <v>696</v>
      </c>
      <c r="G948" s="306" t="s">
        <v>696</v>
      </c>
      <c r="H948" s="306" t="s">
        <v>696</v>
      </c>
      <c r="I948" s="306" t="s">
        <v>696</v>
      </c>
      <c r="J948" s="306" t="s">
        <v>696</v>
      </c>
      <c r="K948" s="306" t="s">
        <v>696</v>
      </c>
      <c r="L948" s="306" t="s">
        <v>696</v>
      </c>
      <c r="M948" s="306" t="s">
        <v>696</v>
      </c>
      <c r="N948" s="306" t="s">
        <v>696</v>
      </c>
      <c r="O948" s="264">
        <v>6</v>
      </c>
      <c r="P948" s="306" t="s">
        <v>696</v>
      </c>
      <c r="Q948" s="306" t="s">
        <v>696</v>
      </c>
      <c r="R948" s="306" t="s">
        <v>696</v>
      </c>
      <c r="S948" s="306" t="s">
        <v>696</v>
      </c>
      <c r="T948" s="306" t="s">
        <v>696</v>
      </c>
      <c r="U948" s="306" t="s">
        <v>696</v>
      </c>
      <c r="V948" s="306" t="s">
        <v>696</v>
      </c>
      <c r="W948" s="306" t="s">
        <v>696</v>
      </c>
      <c r="X948" s="264">
        <v>4</v>
      </c>
      <c r="Y948" s="306" t="s">
        <v>696</v>
      </c>
      <c r="Z948" s="306" t="s">
        <v>696</v>
      </c>
      <c r="AA948" s="306" t="s">
        <v>696</v>
      </c>
      <c r="AB948" s="306" t="s">
        <v>696</v>
      </c>
      <c r="AC948" s="264">
        <v>0</v>
      </c>
      <c r="AD948" s="306" t="s">
        <v>696</v>
      </c>
      <c r="AE948" s="306" t="s">
        <v>696</v>
      </c>
      <c r="AF948" s="306" t="s">
        <v>696</v>
      </c>
      <c r="AG948" s="306" t="s">
        <v>696</v>
      </c>
      <c r="AH948" s="306" t="s">
        <v>696</v>
      </c>
      <c r="AI948" s="306" t="s">
        <v>696</v>
      </c>
      <c r="AJ948" s="264">
        <v>0</v>
      </c>
      <c r="AK948" s="306" t="s">
        <v>696</v>
      </c>
      <c r="AL948" s="306" t="s">
        <v>696</v>
      </c>
      <c r="AM948" s="264">
        <v>9</v>
      </c>
      <c r="AN948" s="306" t="s">
        <v>696</v>
      </c>
      <c r="AO948" s="306" t="s">
        <v>696</v>
      </c>
      <c r="AP948" s="306" t="s">
        <v>696</v>
      </c>
      <c r="AQ948" s="306" t="s">
        <v>696</v>
      </c>
      <c r="AR948" s="306" t="s">
        <v>696</v>
      </c>
      <c r="AS948" s="306" t="s">
        <v>696</v>
      </c>
      <c r="AT948" s="306" t="s">
        <v>696</v>
      </c>
      <c r="AU948" s="306" t="s">
        <v>696</v>
      </c>
      <c r="AV948" s="306" t="s">
        <v>696</v>
      </c>
      <c r="AW948" s="306" t="s">
        <v>696</v>
      </c>
      <c r="AX948" s="264">
        <v>14</v>
      </c>
      <c r="AY948" s="306" t="s">
        <v>696</v>
      </c>
      <c r="AZ948" s="306" t="s">
        <v>696</v>
      </c>
      <c r="BA948" s="306" t="s">
        <v>696</v>
      </c>
      <c r="BB948" s="306" t="s">
        <v>696</v>
      </c>
      <c r="BC948" s="306" t="s">
        <v>696</v>
      </c>
      <c r="BD948" s="264">
        <v>46</v>
      </c>
      <c r="BE948" s="306" t="s">
        <v>696</v>
      </c>
      <c r="BF948" s="306" t="s">
        <v>696</v>
      </c>
      <c r="BG948" s="306" t="s">
        <v>696</v>
      </c>
      <c r="BH948" s="306" t="s">
        <v>696</v>
      </c>
      <c r="BI948" s="306" t="s">
        <v>696</v>
      </c>
      <c r="BJ948" s="306" t="s">
        <v>696</v>
      </c>
      <c r="BK948" s="306" t="s">
        <v>696</v>
      </c>
      <c r="BL948" s="306" t="s">
        <v>696</v>
      </c>
      <c r="BM948" s="264">
        <v>1</v>
      </c>
      <c r="BN948" s="306" t="s">
        <v>696</v>
      </c>
      <c r="BO948" s="306" t="s">
        <v>696</v>
      </c>
      <c r="BP948" s="306" t="s">
        <v>696</v>
      </c>
      <c r="BQ948" s="306" t="s">
        <v>696</v>
      </c>
      <c r="BR948" s="306" t="s">
        <v>696</v>
      </c>
      <c r="BS948" s="264">
        <v>7</v>
      </c>
      <c r="BT948" s="305" t="s">
        <v>696</v>
      </c>
      <c r="BU948" s="306" t="s">
        <v>696</v>
      </c>
      <c r="BV948" s="306" t="s">
        <v>696</v>
      </c>
      <c r="BW948" s="306" t="s">
        <v>696</v>
      </c>
      <c r="BX948" s="306" t="s">
        <v>696</v>
      </c>
      <c r="BY948" s="306" t="s">
        <v>696</v>
      </c>
      <c r="BZ948" s="306" t="s">
        <v>696</v>
      </c>
      <c r="CA948" s="306" t="s">
        <v>696</v>
      </c>
      <c r="CB948" s="306" t="s">
        <v>696</v>
      </c>
      <c r="CC948" s="306" t="s">
        <v>696</v>
      </c>
      <c r="CD948" s="306" t="s">
        <v>696</v>
      </c>
      <c r="CE948" s="306" t="s">
        <v>696</v>
      </c>
      <c r="CF948" s="264">
        <v>24</v>
      </c>
      <c r="CG948" s="306" t="s">
        <v>696</v>
      </c>
      <c r="CH948" s="306" t="s">
        <v>696</v>
      </c>
      <c r="CI948" s="306" t="s">
        <v>696</v>
      </c>
      <c r="CJ948" s="306" t="s">
        <v>696</v>
      </c>
      <c r="CK948" s="306" t="s">
        <v>696</v>
      </c>
      <c r="CL948" s="306" t="s">
        <v>696</v>
      </c>
      <c r="CM948" s="306" t="s">
        <v>696</v>
      </c>
      <c r="CN948" s="306" t="s">
        <v>696</v>
      </c>
      <c r="CO948" s="306" t="s">
        <v>696</v>
      </c>
      <c r="CP948" s="306" t="s">
        <v>696</v>
      </c>
      <c r="CQ948" s="306" t="s">
        <v>696</v>
      </c>
      <c r="CR948" s="306" t="s">
        <v>696</v>
      </c>
      <c r="CS948" s="306" t="s">
        <v>696</v>
      </c>
      <c r="CT948" s="264">
        <v>11</v>
      </c>
      <c r="CU948" s="306" t="s">
        <v>696</v>
      </c>
      <c r="CV948" s="306" t="s">
        <v>696</v>
      </c>
      <c r="CW948" s="306" t="s">
        <v>696</v>
      </c>
      <c r="CX948" s="306" t="s">
        <v>696</v>
      </c>
      <c r="CY948" s="306" t="s">
        <v>696</v>
      </c>
      <c r="CZ948" s="264">
        <v>6</v>
      </c>
      <c r="DA948" s="306" t="s">
        <v>696</v>
      </c>
      <c r="DB948" s="306" t="s">
        <v>696</v>
      </c>
      <c r="DC948" s="306" t="s">
        <v>696</v>
      </c>
      <c r="DD948" s="306" t="s">
        <v>696</v>
      </c>
      <c r="DE948" s="306" t="s">
        <v>696</v>
      </c>
      <c r="DF948" s="306" t="s">
        <v>696</v>
      </c>
      <c r="DG948" s="264">
        <f t="shared" si="2279"/>
        <v>148</v>
      </c>
      <c r="DH948" s="264">
        <f t="shared" si="2280"/>
        <v>0</v>
      </c>
      <c r="DI948" s="305">
        <v>0</v>
      </c>
      <c r="DJ948" s="306">
        <v>0</v>
      </c>
      <c r="DK948" s="306">
        <v>0</v>
      </c>
      <c r="DL948" s="264">
        <f t="shared" si="2281"/>
        <v>0</v>
      </c>
      <c r="DM948" s="306">
        <v>0</v>
      </c>
      <c r="DN948" s="265">
        <v>0</v>
      </c>
      <c r="DO948" s="264">
        <f t="shared" si="2282"/>
        <v>148</v>
      </c>
    </row>
    <row r="949" spans="1:131" s="145" customFormat="1" ht="16.5" customHeight="1" x14ac:dyDescent="0.2">
      <c r="A949" s="96" t="s">
        <v>67</v>
      </c>
      <c r="B949" s="264">
        <v>142</v>
      </c>
      <c r="C949" s="306" t="s">
        <v>696</v>
      </c>
      <c r="D949" s="306" t="s">
        <v>696</v>
      </c>
      <c r="E949" s="306" t="s">
        <v>696</v>
      </c>
      <c r="F949" s="306" t="s">
        <v>696</v>
      </c>
      <c r="G949" s="306" t="s">
        <v>696</v>
      </c>
      <c r="H949" s="306" t="s">
        <v>696</v>
      </c>
      <c r="I949" s="306" t="s">
        <v>696</v>
      </c>
      <c r="J949" s="306" t="s">
        <v>696</v>
      </c>
      <c r="K949" s="306" t="s">
        <v>696</v>
      </c>
      <c r="L949" s="306" t="s">
        <v>696</v>
      </c>
      <c r="M949" s="306" t="s">
        <v>696</v>
      </c>
      <c r="N949" s="306" t="s">
        <v>696</v>
      </c>
      <c r="O949" s="264">
        <v>39</v>
      </c>
      <c r="P949" s="306" t="s">
        <v>696</v>
      </c>
      <c r="Q949" s="306" t="s">
        <v>696</v>
      </c>
      <c r="R949" s="306" t="s">
        <v>696</v>
      </c>
      <c r="S949" s="306" t="s">
        <v>696</v>
      </c>
      <c r="T949" s="306" t="s">
        <v>696</v>
      </c>
      <c r="U949" s="306" t="s">
        <v>696</v>
      </c>
      <c r="V949" s="306" t="s">
        <v>696</v>
      </c>
      <c r="W949" s="306" t="s">
        <v>696</v>
      </c>
      <c r="X949" s="264">
        <v>81</v>
      </c>
      <c r="Y949" s="306" t="s">
        <v>696</v>
      </c>
      <c r="Z949" s="306" t="s">
        <v>696</v>
      </c>
      <c r="AA949" s="306" t="s">
        <v>696</v>
      </c>
      <c r="AB949" s="306" t="s">
        <v>696</v>
      </c>
      <c r="AC949" s="264">
        <v>32</v>
      </c>
      <c r="AD949" s="306" t="s">
        <v>696</v>
      </c>
      <c r="AE949" s="306" t="s">
        <v>696</v>
      </c>
      <c r="AF949" s="306" t="s">
        <v>696</v>
      </c>
      <c r="AG949" s="306" t="s">
        <v>696</v>
      </c>
      <c r="AH949" s="306" t="s">
        <v>696</v>
      </c>
      <c r="AI949" s="306" t="s">
        <v>696</v>
      </c>
      <c r="AJ949" s="264">
        <v>2</v>
      </c>
      <c r="AK949" s="306" t="s">
        <v>696</v>
      </c>
      <c r="AL949" s="306" t="s">
        <v>696</v>
      </c>
      <c r="AM949" s="264">
        <v>101</v>
      </c>
      <c r="AN949" s="306" t="s">
        <v>696</v>
      </c>
      <c r="AO949" s="306" t="s">
        <v>696</v>
      </c>
      <c r="AP949" s="306" t="s">
        <v>696</v>
      </c>
      <c r="AQ949" s="306" t="s">
        <v>696</v>
      </c>
      <c r="AR949" s="306" t="s">
        <v>696</v>
      </c>
      <c r="AS949" s="306" t="s">
        <v>696</v>
      </c>
      <c r="AT949" s="306" t="s">
        <v>696</v>
      </c>
      <c r="AU949" s="306" t="s">
        <v>696</v>
      </c>
      <c r="AV949" s="306" t="s">
        <v>696</v>
      </c>
      <c r="AW949" s="306" t="s">
        <v>696</v>
      </c>
      <c r="AX949" s="264">
        <v>99</v>
      </c>
      <c r="AY949" s="306" t="s">
        <v>696</v>
      </c>
      <c r="AZ949" s="306" t="s">
        <v>696</v>
      </c>
      <c r="BA949" s="306" t="s">
        <v>696</v>
      </c>
      <c r="BB949" s="306" t="s">
        <v>696</v>
      </c>
      <c r="BC949" s="306" t="s">
        <v>696</v>
      </c>
      <c r="BD949" s="264">
        <v>293</v>
      </c>
      <c r="BE949" s="306" t="s">
        <v>696</v>
      </c>
      <c r="BF949" s="306" t="s">
        <v>696</v>
      </c>
      <c r="BG949" s="306" t="s">
        <v>696</v>
      </c>
      <c r="BH949" s="306" t="s">
        <v>696</v>
      </c>
      <c r="BI949" s="306" t="s">
        <v>696</v>
      </c>
      <c r="BJ949" s="306" t="s">
        <v>696</v>
      </c>
      <c r="BK949" s="306" t="s">
        <v>696</v>
      </c>
      <c r="BL949" s="306" t="s">
        <v>696</v>
      </c>
      <c r="BM949" s="264">
        <v>48</v>
      </c>
      <c r="BN949" s="306" t="s">
        <v>696</v>
      </c>
      <c r="BO949" s="306" t="s">
        <v>696</v>
      </c>
      <c r="BP949" s="306" t="s">
        <v>696</v>
      </c>
      <c r="BQ949" s="306" t="s">
        <v>696</v>
      </c>
      <c r="BR949" s="306" t="s">
        <v>696</v>
      </c>
      <c r="BS949" s="264">
        <v>95</v>
      </c>
      <c r="BT949" s="305" t="s">
        <v>696</v>
      </c>
      <c r="BU949" s="306" t="s">
        <v>696</v>
      </c>
      <c r="BV949" s="306" t="s">
        <v>696</v>
      </c>
      <c r="BW949" s="306" t="s">
        <v>696</v>
      </c>
      <c r="BX949" s="306" t="s">
        <v>696</v>
      </c>
      <c r="BY949" s="306" t="s">
        <v>696</v>
      </c>
      <c r="BZ949" s="306" t="s">
        <v>696</v>
      </c>
      <c r="CA949" s="306" t="s">
        <v>696</v>
      </c>
      <c r="CB949" s="306" t="s">
        <v>696</v>
      </c>
      <c r="CC949" s="306" t="s">
        <v>696</v>
      </c>
      <c r="CD949" s="306" t="s">
        <v>696</v>
      </c>
      <c r="CE949" s="306" t="s">
        <v>696</v>
      </c>
      <c r="CF949" s="264">
        <v>96</v>
      </c>
      <c r="CG949" s="306" t="s">
        <v>696</v>
      </c>
      <c r="CH949" s="306" t="s">
        <v>696</v>
      </c>
      <c r="CI949" s="306" t="s">
        <v>696</v>
      </c>
      <c r="CJ949" s="306" t="s">
        <v>696</v>
      </c>
      <c r="CK949" s="306" t="s">
        <v>696</v>
      </c>
      <c r="CL949" s="306" t="s">
        <v>696</v>
      </c>
      <c r="CM949" s="306" t="s">
        <v>696</v>
      </c>
      <c r="CN949" s="306" t="s">
        <v>696</v>
      </c>
      <c r="CO949" s="306" t="s">
        <v>696</v>
      </c>
      <c r="CP949" s="306" t="s">
        <v>696</v>
      </c>
      <c r="CQ949" s="306" t="s">
        <v>696</v>
      </c>
      <c r="CR949" s="306" t="s">
        <v>696</v>
      </c>
      <c r="CS949" s="306" t="s">
        <v>696</v>
      </c>
      <c r="CT949" s="264">
        <v>41</v>
      </c>
      <c r="CU949" s="306" t="s">
        <v>696</v>
      </c>
      <c r="CV949" s="306" t="s">
        <v>696</v>
      </c>
      <c r="CW949" s="306" t="s">
        <v>696</v>
      </c>
      <c r="CX949" s="306" t="s">
        <v>696</v>
      </c>
      <c r="CY949" s="306" t="s">
        <v>696</v>
      </c>
      <c r="CZ949" s="264">
        <v>126</v>
      </c>
      <c r="DA949" s="306" t="s">
        <v>696</v>
      </c>
      <c r="DB949" s="306" t="s">
        <v>696</v>
      </c>
      <c r="DC949" s="306" t="s">
        <v>696</v>
      </c>
      <c r="DD949" s="306" t="s">
        <v>696</v>
      </c>
      <c r="DE949" s="306" t="s">
        <v>696</v>
      </c>
      <c r="DF949" s="306" t="s">
        <v>696</v>
      </c>
      <c r="DG949" s="264">
        <f t="shared" si="2279"/>
        <v>1195</v>
      </c>
      <c r="DH949" s="264">
        <f t="shared" si="2280"/>
        <v>13</v>
      </c>
      <c r="DI949" s="305">
        <v>9</v>
      </c>
      <c r="DJ949" s="306">
        <v>4</v>
      </c>
      <c r="DK949" s="306">
        <v>0</v>
      </c>
      <c r="DL949" s="264">
        <f t="shared" si="2281"/>
        <v>18</v>
      </c>
      <c r="DM949" s="306">
        <v>18</v>
      </c>
      <c r="DN949" s="265">
        <v>0</v>
      </c>
      <c r="DO949" s="264">
        <f t="shared" si="2282"/>
        <v>1226</v>
      </c>
    </row>
    <row r="950" spans="1:131" s="145" customFormat="1" ht="16.5" customHeight="1" x14ac:dyDescent="0.2">
      <c r="A950" s="490" t="s">
        <v>563</v>
      </c>
      <c r="B950" s="264"/>
      <c r="C950" s="306"/>
      <c r="D950" s="306"/>
      <c r="E950" s="306"/>
      <c r="F950" s="306"/>
      <c r="G950" s="306"/>
      <c r="H950" s="306"/>
      <c r="I950" s="306"/>
      <c r="J950" s="306"/>
      <c r="K950" s="306"/>
      <c r="L950" s="306"/>
      <c r="M950" s="306"/>
      <c r="N950" s="306"/>
      <c r="O950" s="264"/>
      <c r="P950" s="306"/>
      <c r="Q950" s="306"/>
      <c r="R950" s="306"/>
      <c r="S950" s="306"/>
      <c r="T950" s="306"/>
      <c r="U950" s="306"/>
      <c r="V950" s="306"/>
      <c r="W950" s="306"/>
      <c r="X950" s="264"/>
      <c r="Y950" s="306"/>
      <c r="Z950" s="306"/>
      <c r="AA950" s="306"/>
      <c r="AB950" s="306"/>
      <c r="AC950" s="264"/>
      <c r="AD950" s="306"/>
      <c r="AE950" s="306"/>
      <c r="AF950" s="306"/>
      <c r="AG950" s="306"/>
      <c r="AH950" s="306"/>
      <c r="AI950" s="306"/>
      <c r="AJ950" s="264"/>
      <c r="AK950" s="306"/>
      <c r="AL950" s="306"/>
      <c r="AM950" s="264"/>
      <c r="AN950" s="306"/>
      <c r="AO950" s="306"/>
      <c r="AP950" s="306"/>
      <c r="AQ950" s="306"/>
      <c r="AR950" s="306"/>
      <c r="AS950" s="306"/>
      <c r="AT950" s="306"/>
      <c r="AU950" s="306"/>
      <c r="AV950" s="306"/>
      <c r="AW950" s="306"/>
      <c r="AX950" s="264"/>
      <c r="AY950" s="306"/>
      <c r="AZ950" s="306"/>
      <c r="BA950" s="306"/>
      <c r="BB950" s="306"/>
      <c r="BC950" s="306"/>
      <c r="BD950" s="264"/>
      <c r="BE950" s="306"/>
      <c r="BF950" s="306"/>
      <c r="BG950" s="306"/>
      <c r="BH950" s="306"/>
      <c r="BI950" s="306"/>
      <c r="BJ950" s="306"/>
      <c r="BK950" s="306"/>
      <c r="BL950" s="306"/>
      <c r="BM950" s="264"/>
      <c r="BN950" s="306"/>
      <c r="BO950" s="306"/>
      <c r="BP950" s="306"/>
      <c r="BQ950" s="306"/>
      <c r="BR950" s="306"/>
      <c r="BS950" s="264"/>
      <c r="BT950" s="305"/>
      <c r="BU950" s="306"/>
      <c r="BV950" s="306"/>
      <c r="BW950" s="306"/>
      <c r="BX950" s="306"/>
      <c r="BY950" s="306"/>
      <c r="BZ950" s="306"/>
      <c r="CA950" s="306"/>
      <c r="CB950" s="306"/>
      <c r="CC950" s="306"/>
      <c r="CD950" s="306"/>
      <c r="CE950" s="306"/>
      <c r="CF950" s="264"/>
      <c r="CG950" s="306"/>
      <c r="CH950" s="306"/>
      <c r="CI950" s="306"/>
      <c r="CJ950" s="306"/>
      <c r="CK950" s="306"/>
      <c r="CL950" s="306"/>
      <c r="CM950" s="306"/>
      <c r="CN950" s="306"/>
      <c r="CO950" s="306"/>
      <c r="CP950" s="306"/>
      <c r="CQ950" s="306"/>
      <c r="CR950" s="306"/>
      <c r="CS950" s="306"/>
      <c r="CT950" s="264"/>
      <c r="CU950" s="306"/>
      <c r="CV950" s="306"/>
      <c r="CW950" s="306"/>
      <c r="CX950" s="306"/>
      <c r="CY950" s="306"/>
      <c r="CZ950" s="264"/>
      <c r="DA950" s="306"/>
      <c r="DB950" s="306"/>
      <c r="DC950" s="306"/>
      <c r="DD950" s="306"/>
      <c r="DE950" s="306"/>
      <c r="DF950" s="306"/>
      <c r="DG950" s="264"/>
      <c r="DH950" s="264"/>
      <c r="DI950" s="305"/>
      <c r="DJ950" s="306"/>
      <c r="DK950" s="306"/>
      <c r="DL950" s="264"/>
      <c r="DM950" s="306"/>
      <c r="DN950" s="265"/>
      <c r="DO950" s="264"/>
    </row>
    <row r="951" spans="1:131" s="145" customFormat="1" ht="16.5" customHeight="1" x14ac:dyDescent="0.2">
      <c r="A951" s="54" t="s">
        <v>469</v>
      </c>
      <c r="B951" s="264">
        <v>10</v>
      </c>
      <c r="C951" s="306" t="s">
        <v>696</v>
      </c>
      <c r="D951" s="306" t="s">
        <v>696</v>
      </c>
      <c r="E951" s="306" t="s">
        <v>696</v>
      </c>
      <c r="F951" s="306" t="s">
        <v>696</v>
      </c>
      <c r="G951" s="306" t="s">
        <v>696</v>
      </c>
      <c r="H951" s="306" t="s">
        <v>696</v>
      </c>
      <c r="I951" s="306" t="s">
        <v>696</v>
      </c>
      <c r="J951" s="306" t="s">
        <v>696</v>
      </c>
      <c r="K951" s="306" t="s">
        <v>696</v>
      </c>
      <c r="L951" s="306" t="s">
        <v>696</v>
      </c>
      <c r="M951" s="306" t="s">
        <v>696</v>
      </c>
      <c r="N951" s="306" t="s">
        <v>696</v>
      </c>
      <c r="O951" s="264">
        <v>6</v>
      </c>
      <c r="P951" s="306" t="s">
        <v>696</v>
      </c>
      <c r="Q951" s="306" t="s">
        <v>696</v>
      </c>
      <c r="R951" s="306" t="s">
        <v>696</v>
      </c>
      <c r="S951" s="306" t="s">
        <v>696</v>
      </c>
      <c r="T951" s="306" t="s">
        <v>696</v>
      </c>
      <c r="U951" s="306" t="s">
        <v>696</v>
      </c>
      <c r="V951" s="306" t="s">
        <v>696</v>
      </c>
      <c r="W951" s="306" t="s">
        <v>696</v>
      </c>
      <c r="X951" s="264">
        <v>5</v>
      </c>
      <c r="Y951" s="306" t="s">
        <v>696</v>
      </c>
      <c r="Z951" s="306" t="s">
        <v>696</v>
      </c>
      <c r="AA951" s="306" t="s">
        <v>696</v>
      </c>
      <c r="AB951" s="306" t="s">
        <v>696</v>
      </c>
      <c r="AC951" s="264">
        <v>0</v>
      </c>
      <c r="AD951" s="306" t="s">
        <v>696</v>
      </c>
      <c r="AE951" s="306" t="s">
        <v>696</v>
      </c>
      <c r="AF951" s="306" t="s">
        <v>696</v>
      </c>
      <c r="AG951" s="306" t="s">
        <v>696</v>
      </c>
      <c r="AH951" s="306" t="s">
        <v>696</v>
      </c>
      <c r="AI951" s="306" t="s">
        <v>696</v>
      </c>
      <c r="AJ951" s="264">
        <v>0</v>
      </c>
      <c r="AK951" s="306" t="s">
        <v>696</v>
      </c>
      <c r="AL951" s="306" t="s">
        <v>696</v>
      </c>
      <c r="AM951" s="264">
        <v>9</v>
      </c>
      <c r="AN951" s="306" t="s">
        <v>696</v>
      </c>
      <c r="AO951" s="306" t="s">
        <v>696</v>
      </c>
      <c r="AP951" s="306" t="s">
        <v>696</v>
      </c>
      <c r="AQ951" s="306" t="s">
        <v>696</v>
      </c>
      <c r="AR951" s="306" t="s">
        <v>696</v>
      </c>
      <c r="AS951" s="306" t="s">
        <v>696</v>
      </c>
      <c r="AT951" s="306" t="s">
        <v>696</v>
      </c>
      <c r="AU951" s="306" t="s">
        <v>696</v>
      </c>
      <c r="AV951" s="306" t="s">
        <v>696</v>
      </c>
      <c r="AW951" s="306" t="s">
        <v>696</v>
      </c>
      <c r="AX951" s="264">
        <v>7</v>
      </c>
      <c r="AY951" s="306" t="s">
        <v>696</v>
      </c>
      <c r="AZ951" s="306" t="s">
        <v>696</v>
      </c>
      <c r="BA951" s="306" t="s">
        <v>696</v>
      </c>
      <c r="BB951" s="306" t="s">
        <v>696</v>
      </c>
      <c r="BC951" s="306" t="s">
        <v>696</v>
      </c>
      <c r="BD951" s="264">
        <v>40</v>
      </c>
      <c r="BE951" s="306" t="s">
        <v>696</v>
      </c>
      <c r="BF951" s="306" t="s">
        <v>696</v>
      </c>
      <c r="BG951" s="306" t="s">
        <v>696</v>
      </c>
      <c r="BH951" s="306" t="s">
        <v>696</v>
      </c>
      <c r="BI951" s="306" t="s">
        <v>696</v>
      </c>
      <c r="BJ951" s="306" t="s">
        <v>696</v>
      </c>
      <c r="BK951" s="306" t="s">
        <v>696</v>
      </c>
      <c r="BL951" s="306" t="s">
        <v>696</v>
      </c>
      <c r="BM951" s="264">
        <v>7</v>
      </c>
      <c r="BN951" s="306" t="s">
        <v>696</v>
      </c>
      <c r="BO951" s="306" t="s">
        <v>696</v>
      </c>
      <c r="BP951" s="306" t="s">
        <v>696</v>
      </c>
      <c r="BQ951" s="306" t="s">
        <v>696</v>
      </c>
      <c r="BR951" s="306" t="s">
        <v>696</v>
      </c>
      <c r="BS951" s="264">
        <v>17</v>
      </c>
      <c r="BT951" s="305" t="s">
        <v>696</v>
      </c>
      <c r="BU951" s="306" t="s">
        <v>696</v>
      </c>
      <c r="BV951" s="306" t="s">
        <v>696</v>
      </c>
      <c r="BW951" s="306" t="s">
        <v>696</v>
      </c>
      <c r="BX951" s="306" t="s">
        <v>696</v>
      </c>
      <c r="BY951" s="306" t="s">
        <v>696</v>
      </c>
      <c r="BZ951" s="306" t="s">
        <v>696</v>
      </c>
      <c r="CA951" s="306" t="s">
        <v>696</v>
      </c>
      <c r="CB951" s="306" t="s">
        <v>696</v>
      </c>
      <c r="CC951" s="306" t="s">
        <v>696</v>
      </c>
      <c r="CD951" s="306" t="s">
        <v>696</v>
      </c>
      <c r="CE951" s="306" t="s">
        <v>696</v>
      </c>
      <c r="CF951" s="264">
        <v>20</v>
      </c>
      <c r="CG951" s="306" t="s">
        <v>696</v>
      </c>
      <c r="CH951" s="306" t="s">
        <v>696</v>
      </c>
      <c r="CI951" s="306" t="s">
        <v>696</v>
      </c>
      <c r="CJ951" s="306" t="s">
        <v>696</v>
      </c>
      <c r="CK951" s="306" t="s">
        <v>696</v>
      </c>
      <c r="CL951" s="306" t="s">
        <v>696</v>
      </c>
      <c r="CM951" s="306" t="s">
        <v>696</v>
      </c>
      <c r="CN951" s="306" t="s">
        <v>696</v>
      </c>
      <c r="CO951" s="306" t="s">
        <v>696</v>
      </c>
      <c r="CP951" s="306" t="s">
        <v>696</v>
      </c>
      <c r="CQ951" s="306" t="s">
        <v>696</v>
      </c>
      <c r="CR951" s="306" t="s">
        <v>696</v>
      </c>
      <c r="CS951" s="306" t="s">
        <v>696</v>
      </c>
      <c r="CT951" s="264">
        <v>11</v>
      </c>
      <c r="CU951" s="306" t="s">
        <v>696</v>
      </c>
      <c r="CV951" s="306" t="s">
        <v>696</v>
      </c>
      <c r="CW951" s="306" t="s">
        <v>696</v>
      </c>
      <c r="CX951" s="306" t="s">
        <v>696</v>
      </c>
      <c r="CY951" s="306" t="s">
        <v>696</v>
      </c>
      <c r="CZ951" s="264">
        <v>26</v>
      </c>
      <c r="DA951" s="306" t="s">
        <v>696</v>
      </c>
      <c r="DB951" s="306" t="s">
        <v>696</v>
      </c>
      <c r="DC951" s="306" t="s">
        <v>696</v>
      </c>
      <c r="DD951" s="306" t="s">
        <v>696</v>
      </c>
      <c r="DE951" s="306" t="s">
        <v>696</v>
      </c>
      <c r="DF951" s="306" t="s">
        <v>696</v>
      </c>
      <c r="DG951" s="264">
        <f t="shared" si="2279"/>
        <v>158</v>
      </c>
      <c r="DH951" s="264">
        <f t="shared" si="2280"/>
        <v>0</v>
      </c>
      <c r="DI951" s="305">
        <v>0</v>
      </c>
      <c r="DJ951" s="306">
        <v>0</v>
      </c>
      <c r="DK951" s="306">
        <v>0</v>
      </c>
      <c r="DL951" s="264">
        <f t="shared" si="2281"/>
        <v>7</v>
      </c>
      <c r="DM951" s="306">
        <v>7</v>
      </c>
      <c r="DN951" s="265">
        <v>0</v>
      </c>
      <c r="DO951" s="264">
        <f t="shared" si="2282"/>
        <v>165</v>
      </c>
    </row>
    <row r="952" spans="1:131" s="43" customFormat="1" ht="16.5" customHeight="1" x14ac:dyDescent="0.2">
      <c r="A952" s="97" t="s">
        <v>79</v>
      </c>
      <c r="B952" s="340">
        <v>36</v>
      </c>
      <c r="C952" s="341" t="s">
        <v>696</v>
      </c>
      <c r="D952" s="341" t="s">
        <v>696</v>
      </c>
      <c r="E952" s="341" t="s">
        <v>696</v>
      </c>
      <c r="F952" s="341" t="s">
        <v>696</v>
      </c>
      <c r="G952" s="341" t="s">
        <v>696</v>
      </c>
      <c r="H952" s="341" t="s">
        <v>696</v>
      </c>
      <c r="I952" s="341" t="s">
        <v>696</v>
      </c>
      <c r="J952" s="341" t="s">
        <v>696</v>
      </c>
      <c r="K952" s="341" t="s">
        <v>696</v>
      </c>
      <c r="L952" s="341" t="s">
        <v>696</v>
      </c>
      <c r="M952" s="341" t="s">
        <v>696</v>
      </c>
      <c r="N952" s="341" t="s">
        <v>696</v>
      </c>
      <c r="O952" s="340">
        <v>14</v>
      </c>
      <c r="P952" s="341" t="s">
        <v>696</v>
      </c>
      <c r="Q952" s="341" t="s">
        <v>696</v>
      </c>
      <c r="R952" s="341" t="s">
        <v>696</v>
      </c>
      <c r="S952" s="341" t="s">
        <v>696</v>
      </c>
      <c r="T952" s="341" t="s">
        <v>696</v>
      </c>
      <c r="U952" s="341" t="s">
        <v>696</v>
      </c>
      <c r="V952" s="341" t="s">
        <v>696</v>
      </c>
      <c r="W952" s="341" t="s">
        <v>696</v>
      </c>
      <c r="X952" s="340">
        <v>18</v>
      </c>
      <c r="Y952" s="341" t="s">
        <v>696</v>
      </c>
      <c r="Z952" s="341" t="s">
        <v>696</v>
      </c>
      <c r="AA952" s="341" t="s">
        <v>696</v>
      </c>
      <c r="AB952" s="341" t="s">
        <v>696</v>
      </c>
      <c r="AC952" s="340">
        <v>12</v>
      </c>
      <c r="AD952" s="341" t="s">
        <v>696</v>
      </c>
      <c r="AE952" s="341" t="s">
        <v>696</v>
      </c>
      <c r="AF952" s="341" t="s">
        <v>696</v>
      </c>
      <c r="AG952" s="341" t="s">
        <v>696</v>
      </c>
      <c r="AH952" s="341" t="s">
        <v>696</v>
      </c>
      <c r="AI952" s="341" t="s">
        <v>696</v>
      </c>
      <c r="AJ952" s="340">
        <v>0</v>
      </c>
      <c r="AK952" s="341" t="s">
        <v>696</v>
      </c>
      <c r="AL952" s="341" t="s">
        <v>696</v>
      </c>
      <c r="AM952" s="340">
        <v>36</v>
      </c>
      <c r="AN952" s="341" t="s">
        <v>696</v>
      </c>
      <c r="AO952" s="341" t="s">
        <v>696</v>
      </c>
      <c r="AP952" s="341" t="s">
        <v>696</v>
      </c>
      <c r="AQ952" s="341" t="s">
        <v>696</v>
      </c>
      <c r="AR952" s="341" t="s">
        <v>696</v>
      </c>
      <c r="AS952" s="341" t="s">
        <v>696</v>
      </c>
      <c r="AT952" s="341" t="s">
        <v>696</v>
      </c>
      <c r="AU952" s="341" t="s">
        <v>696</v>
      </c>
      <c r="AV952" s="341" t="s">
        <v>696</v>
      </c>
      <c r="AW952" s="341" t="s">
        <v>696</v>
      </c>
      <c r="AX952" s="340">
        <v>23</v>
      </c>
      <c r="AY952" s="341" t="s">
        <v>696</v>
      </c>
      <c r="AZ952" s="341" t="s">
        <v>696</v>
      </c>
      <c r="BA952" s="341" t="s">
        <v>696</v>
      </c>
      <c r="BB952" s="341" t="s">
        <v>696</v>
      </c>
      <c r="BC952" s="341" t="s">
        <v>696</v>
      </c>
      <c r="BD952" s="340">
        <v>63</v>
      </c>
      <c r="BE952" s="341" t="s">
        <v>696</v>
      </c>
      <c r="BF952" s="341" t="s">
        <v>696</v>
      </c>
      <c r="BG952" s="341" t="s">
        <v>696</v>
      </c>
      <c r="BH952" s="341" t="s">
        <v>696</v>
      </c>
      <c r="BI952" s="341" t="s">
        <v>696</v>
      </c>
      <c r="BJ952" s="341" t="s">
        <v>696</v>
      </c>
      <c r="BK952" s="341" t="s">
        <v>696</v>
      </c>
      <c r="BL952" s="341" t="s">
        <v>696</v>
      </c>
      <c r="BM952" s="340">
        <v>10</v>
      </c>
      <c r="BN952" s="341" t="s">
        <v>696</v>
      </c>
      <c r="BO952" s="341" t="s">
        <v>696</v>
      </c>
      <c r="BP952" s="341" t="s">
        <v>696</v>
      </c>
      <c r="BQ952" s="341" t="s">
        <v>696</v>
      </c>
      <c r="BR952" s="341" t="s">
        <v>696</v>
      </c>
      <c r="BS952" s="340">
        <v>24</v>
      </c>
      <c r="BT952" s="342" t="s">
        <v>696</v>
      </c>
      <c r="BU952" s="341" t="s">
        <v>696</v>
      </c>
      <c r="BV952" s="341" t="s">
        <v>696</v>
      </c>
      <c r="BW952" s="341" t="s">
        <v>696</v>
      </c>
      <c r="BX952" s="341" t="s">
        <v>696</v>
      </c>
      <c r="BY952" s="341" t="s">
        <v>696</v>
      </c>
      <c r="BZ952" s="341" t="s">
        <v>696</v>
      </c>
      <c r="CA952" s="341" t="s">
        <v>696</v>
      </c>
      <c r="CB952" s="341" t="s">
        <v>696</v>
      </c>
      <c r="CC952" s="341" t="s">
        <v>696</v>
      </c>
      <c r="CD952" s="341" t="s">
        <v>696</v>
      </c>
      <c r="CE952" s="341" t="s">
        <v>696</v>
      </c>
      <c r="CF952" s="340">
        <v>24</v>
      </c>
      <c r="CG952" s="341" t="s">
        <v>696</v>
      </c>
      <c r="CH952" s="341" t="s">
        <v>696</v>
      </c>
      <c r="CI952" s="341" t="s">
        <v>696</v>
      </c>
      <c r="CJ952" s="341" t="s">
        <v>696</v>
      </c>
      <c r="CK952" s="341" t="s">
        <v>696</v>
      </c>
      <c r="CL952" s="341" t="s">
        <v>696</v>
      </c>
      <c r="CM952" s="341" t="s">
        <v>696</v>
      </c>
      <c r="CN952" s="341" t="s">
        <v>696</v>
      </c>
      <c r="CO952" s="341" t="s">
        <v>696</v>
      </c>
      <c r="CP952" s="341" t="s">
        <v>696</v>
      </c>
      <c r="CQ952" s="341" t="s">
        <v>696</v>
      </c>
      <c r="CR952" s="341" t="s">
        <v>696</v>
      </c>
      <c r="CS952" s="341" t="s">
        <v>696</v>
      </c>
      <c r="CT952" s="340">
        <v>20</v>
      </c>
      <c r="CU952" s="341" t="s">
        <v>696</v>
      </c>
      <c r="CV952" s="341" t="s">
        <v>696</v>
      </c>
      <c r="CW952" s="341" t="s">
        <v>696</v>
      </c>
      <c r="CX952" s="341" t="s">
        <v>696</v>
      </c>
      <c r="CY952" s="341" t="s">
        <v>696</v>
      </c>
      <c r="CZ952" s="340">
        <v>22</v>
      </c>
      <c r="DA952" s="341" t="s">
        <v>696</v>
      </c>
      <c r="DB952" s="341" t="s">
        <v>696</v>
      </c>
      <c r="DC952" s="341" t="s">
        <v>696</v>
      </c>
      <c r="DD952" s="341" t="s">
        <v>696</v>
      </c>
      <c r="DE952" s="341" t="s">
        <v>696</v>
      </c>
      <c r="DF952" s="341" t="s">
        <v>696</v>
      </c>
      <c r="DG952" s="340">
        <f t="shared" si="2279"/>
        <v>302</v>
      </c>
      <c r="DH952" s="340">
        <f t="shared" si="2280"/>
        <v>0</v>
      </c>
      <c r="DI952" s="342">
        <v>0</v>
      </c>
      <c r="DJ952" s="341">
        <v>0</v>
      </c>
      <c r="DK952" s="341">
        <v>0</v>
      </c>
      <c r="DL952" s="340">
        <f t="shared" si="2281"/>
        <v>12</v>
      </c>
      <c r="DM952" s="341">
        <v>12</v>
      </c>
      <c r="DN952" s="343">
        <v>0</v>
      </c>
      <c r="DO952" s="340">
        <f t="shared" si="2282"/>
        <v>314</v>
      </c>
      <c r="DP952" s="145"/>
      <c r="DQ952" s="145"/>
      <c r="DR952" s="145"/>
      <c r="DS952" s="145"/>
      <c r="DT952" s="145"/>
      <c r="DU952" s="145"/>
      <c r="DV952" s="145"/>
      <c r="DW952" s="145"/>
      <c r="DX952" s="145"/>
      <c r="DY952" s="145"/>
      <c r="DZ952" s="145"/>
      <c r="EA952" s="145"/>
    </row>
    <row r="953" spans="1:131" s="12" customFormat="1" ht="16.5" customHeight="1" x14ac:dyDescent="0.2">
      <c r="A953" s="52"/>
    </row>
    <row r="954" spans="1:131" s="12" customFormat="1" ht="16.5" customHeight="1" x14ac:dyDescent="0.2">
      <c r="A954" s="29" t="s">
        <v>318</v>
      </c>
    </row>
    <row r="955" spans="1:131" s="12" customFormat="1" ht="16.5" customHeight="1" x14ac:dyDescent="0.2">
      <c r="A955" s="35" t="s">
        <v>553</v>
      </c>
    </row>
    <row r="956" spans="1:131" s="12" customFormat="1" ht="16.5" customHeight="1" x14ac:dyDescent="0.2">
      <c r="A956" s="489" t="s">
        <v>558</v>
      </c>
    </row>
    <row r="957" spans="1:131" ht="32.25" customHeight="1" x14ac:dyDescent="0.2">
      <c r="A957" s="233"/>
      <c r="B957" s="220" t="s">
        <v>577</v>
      </c>
      <c r="C957" s="234" t="s">
        <v>578</v>
      </c>
      <c r="D957" s="234" t="s">
        <v>579</v>
      </c>
      <c r="E957" s="234" t="s">
        <v>580</v>
      </c>
      <c r="F957" s="234" t="s">
        <v>581</v>
      </c>
      <c r="G957" s="234" t="s">
        <v>582</v>
      </c>
      <c r="H957" s="234" t="s">
        <v>583</v>
      </c>
      <c r="I957" s="234" t="s">
        <v>584</v>
      </c>
      <c r="J957" s="234" t="s">
        <v>585</v>
      </c>
      <c r="K957" s="234" t="s">
        <v>586</v>
      </c>
      <c r="L957" s="234" t="s">
        <v>587</v>
      </c>
      <c r="M957" s="234" t="s">
        <v>588</v>
      </c>
      <c r="N957" s="234" t="s">
        <v>589</v>
      </c>
      <c r="O957" s="220" t="s">
        <v>590</v>
      </c>
      <c r="P957" s="234" t="s">
        <v>591</v>
      </c>
      <c r="Q957" s="234" t="s">
        <v>592</v>
      </c>
      <c r="R957" s="234" t="s">
        <v>593</v>
      </c>
      <c r="S957" s="234" t="s">
        <v>594</v>
      </c>
      <c r="T957" s="234" t="s">
        <v>595</v>
      </c>
      <c r="U957" s="234" t="s">
        <v>596</v>
      </c>
      <c r="V957" s="234" t="s">
        <v>597</v>
      </c>
      <c r="W957" s="234" t="s">
        <v>598</v>
      </c>
      <c r="X957" s="220" t="s">
        <v>599</v>
      </c>
      <c r="Y957" s="234" t="s">
        <v>600</v>
      </c>
      <c r="Z957" s="234" t="s">
        <v>601</v>
      </c>
      <c r="AA957" s="234" t="s">
        <v>602</v>
      </c>
      <c r="AB957" s="234" t="s">
        <v>603</v>
      </c>
      <c r="AC957" s="220" t="s">
        <v>604</v>
      </c>
      <c r="AD957" s="234" t="s">
        <v>605</v>
      </c>
      <c r="AE957" s="234" t="s">
        <v>606</v>
      </c>
      <c r="AF957" s="234" t="s">
        <v>607</v>
      </c>
      <c r="AG957" s="234" t="s">
        <v>608</v>
      </c>
      <c r="AH957" s="234" t="s">
        <v>609</v>
      </c>
      <c r="AI957" s="234" t="s">
        <v>610</v>
      </c>
      <c r="AJ957" s="220" t="s">
        <v>611</v>
      </c>
      <c r="AK957" s="234" t="s">
        <v>612</v>
      </c>
      <c r="AL957" s="234" t="s">
        <v>613</v>
      </c>
      <c r="AM957" s="220" t="s">
        <v>614</v>
      </c>
      <c r="AN957" s="234" t="s">
        <v>615</v>
      </c>
      <c r="AO957" s="234" t="s">
        <v>616</v>
      </c>
      <c r="AP957" s="234" t="s">
        <v>617</v>
      </c>
      <c r="AQ957" s="234" t="s">
        <v>618</v>
      </c>
      <c r="AR957" s="234" t="s">
        <v>619</v>
      </c>
      <c r="AS957" s="234" t="s">
        <v>620</v>
      </c>
      <c r="AT957" s="234" t="s">
        <v>621</v>
      </c>
      <c r="AU957" s="234" t="s">
        <v>622</v>
      </c>
      <c r="AV957" s="234" t="s">
        <v>623</v>
      </c>
      <c r="AW957" s="234" t="s">
        <v>624</v>
      </c>
      <c r="AX957" s="220" t="s">
        <v>625</v>
      </c>
      <c r="AY957" s="234" t="s">
        <v>626</v>
      </c>
      <c r="AZ957" s="234" t="s">
        <v>627</v>
      </c>
      <c r="BA957" s="234" t="s">
        <v>628</v>
      </c>
      <c r="BB957" s="234" t="s">
        <v>629</v>
      </c>
      <c r="BC957" s="234" t="s">
        <v>630</v>
      </c>
      <c r="BD957" s="221" t="s">
        <v>631</v>
      </c>
      <c r="BE957" s="234" t="s">
        <v>632</v>
      </c>
      <c r="BF957" s="234" t="s">
        <v>633</v>
      </c>
      <c r="BG957" s="234" t="s">
        <v>634</v>
      </c>
      <c r="BH957" s="234" t="s">
        <v>635</v>
      </c>
      <c r="BI957" s="234" t="s">
        <v>636</v>
      </c>
      <c r="BJ957" s="234" t="s">
        <v>637</v>
      </c>
      <c r="BK957" s="234" t="s">
        <v>638</v>
      </c>
      <c r="BL957" s="234" t="s">
        <v>639</v>
      </c>
      <c r="BM957" s="220" t="s">
        <v>640</v>
      </c>
      <c r="BN957" s="234" t="s">
        <v>641</v>
      </c>
      <c r="BO957" s="234" t="s">
        <v>642</v>
      </c>
      <c r="BP957" s="234" t="s">
        <v>643</v>
      </c>
      <c r="BQ957" s="234" t="s">
        <v>644</v>
      </c>
      <c r="BR957" s="234" t="s">
        <v>645</v>
      </c>
      <c r="BS957" s="220" t="s">
        <v>646</v>
      </c>
      <c r="BT957" s="234" t="s">
        <v>647</v>
      </c>
      <c r="BU957" s="234" t="s">
        <v>648</v>
      </c>
      <c r="BV957" s="234" t="s">
        <v>649</v>
      </c>
      <c r="BW957" s="234" t="s">
        <v>650</v>
      </c>
      <c r="BX957" s="234" t="s">
        <v>651</v>
      </c>
      <c r="BY957" s="234" t="s">
        <v>652</v>
      </c>
      <c r="BZ957" s="234" t="s">
        <v>653</v>
      </c>
      <c r="CA957" s="234" t="s">
        <v>654</v>
      </c>
      <c r="CB957" s="234" t="s">
        <v>655</v>
      </c>
      <c r="CC957" s="234" t="s">
        <v>656</v>
      </c>
      <c r="CD957" s="234" t="s">
        <v>657</v>
      </c>
      <c r="CE957" s="234" t="s">
        <v>658</v>
      </c>
      <c r="CF957" s="220" t="s">
        <v>659</v>
      </c>
      <c r="CG957" s="234" t="s">
        <v>660</v>
      </c>
      <c r="CH957" s="234" t="s">
        <v>661</v>
      </c>
      <c r="CI957" s="234" t="s">
        <v>662</v>
      </c>
      <c r="CJ957" s="234" t="s">
        <v>663</v>
      </c>
      <c r="CK957" s="234" t="s">
        <v>664</v>
      </c>
      <c r="CL957" s="234" t="s">
        <v>665</v>
      </c>
      <c r="CM957" s="234" t="s">
        <v>666</v>
      </c>
      <c r="CN957" s="234" t="s">
        <v>667</v>
      </c>
      <c r="CO957" s="234" t="s">
        <v>668</v>
      </c>
      <c r="CP957" s="234" t="s">
        <v>669</v>
      </c>
      <c r="CQ957" s="234" t="s">
        <v>670</v>
      </c>
      <c r="CR957" s="234" t="s">
        <v>671</v>
      </c>
      <c r="CS957" s="234" t="s">
        <v>672</v>
      </c>
      <c r="CT957" s="220" t="s">
        <v>673</v>
      </c>
      <c r="CU957" s="234" t="s">
        <v>674</v>
      </c>
      <c r="CV957" s="234" t="s">
        <v>675</v>
      </c>
      <c r="CW957" s="234" t="s">
        <v>676</v>
      </c>
      <c r="CX957" s="234" t="s">
        <v>677</v>
      </c>
      <c r="CY957" s="234" t="s">
        <v>678</v>
      </c>
      <c r="CZ957" s="220" t="s">
        <v>679</v>
      </c>
      <c r="DA957" s="234" t="s">
        <v>680</v>
      </c>
      <c r="DB957" s="234" t="s">
        <v>681</v>
      </c>
      <c r="DC957" s="234" t="s">
        <v>682</v>
      </c>
      <c r="DD957" s="234" t="s">
        <v>683</v>
      </c>
      <c r="DE957" s="234" t="s">
        <v>684</v>
      </c>
      <c r="DF957" s="234" t="s">
        <v>685</v>
      </c>
      <c r="DG957" s="220" t="s">
        <v>686</v>
      </c>
      <c r="DH957" s="220" t="s">
        <v>687</v>
      </c>
      <c r="DI957" s="234" t="s">
        <v>688</v>
      </c>
      <c r="DJ957" s="234" t="s">
        <v>689</v>
      </c>
      <c r="DK957" s="234" t="s">
        <v>690</v>
      </c>
      <c r="DL957" s="220" t="s">
        <v>691</v>
      </c>
      <c r="DM957" s="234" t="s">
        <v>692</v>
      </c>
      <c r="DN957" s="235" t="s">
        <v>693</v>
      </c>
      <c r="DO957" s="220" t="s">
        <v>694</v>
      </c>
    </row>
    <row r="958" spans="1:131" s="146" customFormat="1" ht="16.5" customHeight="1" x14ac:dyDescent="0.15">
      <c r="A958" s="169" t="s">
        <v>559</v>
      </c>
      <c r="B958" s="363"/>
      <c r="C958" s="335"/>
      <c r="D958" s="335"/>
      <c r="E958" s="335"/>
      <c r="F958" s="335"/>
      <c r="G958" s="335"/>
      <c r="H958" s="335"/>
      <c r="I958" s="335"/>
      <c r="J958" s="335"/>
      <c r="K958" s="335"/>
      <c r="L958" s="335"/>
      <c r="M958" s="335"/>
      <c r="N958" s="335"/>
      <c r="O958" s="363"/>
      <c r="P958" s="335"/>
      <c r="Q958" s="335"/>
      <c r="R958" s="335"/>
      <c r="S958" s="335"/>
      <c r="T958" s="335"/>
      <c r="U958" s="335"/>
      <c r="V958" s="335"/>
      <c r="W958" s="335"/>
      <c r="X958" s="363"/>
      <c r="Y958" s="335"/>
      <c r="Z958" s="335"/>
      <c r="AA958" s="335"/>
      <c r="AB958" s="335"/>
      <c r="AC958" s="363"/>
      <c r="AD958" s="335"/>
      <c r="AE958" s="335"/>
      <c r="AF958" s="335"/>
      <c r="AG958" s="335"/>
      <c r="AH958" s="335"/>
      <c r="AI958" s="335"/>
      <c r="AJ958" s="363"/>
      <c r="AK958" s="335"/>
      <c r="AL958" s="335"/>
      <c r="AM958" s="363"/>
      <c r="AN958" s="335"/>
      <c r="AO958" s="335"/>
      <c r="AP958" s="335"/>
      <c r="AQ958" s="335"/>
      <c r="AR958" s="335"/>
      <c r="AS958" s="335"/>
      <c r="AT958" s="335"/>
      <c r="AU958" s="335"/>
      <c r="AV958" s="335"/>
      <c r="AW958" s="335"/>
      <c r="AX958" s="363"/>
      <c r="AY958" s="335"/>
      <c r="AZ958" s="335"/>
      <c r="BA958" s="335"/>
      <c r="BB958" s="335"/>
      <c r="BC958" s="335"/>
      <c r="BD958" s="363"/>
      <c r="BE958" s="335"/>
      <c r="BF958" s="335"/>
      <c r="BG958" s="335"/>
      <c r="BH958" s="335"/>
      <c r="BI958" s="335"/>
      <c r="BJ958" s="335"/>
      <c r="BK958" s="335"/>
      <c r="BL958" s="335"/>
      <c r="BM958" s="363"/>
      <c r="BN958" s="335"/>
      <c r="BO958" s="335"/>
      <c r="BP958" s="335"/>
      <c r="BQ958" s="335"/>
      <c r="BR958" s="335"/>
      <c r="BS958" s="363"/>
      <c r="BT958" s="390"/>
      <c r="BU958" s="335"/>
      <c r="BV958" s="335"/>
      <c r="BW958" s="335"/>
      <c r="BX958" s="335"/>
      <c r="BY958" s="335"/>
      <c r="BZ958" s="335"/>
      <c r="CA958" s="335"/>
      <c r="CB958" s="335"/>
      <c r="CC958" s="335"/>
      <c r="CD958" s="335"/>
      <c r="CE958" s="335"/>
      <c r="CF958" s="363"/>
      <c r="CG958" s="335"/>
      <c r="CH958" s="335"/>
      <c r="CI958" s="335"/>
      <c r="CJ958" s="335"/>
      <c r="CK958" s="335"/>
      <c r="CL958" s="335"/>
      <c r="CM958" s="335"/>
      <c r="CN958" s="335"/>
      <c r="CO958" s="335"/>
      <c r="CP958" s="335"/>
      <c r="CQ958" s="335"/>
      <c r="CR958" s="335"/>
      <c r="CS958" s="335"/>
      <c r="CT958" s="363"/>
      <c r="CU958" s="335"/>
      <c r="CV958" s="335"/>
      <c r="CW958" s="335"/>
      <c r="CX958" s="335"/>
      <c r="CY958" s="335"/>
      <c r="CZ958" s="363"/>
      <c r="DA958" s="335"/>
      <c r="DB958" s="335"/>
      <c r="DC958" s="335"/>
      <c r="DD958" s="335"/>
      <c r="DE958" s="335"/>
      <c r="DF958" s="335"/>
      <c r="DG958" s="363"/>
      <c r="DH958" s="363"/>
      <c r="DI958" s="390"/>
      <c r="DJ958" s="335"/>
      <c r="DK958" s="335"/>
      <c r="DL958" s="363"/>
      <c r="DM958" s="335"/>
      <c r="DN958" s="391"/>
      <c r="DO958" s="363"/>
    </row>
    <row r="959" spans="1:131" s="146" customFormat="1" ht="16.5" customHeight="1" x14ac:dyDescent="0.15">
      <c r="A959" s="54" t="s">
        <v>29</v>
      </c>
      <c r="B959" s="264">
        <v>2670</v>
      </c>
      <c r="C959" s="306" t="s">
        <v>696</v>
      </c>
      <c r="D959" s="306" t="s">
        <v>696</v>
      </c>
      <c r="E959" s="306" t="s">
        <v>696</v>
      </c>
      <c r="F959" s="306" t="s">
        <v>696</v>
      </c>
      <c r="G959" s="306" t="s">
        <v>696</v>
      </c>
      <c r="H959" s="306" t="s">
        <v>696</v>
      </c>
      <c r="I959" s="306" t="s">
        <v>696</v>
      </c>
      <c r="J959" s="306" t="s">
        <v>696</v>
      </c>
      <c r="K959" s="306" t="s">
        <v>696</v>
      </c>
      <c r="L959" s="306" t="s">
        <v>696</v>
      </c>
      <c r="M959" s="306" t="s">
        <v>696</v>
      </c>
      <c r="N959" s="306" t="s">
        <v>696</v>
      </c>
      <c r="O959" s="264">
        <v>928</v>
      </c>
      <c r="P959" s="306" t="s">
        <v>696</v>
      </c>
      <c r="Q959" s="306" t="s">
        <v>696</v>
      </c>
      <c r="R959" s="306" t="s">
        <v>696</v>
      </c>
      <c r="S959" s="306" t="s">
        <v>696</v>
      </c>
      <c r="T959" s="306" t="s">
        <v>696</v>
      </c>
      <c r="U959" s="306" t="s">
        <v>696</v>
      </c>
      <c r="V959" s="306" t="s">
        <v>696</v>
      </c>
      <c r="W959" s="306" t="s">
        <v>696</v>
      </c>
      <c r="X959" s="264">
        <v>1216</v>
      </c>
      <c r="Y959" s="306" t="s">
        <v>696</v>
      </c>
      <c r="Z959" s="306" t="s">
        <v>696</v>
      </c>
      <c r="AA959" s="306" t="s">
        <v>696</v>
      </c>
      <c r="AB959" s="306" t="s">
        <v>696</v>
      </c>
      <c r="AC959" s="264">
        <v>946</v>
      </c>
      <c r="AD959" s="306" t="s">
        <v>696</v>
      </c>
      <c r="AE959" s="306" t="s">
        <v>696</v>
      </c>
      <c r="AF959" s="306" t="s">
        <v>696</v>
      </c>
      <c r="AG959" s="306" t="s">
        <v>696</v>
      </c>
      <c r="AH959" s="306" t="s">
        <v>696</v>
      </c>
      <c r="AI959" s="306" t="s">
        <v>696</v>
      </c>
      <c r="AJ959" s="264">
        <v>89</v>
      </c>
      <c r="AK959" s="306" t="s">
        <v>696</v>
      </c>
      <c r="AL959" s="306" t="s">
        <v>696</v>
      </c>
      <c r="AM959" s="264">
        <v>1738</v>
      </c>
      <c r="AN959" s="306" t="s">
        <v>696</v>
      </c>
      <c r="AO959" s="306" t="s">
        <v>696</v>
      </c>
      <c r="AP959" s="306" t="s">
        <v>696</v>
      </c>
      <c r="AQ959" s="306" t="s">
        <v>696</v>
      </c>
      <c r="AR959" s="306" t="s">
        <v>696</v>
      </c>
      <c r="AS959" s="306" t="s">
        <v>696</v>
      </c>
      <c r="AT959" s="306" t="s">
        <v>696</v>
      </c>
      <c r="AU959" s="306" t="s">
        <v>696</v>
      </c>
      <c r="AV959" s="306" t="s">
        <v>696</v>
      </c>
      <c r="AW959" s="306" t="s">
        <v>696</v>
      </c>
      <c r="AX959" s="264">
        <v>1579</v>
      </c>
      <c r="AY959" s="306" t="s">
        <v>696</v>
      </c>
      <c r="AZ959" s="306" t="s">
        <v>696</v>
      </c>
      <c r="BA959" s="306" t="s">
        <v>696</v>
      </c>
      <c r="BB959" s="306" t="s">
        <v>696</v>
      </c>
      <c r="BC959" s="306" t="s">
        <v>696</v>
      </c>
      <c r="BD959" s="264">
        <v>3059</v>
      </c>
      <c r="BE959" s="306" t="s">
        <v>696</v>
      </c>
      <c r="BF959" s="306" t="s">
        <v>696</v>
      </c>
      <c r="BG959" s="306" t="s">
        <v>696</v>
      </c>
      <c r="BH959" s="306" t="s">
        <v>696</v>
      </c>
      <c r="BI959" s="306" t="s">
        <v>696</v>
      </c>
      <c r="BJ959" s="306" t="s">
        <v>696</v>
      </c>
      <c r="BK959" s="306" t="s">
        <v>696</v>
      </c>
      <c r="BL959" s="306" t="s">
        <v>696</v>
      </c>
      <c r="BM959" s="264">
        <v>1138</v>
      </c>
      <c r="BN959" s="306" t="s">
        <v>696</v>
      </c>
      <c r="BO959" s="306" t="s">
        <v>696</v>
      </c>
      <c r="BP959" s="306" t="s">
        <v>696</v>
      </c>
      <c r="BQ959" s="306" t="s">
        <v>696</v>
      </c>
      <c r="BR959" s="306" t="s">
        <v>696</v>
      </c>
      <c r="BS959" s="264">
        <v>2151</v>
      </c>
      <c r="BT959" s="305" t="s">
        <v>696</v>
      </c>
      <c r="BU959" s="306" t="s">
        <v>696</v>
      </c>
      <c r="BV959" s="306" t="s">
        <v>696</v>
      </c>
      <c r="BW959" s="306" t="s">
        <v>696</v>
      </c>
      <c r="BX959" s="306" t="s">
        <v>696</v>
      </c>
      <c r="BY959" s="306" t="s">
        <v>696</v>
      </c>
      <c r="BZ959" s="306" t="s">
        <v>696</v>
      </c>
      <c r="CA959" s="306" t="s">
        <v>696</v>
      </c>
      <c r="CB959" s="306" t="s">
        <v>696</v>
      </c>
      <c r="CC959" s="306" t="s">
        <v>696</v>
      </c>
      <c r="CD959" s="306" t="s">
        <v>696</v>
      </c>
      <c r="CE959" s="306" t="s">
        <v>696</v>
      </c>
      <c r="CF959" s="264">
        <v>1459</v>
      </c>
      <c r="CG959" s="306" t="s">
        <v>696</v>
      </c>
      <c r="CH959" s="306" t="s">
        <v>696</v>
      </c>
      <c r="CI959" s="306" t="s">
        <v>696</v>
      </c>
      <c r="CJ959" s="306" t="s">
        <v>696</v>
      </c>
      <c r="CK959" s="306" t="s">
        <v>696</v>
      </c>
      <c r="CL959" s="306" t="s">
        <v>696</v>
      </c>
      <c r="CM959" s="306" t="s">
        <v>696</v>
      </c>
      <c r="CN959" s="306" t="s">
        <v>696</v>
      </c>
      <c r="CO959" s="306" t="s">
        <v>696</v>
      </c>
      <c r="CP959" s="306" t="s">
        <v>696</v>
      </c>
      <c r="CQ959" s="306" t="s">
        <v>696</v>
      </c>
      <c r="CR959" s="306" t="s">
        <v>696</v>
      </c>
      <c r="CS959" s="306" t="s">
        <v>696</v>
      </c>
      <c r="CT959" s="264">
        <v>1271</v>
      </c>
      <c r="CU959" s="306" t="s">
        <v>696</v>
      </c>
      <c r="CV959" s="306" t="s">
        <v>696</v>
      </c>
      <c r="CW959" s="306" t="s">
        <v>696</v>
      </c>
      <c r="CX959" s="306" t="s">
        <v>696</v>
      </c>
      <c r="CY959" s="306" t="s">
        <v>696</v>
      </c>
      <c r="CZ959" s="264">
        <v>1849</v>
      </c>
      <c r="DA959" s="306" t="s">
        <v>696</v>
      </c>
      <c r="DB959" s="306" t="s">
        <v>696</v>
      </c>
      <c r="DC959" s="306" t="s">
        <v>696</v>
      </c>
      <c r="DD959" s="306" t="s">
        <v>696</v>
      </c>
      <c r="DE959" s="306" t="s">
        <v>696</v>
      </c>
      <c r="DF959" s="306" t="s">
        <v>696</v>
      </c>
      <c r="DG959" s="264">
        <f t="shared" ref="DG959" si="2283">AM959+BS959+B959+O959+X959+AC959+AJ959+BD959+CF959+AX959+BM959+CT959+CZ959</f>
        <v>20093</v>
      </c>
      <c r="DH959" s="264">
        <f t="shared" ref="DH959" si="2284">SUM(DI959:DK959)</f>
        <v>137</v>
      </c>
      <c r="DI959" s="306">
        <v>46</v>
      </c>
      <c r="DJ959" s="306">
        <v>66</v>
      </c>
      <c r="DK959" s="306">
        <v>25</v>
      </c>
      <c r="DL959" s="264">
        <f t="shared" ref="DL959" si="2285">SUM(DM959:DN959)</f>
        <v>94</v>
      </c>
      <c r="DM959" s="306">
        <v>94</v>
      </c>
      <c r="DN959" s="306">
        <v>0</v>
      </c>
      <c r="DO959" s="264">
        <f t="shared" ref="DO959" si="2286">DG959+DH959+DL959</f>
        <v>20324</v>
      </c>
    </row>
    <row r="960" spans="1:131" s="146" customFormat="1" ht="16.5" customHeight="1" x14ac:dyDescent="0.15">
      <c r="A960" s="54" t="s">
        <v>92</v>
      </c>
      <c r="B960" s="264">
        <v>370</v>
      </c>
      <c r="C960" s="306" t="s">
        <v>696</v>
      </c>
      <c r="D960" s="306" t="s">
        <v>696</v>
      </c>
      <c r="E960" s="306" t="s">
        <v>696</v>
      </c>
      <c r="F960" s="306" t="s">
        <v>696</v>
      </c>
      <c r="G960" s="306" t="s">
        <v>696</v>
      </c>
      <c r="H960" s="306" t="s">
        <v>696</v>
      </c>
      <c r="I960" s="306" t="s">
        <v>696</v>
      </c>
      <c r="J960" s="306" t="s">
        <v>696</v>
      </c>
      <c r="K960" s="306" t="s">
        <v>696</v>
      </c>
      <c r="L960" s="306" t="s">
        <v>696</v>
      </c>
      <c r="M960" s="306" t="s">
        <v>696</v>
      </c>
      <c r="N960" s="306" t="s">
        <v>696</v>
      </c>
      <c r="O960" s="264">
        <v>94</v>
      </c>
      <c r="P960" s="306" t="s">
        <v>696</v>
      </c>
      <c r="Q960" s="306" t="s">
        <v>696</v>
      </c>
      <c r="R960" s="306" t="s">
        <v>696</v>
      </c>
      <c r="S960" s="306" t="s">
        <v>696</v>
      </c>
      <c r="T960" s="306" t="s">
        <v>696</v>
      </c>
      <c r="U960" s="306" t="s">
        <v>696</v>
      </c>
      <c r="V960" s="306" t="s">
        <v>696</v>
      </c>
      <c r="W960" s="306" t="s">
        <v>696</v>
      </c>
      <c r="X960" s="264">
        <v>225</v>
      </c>
      <c r="Y960" s="306" t="s">
        <v>696</v>
      </c>
      <c r="Z960" s="306" t="s">
        <v>696</v>
      </c>
      <c r="AA960" s="306" t="s">
        <v>696</v>
      </c>
      <c r="AB960" s="306" t="s">
        <v>696</v>
      </c>
      <c r="AC960" s="264">
        <v>69</v>
      </c>
      <c r="AD960" s="306" t="s">
        <v>696</v>
      </c>
      <c r="AE960" s="306" t="s">
        <v>696</v>
      </c>
      <c r="AF960" s="306" t="s">
        <v>696</v>
      </c>
      <c r="AG960" s="306" t="s">
        <v>696</v>
      </c>
      <c r="AH960" s="306" t="s">
        <v>696</v>
      </c>
      <c r="AI960" s="306" t="s">
        <v>696</v>
      </c>
      <c r="AJ960" s="264">
        <v>45</v>
      </c>
      <c r="AK960" s="306" t="s">
        <v>696</v>
      </c>
      <c r="AL960" s="306" t="s">
        <v>696</v>
      </c>
      <c r="AM960" s="264">
        <v>327</v>
      </c>
      <c r="AN960" s="306" t="s">
        <v>696</v>
      </c>
      <c r="AO960" s="306" t="s">
        <v>696</v>
      </c>
      <c r="AP960" s="306" t="s">
        <v>696</v>
      </c>
      <c r="AQ960" s="306" t="s">
        <v>696</v>
      </c>
      <c r="AR960" s="306" t="s">
        <v>696</v>
      </c>
      <c r="AS960" s="306" t="s">
        <v>696</v>
      </c>
      <c r="AT960" s="306" t="s">
        <v>696</v>
      </c>
      <c r="AU960" s="306" t="s">
        <v>696</v>
      </c>
      <c r="AV960" s="306" t="s">
        <v>696</v>
      </c>
      <c r="AW960" s="306" t="s">
        <v>696</v>
      </c>
      <c r="AX960" s="264">
        <v>266</v>
      </c>
      <c r="AY960" s="306" t="s">
        <v>696</v>
      </c>
      <c r="AZ960" s="306" t="s">
        <v>696</v>
      </c>
      <c r="BA960" s="306" t="s">
        <v>696</v>
      </c>
      <c r="BB960" s="306" t="s">
        <v>696</v>
      </c>
      <c r="BC960" s="306" t="s">
        <v>696</v>
      </c>
      <c r="BD960" s="264">
        <v>453</v>
      </c>
      <c r="BE960" s="306" t="s">
        <v>696</v>
      </c>
      <c r="BF960" s="306" t="s">
        <v>696</v>
      </c>
      <c r="BG960" s="306" t="s">
        <v>696</v>
      </c>
      <c r="BH960" s="306" t="s">
        <v>696</v>
      </c>
      <c r="BI960" s="306" t="s">
        <v>696</v>
      </c>
      <c r="BJ960" s="306" t="s">
        <v>696</v>
      </c>
      <c r="BK960" s="306" t="s">
        <v>696</v>
      </c>
      <c r="BL960" s="306" t="s">
        <v>696</v>
      </c>
      <c r="BM960" s="264">
        <v>128</v>
      </c>
      <c r="BN960" s="306" t="s">
        <v>696</v>
      </c>
      <c r="BO960" s="306" t="s">
        <v>696</v>
      </c>
      <c r="BP960" s="306" t="s">
        <v>696</v>
      </c>
      <c r="BQ960" s="306" t="s">
        <v>696</v>
      </c>
      <c r="BR960" s="306" t="s">
        <v>696</v>
      </c>
      <c r="BS960" s="264">
        <v>299</v>
      </c>
      <c r="BT960" s="305" t="s">
        <v>696</v>
      </c>
      <c r="BU960" s="306" t="s">
        <v>696</v>
      </c>
      <c r="BV960" s="306" t="s">
        <v>696</v>
      </c>
      <c r="BW960" s="306" t="s">
        <v>696</v>
      </c>
      <c r="BX960" s="306" t="s">
        <v>696</v>
      </c>
      <c r="BY960" s="306" t="s">
        <v>696</v>
      </c>
      <c r="BZ960" s="306" t="s">
        <v>696</v>
      </c>
      <c r="CA960" s="306" t="s">
        <v>696</v>
      </c>
      <c r="CB960" s="306" t="s">
        <v>696</v>
      </c>
      <c r="CC960" s="306" t="s">
        <v>696</v>
      </c>
      <c r="CD960" s="306" t="s">
        <v>696</v>
      </c>
      <c r="CE960" s="306" t="s">
        <v>696</v>
      </c>
      <c r="CF960" s="264">
        <v>307</v>
      </c>
      <c r="CG960" s="306" t="s">
        <v>696</v>
      </c>
      <c r="CH960" s="306" t="s">
        <v>696</v>
      </c>
      <c r="CI960" s="306" t="s">
        <v>696</v>
      </c>
      <c r="CJ960" s="306" t="s">
        <v>696</v>
      </c>
      <c r="CK960" s="306" t="s">
        <v>696</v>
      </c>
      <c r="CL960" s="306" t="s">
        <v>696</v>
      </c>
      <c r="CM960" s="306" t="s">
        <v>696</v>
      </c>
      <c r="CN960" s="306" t="s">
        <v>696</v>
      </c>
      <c r="CO960" s="306" t="s">
        <v>696</v>
      </c>
      <c r="CP960" s="306" t="s">
        <v>696</v>
      </c>
      <c r="CQ960" s="306" t="s">
        <v>696</v>
      </c>
      <c r="CR960" s="306" t="s">
        <v>696</v>
      </c>
      <c r="CS960" s="306" t="s">
        <v>696</v>
      </c>
      <c r="CT960" s="264">
        <v>103</v>
      </c>
      <c r="CU960" s="306" t="s">
        <v>696</v>
      </c>
      <c r="CV960" s="306" t="s">
        <v>696</v>
      </c>
      <c r="CW960" s="306" t="s">
        <v>696</v>
      </c>
      <c r="CX960" s="306" t="s">
        <v>696</v>
      </c>
      <c r="CY960" s="306" t="s">
        <v>696</v>
      </c>
      <c r="CZ960" s="264">
        <v>320</v>
      </c>
      <c r="DA960" s="306" t="s">
        <v>696</v>
      </c>
      <c r="DB960" s="306" t="s">
        <v>696</v>
      </c>
      <c r="DC960" s="306" t="s">
        <v>696</v>
      </c>
      <c r="DD960" s="306" t="s">
        <v>696</v>
      </c>
      <c r="DE960" s="306" t="s">
        <v>696</v>
      </c>
      <c r="DF960" s="306" t="s">
        <v>696</v>
      </c>
      <c r="DG960" s="264">
        <f>AM960+BS960+B960+O960+X960+AC960+AJ960+BD960+CF960+AX960+BM960+CT960+CZ960</f>
        <v>3006</v>
      </c>
      <c r="DH960" s="264">
        <f>SUM(DI960:DK960)</f>
        <v>31</v>
      </c>
      <c r="DI960" s="306">
        <v>31</v>
      </c>
      <c r="DJ960" s="306">
        <v>0</v>
      </c>
      <c r="DK960" s="306">
        <v>0</v>
      </c>
      <c r="DL960" s="264">
        <f>SUM(DM960:DN960)</f>
        <v>48</v>
      </c>
      <c r="DM960" s="306">
        <v>48</v>
      </c>
      <c r="DN960" s="306">
        <v>0</v>
      </c>
      <c r="DO960" s="264">
        <f>DG960+DH960+DL960</f>
        <v>3085</v>
      </c>
    </row>
    <row r="961" spans="1:119" s="146" customFormat="1" ht="16.5" customHeight="1" x14ac:dyDescent="0.15">
      <c r="A961" s="54" t="s">
        <v>31</v>
      </c>
      <c r="B961" s="264">
        <v>656</v>
      </c>
      <c r="C961" s="306" t="s">
        <v>696</v>
      </c>
      <c r="D961" s="306" t="s">
        <v>696</v>
      </c>
      <c r="E961" s="306" t="s">
        <v>696</v>
      </c>
      <c r="F961" s="306" t="s">
        <v>696</v>
      </c>
      <c r="G961" s="306" t="s">
        <v>696</v>
      </c>
      <c r="H961" s="306" t="s">
        <v>696</v>
      </c>
      <c r="I961" s="306" t="s">
        <v>696</v>
      </c>
      <c r="J961" s="306" t="s">
        <v>696</v>
      </c>
      <c r="K961" s="306" t="s">
        <v>696</v>
      </c>
      <c r="L961" s="306" t="s">
        <v>696</v>
      </c>
      <c r="M961" s="306" t="s">
        <v>696</v>
      </c>
      <c r="N961" s="306" t="s">
        <v>696</v>
      </c>
      <c r="O961" s="264">
        <v>126</v>
      </c>
      <c r="P961" s="306" t="s">
        <v>696</v>
      </c>
      <c r="Q961" s="306" t="s">
        <v>696</v>
      </c>
      <c r="R961" s="306" t="s">
        <v>696</v>
      </c>
      <c r="S961" s="306" t="s">
        <v>696</v>
      </c>
      <c r="T961" s="306" t="s">
        <v>696</v>
      </c>
      <c r="U961" s="306" t="s">
        <v>696</v>
      </c>
      <c r="V961" s="306" t="s">
        <v>696</v>
      </c>
      <c r="W961" s="306" t="s">
        <v>696</v>
      </c>
      <c r="X961" s="264">
        <v>139</v>
      </c>
      <c r="Y961" s="306" t="s">
        <v>696</v>
      </c>
      <c r="Z961" s="306" t="s">
        <v>696</v>
      </c>
      <c r="AA961" s="306" t="s">
        <v>696</v>
      </c>
      <c r="AB961" s="306" t="s">
        <v>696</v>
      </c>
      <c r="AC961" s="264">
        <v>66</v>
      </c>
      <c r="AD961" s="306" t="s">
        <v>696</v>
      </c>
      <c r="AE961" s="306" t="s">
        <v>696</v>
      </c>
      <c r="AF961" s="306" t="s">
        <v>696</v>
      </c>
      <c r="AG961" s="306" t="s">
        <v>696</v>
      </c>
      <c r="AH961" s="306" t="s">
        <v>696</v>
      </c>
      <c r="AI961" s="306" t="s">
        <v>696</v>
      </c>
      <c r="AJ961" s="264">
        <v>24</v>
      </c>
      <c r="AK961" s="306" t="s">
        <v>696</v>
      </c>
      <c r="AL961" s="306" t="s">
        <v>696</v>
      </c>
      <c r="AM961" s="264">
        <v>393</v>
      </c>
      <c r="AN961" s="306" t="s">
        <v>696</v>
      </c>
      <c r="AO961" s="306" t="s">
        <v>696</v>
      </c>
      <c r="AP961" s="306" t="s">
        <v>696</v>
      </c>
      <c r="AQ961" s="306" t="s">
        <v>696</v>
      </c>
      <c r="AR961" s="306" t="s">
        <v>696</v>
      </c>
      <c r="AS961" s="306" t="s">
        <v>696</v>
      </c>
      <c r="AT961" s="306" t="s">
        <v>696</v>
      </c>
      <c r="AU961" s="306" t="s">
        <v>696</v>
      </c>
      <c r="AV961" s="306" t="s">
        <v>696</v>
      </c>
      <c r="AW961" s="306" t="s">
        <v>696</v>
      </c>
      <c r="AX961" s="264">
        <v>203</v>
      </c>
      <c r="AY961" s="306" t="s">
        <v>696</v>
      </c>
      <c r="AZ961" s="306" t="s">
        <v>696</v>
      </c>
      <c r="BA961" s="306" t="s">
        <v>696</v>
      </c>
      <c r="BB961" s="306" t="s">
        <v>696</v>
      </c>
      <c r="BC961" s="306" t="s">
        <v>696</v>
      </c>
      <c r="BD961" s="264">
        <v>1842</v>
      </c>
      <c r="BE961" s="306" t="s">
        <v>696</v>
      </c>
      <c r="BF961" s="306" t="s">
        <v>696</v>
      </c>
      <c r="BG961" s="306" t="s">
        <v>696</v>
      </c>
      <c r="BH961" s="306" t="s">
        <v>696</v>
      </c>
      <c r="BI961" s="306" t="s">
        <v>696</v>
      </c>
      <c r="BJ961" s="306" t="s">
        <v>696</v>
      </c>
      <c r="BK961" s="306" t="s">
        <v>696</v>
      </c>
      <c r="BL961" s="306" t="s">
        <v>696</v>
      </c>
      <c r="BM961" s="264">
        <v>125</v>
      </c>
      <c r="BN961" s="306" t="s">
        <v>696</v>
      </c>
      <c r="BO961" s="306" t="s">
        <v>696</v>
      </c>
      <c r="BP961" s="306" t="s">
        <v>696</v>
      </c>
      <c r="BQ961" s="306" t="s">
        <v>696</v>
      </c>
      <c r="BR961" s="306" t="s">
        <v>696</v>
      </c>
      <c r="BS961" s="264">
        <v>249</v>
      </c>
      <c r="BT961" s="305" t="s">
        <v>696</v>
      </c>
      <c r="BU961" s="306" t="s">
        <v>696</v>
      </c>
      <c r="BV961" s="306" t="s">
        <v>696</v>
      </c>
      <c r="BW961" s="306" t="s">
        <v>696</v>
      </c>
      <c r="BX961" s="306" t="s">
        <v>696</v>
      </c>
      <c r="BY961" s="306" t="s">
        <v>696</v>
      </c>
      <c r="BZ961" s="306" t="s">
        <v>696</v>
      </c>
      <c r="CA961" s="306" t="s">
        <v>696</v>
      </c>
      <c r="CB961" s="306" t="s">
        <v>696</v>
      </c>
      <c r="CC961" s="306" t="s">
        <v>696</v>
      </c>
      <c r="CD961" s="306" t="s">
        <v>696</v>
      </c>
      <c r="CE961" s="306" t="s">
        <v>696</v>
      </c>
      <c r="CF961" s="264">
        <v>211</v>
      </c>
      <c r="CG961" s="306" t="s">
        <v>696</v>
      </c>
      <c r="CH961" s="306" t="s">
        <v>696</v>
      </c>
      <c r="CI961" s="306" t="s">
        <v>696</v>
      </c>
      <c r="CJ961" s="306" t="s">
        <v>696</v>
      </c>
      <c r="CK961" s="306" t="s">
        <v>696</v>
      </c>
      <c r="CL961" s="306" t="s">
        <v>696</v>
      </c>
      <c r="CM961" s="306" t="s">
        <v>696</v>
      </c>
      <c r="CN961" s="306" t="s">
        <v>696</v>
      </c>
      <c r="CO961" s="306" t="s">
        <v>696</v>
      </c>
      <c r="CP961" s="306" t="s">
        <v>696</v>
      </c>
      <c r="CQ961" s="306" t="s">
        <v>696</v>
      </c>
      <c r="CR961" s="306" t="s">
        <v>696</v>
      </c>
      <c r="CS961" s="306" t="s">
        <v>696</v>
      </c>
      <c r="CT961" s="264">
        <v>79</v>
      </c>
      <c r="CU961" s="306" t="s">
        <v>696</v>
      </c>
      <c r="CV961" s="306" t="s">
        <v>696</v>
      </c>
      <c r="CW961" s="306" t="s">
        <v>696</v>
      </c>
      <c r="CX961" s="306" t="s">
        <v>696</v>
      </c>
      <c r="CY961" s="306" t="s">
        <v>696</v>
      </c>
      <c r="CZ961" s="264">
        <v>656</v>
      </c>
      <c r="DA961" s="306" t="s">
        <v>696</v>
      </c>
      <c r="DB961" s="306" t="s">
        <v>696</v>
      </c>
      <c r="DC961" s="306" t="s">
        <v>696</v>
      </c>
      <c r="DD961" s="306" t="s">
        <v>696</v>
      </c>
      <c r="DE961" s="306" t="s">
        <v>696</v>
      </c>
      <c r="DF961" s="306" t="s">
        <v>696</v>
      </c>
      <c r="DG961" s="264">
        <f t="shared" ref="DG961" si="2287">AM961+BS961+B961+O961+X961+AC961+AJ961+BD961+CF961+AX961+BM961+CT961+CZ961</f>
        <v>4769</v>
      </c>
      <c r="DH961" s="264">
        <f t="shared" ref="DH961" si="2288">SUM(DI961:DK961)</f>
        <v>83</v>
      </c>
      <c r="DI961" s="306">
        <v>22</v>
      </c>
      <c r="DJ961" s="306">
        <v>22</v>
      </c>
      <c r="DK961" s="306">
        <v>39</v>
      </c>
      <c r="DL961" s="264">
        <f t="shared" ref="DL961" si="2289">SUM(DM961:DN961)</f>
        <v>31</v>
      </c>
      <c r="DM961" s="306">
        <v>31</v>
      </c>
      <c r="DN961" s="306">
        <v>0</v>
      </c>
      <c r="DO961" s="264">
        <f t="shared" ref="DO961" si="2290">DG961+DH961+DL961</f>
        <v>4883</v>
      </c>
    </row>
    <row r="962" spans="1:119" s="146" customFormat="1" ht="16.5" customHeight="1" x14ac:dyDescent="0.15">
      <c r="A962" s="490" t="s">
        <v>561</v>
      </c>
      <c r="B962" s="264"/>
      <c r="C962" s="306"/>
      <c r="D962" s="306"/>
      <c r="E962" s="306"/>
      <c r="F962" s="306"/>
      <c r="G962" s="306"/>
      <c r="H962" s="306"/>
      <c r="I962" s="306"/>
      <c r="J962" s="306"/>
      <c r="K962" s="306"/>
      <c r="L962" s="306"/>
      <c r="M962" s="306"/>
      <c r="N962" s="306"/>
      <c r="O962" s="264"/>
      <c r="P962" s="306"/>
      <c r="Q962" s="306"/>
      <c r="R962" s="306"/>
      <c r="S962" s="306"/>
      <c r="T962" s="306"/>
      <c r="U962" s="306"/>
      <c r="V962" s="306"/>
      <c r="W962" s="306"/>
      <c r="X962" s="264"/>
      <c r="Y962" s="306"/>
      <c r="Z962" s="306"/>
      <c r="AA962" s="306"/>
      <c r="AB962" s="306"/>
      <c r="AC962" s="264"/>
      <c r="AD962" s="306"/>
      <c r="AE962" s="306"/>
      <c r="AF962" s="306"/>
      <c r="AG962" s="306"/>
      <c r="AH962" s="306"/>
      <c r="AI962" s="306"/>
      <c r="AJ962" s="264"/>
      <c r="AK962" s="306"/>
      <c r="AL962" s="306"/>
      <c r="AM962" s="264"/>
      <c r="AN962" s="306"/>
      <c r="AO962" s="306"/>
      <c r="AP962" s="306"/>
      <c r="AQ962" s="306"/>
      <c r="AR962" s="306"/>
      <c r="AS962" s="306"/>
      <c r="AT962" s="306"/>
      <c r="AU962" s="306"/>
      <c r="AV962" s="306"/>
      <c r="AW962" s="306"/>
      <c r="AX962" s="264"/>
      <c r="AY962" s="306"/>
      <c r="AZ962" s="306"/>
      <c r="BA962" s="306"/>
      <c r="BB962" s="306"/>
      <c r="BC962" s="306"/>
      <c r="BD962" s="264"/>
      <c r="BE962" s="306"/>
      <c r="BF962" s="306"/>
      <c r="BG962" s="306"/>
      <c r="BH962" s="306"/>
      <c r="BI962" s="306"/>
      <c r="BJ962" s="306"/>
      <c r="BK962" s="306"/>
      <c r="BL962" s="306"/>
      <c r="BM962" s="264"/>
      <c r="BN962" s="306"/>
      <c r="BO962" s="306"/>
      <c r="BP962" s="306"/>
      <c r="BQ962" s="306"/>
      <c r="BR962" s="306"/>
      <c r="BS962" s="264"/>
      <c r="BT962" s="305"/>
      <c r="BU962" s="306"/>
      <c r="BV962" s="306"/>
      <c r="BW962" s="306"/>
      <c r="BX962" s="306"/>
      <c r="BY962" s="306"/>
      <c r="BZ962" s="306"/>
      <c r="CA962" s="306"/>
      <c r="CB962" s="306"/>
      <c r="CC962" s="306"/>
      <c r="CD962" s="306"/>
      <c r="CE962" s="306"/>
      <c r="CF962" s="264"/>
      <c r="CG962" s="306"/>
      <c r="CH962" s="306"/>
      <c r="CI962" s="306"/>
      <c r="CJ962" s="306"/>
      <c r="CK962" s="306"/>
      <c r="CL962" s="306"/>
      <c r="CM962" s="306"/>
      <c r="CN962" s="306"/>
      <c r="CO962" s="306"/>
      <c r="CP962" s="306"/>
      <c r="CQ962" s="306"/>
      <c r="CR962" s="306"/>
      <c r="CS962" s="306"/>
      <c r="CT962" s="264"/>
      <c r="CU962" s="306"/>
      <c r="CV962" s="306"/>
      <c r="CW962" s="306"/>
      <c r="CX962" s="306"/>
      <c r="CY962" s="306"/>
      <c r="CZ962" s="264"/>
      <c r="DA962" s="306"/>
      <c r="DB962" s="306"/>
      <c r="DC962" s="306"/>
      <c r="DD962" s="306"/>
      <c r="DE962" s="306"/>
      <c r="DF962" s="306"/>
      <c r="DG962" s="264"/>
      <c r="DH962" s="264"/>
      <c r="DI962" s="306"/>
      <c r="DJ962" s="306"/>
      <c r="DK962" s="306"/>
      <c r="DL962" s="264"/>
      <c r="DM962" s="306"/>
      <c r="DN962" s="306"/>
      <c r="DO962" s="264"/>
    </row>
    <row r="963" spans="1:119" s="146" customFormat="1" ht="16.5" customHeight="1" x14ac:dyDescent="0.15">
      <c r="A963" s="54" t="s">
        <v>14</v>
      </c>
      <c r="B963" s="264">
        <v>45</v>
      </c>
      <c r="C963" s="306" t="s">
        <v>696</v>
      </c>
      <c r="D963" s="306" t="s">
        <v>696</v>
      </c>
      <c r="E963" s="306" t="s">
        <v>696</v>
      </c>
      <c r="F963" s="306" t="s">
        <v>696</v>
      </c>
      <c r="G963" s="306" t="s">
        <v>696</v>
      </c>
      <c r="H963" s="306" t="s">
        <v>696</v>
      </c>
      <c r="I963" s="306" t="s">
        <v>696</v>
      </c>
      <c r="J963" s="306" t="s">
        <v>696</v>
      </c>
      <c r="K963" s="306" t="s">
        <v>696</v>
      </c>
      <c r="L963" s="306" t="s">
        <v>696</v>
      </c>
      <c r="M963" s="306" t="s">
        <v>696</v>
      </c>
      <c r="N963" s="306" t="s">
        <v>696</v>
      </c>
      <c r="O963" s="264">
        <v>0</v>
      </c>
      <c r="P963" s="306" t="s">
        <v>696</v>
      </c>
      <c r="Q963" s="306" t="s">
        <v>696</v>
      </c>
      <c r="R963" s="306" t="s">
        <v>696</v>
      </c>
      <c r="S963" s="306" t="s">
        <v>696</v>
      </c>
      <c r="T963" s="306" t="s">
        <v>696</v>
      </c>
      <c r="U963" s="306" t="s">
        <v>696</v>
      </c>
      <c r="V963" s="306" t="s">
        <v>696</v>
      </c>
      <c r="W963" s="306" t="s">
        <v>696</v>
      </c>
      <c r="X963" s="264">
        <v>0</v>
      </c>
      <c r="Y963" s="306" t="s">
        <v>696</v>
      </c>
      <c r="Z963" s="306" t="s">
        <v>696</v>
      </c>
      <c r="AA963" s="306" t="s">
        <v>696</v>
      </c>
      <c r="AB963" s="306" t="s">
        <v>696</v>
      </c>
      <c r="AC963" s="264">
        <v>18</v>
      </c>
      <c r="AD963" s="306" t="s">
        <v>696</v>
      </c>
      <c r="AE963" s="306" t="s">
        <v>696</v>
      </c>
      <c r="AF963" s="306" t="s">
        <v>696</v>
      </c>
      <c r="AG963" s="306" t="s">
        <v>696</v>
      </c>
      <c r="AH963" s="306" t="s">
        <v>696</v>
      </c>
      <c r="AI963" s="306" t="s">
        <v>696</v>
      </c>
      <c r="AJ963" s="264">
        <v>0</v>
      </c>
      <c r="AK963" s="306" t="s">
        <v>696</v>
      </c>
      <c r="AL963" s="306" t="s">
        <v>696</v>
      </c>
      <c r="AM963" s="264">
        <v>0</v>
      </c>
      <c r="AN963" s="306" t="s">
        <v>696</v>
      </c>
      <c r="AO963" s="306" t="s">
        <v>696</v>
      </c>
      <c r="AP963" s="306" t="s">
        <v>696</v>
      </c>
      <c r="AQ963" s="306" t="s">
        <v>696</v>
      </c>
      <c r="AR963" s="306" t="s">
        <v>696</v>
      </c>
      <c r="AS963" s="306" t="s">
        <v>696</v>
      </c>
      <c r="AT963" s="306" t="s">
        <v>696</v>
      </c>
      <c r="AU963" s="306" t="s">
        <v>696</v>
      </c>
      <c r="AV963" s="306" t="s">
        <v>696</v>
      </c>
      <c r="AW963" s="306" t="s">
        <v>696</v>
      </c>
      <c r="AX963" s="264">
        <v>16</v>
      </c>
      <c r="AY963" s="306" t="s">
        <v>696</v>
      </c>
      <c r="AZ963" s="306" t="s">
        <v>696</v>
      </c>
      <c r="BA963" s="306" t="s">
        <v>696</v>
      </c>
      <c r="BB963" s="306" t="s">
        <v>696</v>
      </c>
      <c r="BC963" s="306" t="s">
        <v>696</v>
      </c>
      <c r="BD963" s="264">
        <v>0</v>
      </c>
      <c r="BE963" s="306" t="s">
        <v>696</v>
      </c>
      <c r="BF963" s="306" t="s">
        <v>696</v>
      </c>
      <c r="BG963" s="306" t="s">
        <v>696</v>
      </c>
      <c r="BH963" s="306" t="s">
        <v>696</v>
      </c>
      <c r="BI963" s="306" t="s">
        <v>696</v>
      </c>
      <c r="BJ963" s="306" t="s">
        <v>696</v>
      </c>
      <c r="BK963" s="306" t="s">
        <v>696</v>
      </c>
      <c r="BL963" s="306" t="s">
        <v>696</v>
      </c>
      <c r="BM963" s="264">
        <v>0</v>
      </c>
      <c r="BN963" s="306" t="s">
        <v>696</v>
      </c>
      <c r="BO963" s="306" t="s">
        <v>696</v>
      </c>
      <c r="BP963" s="306" t="s">
        <v>696</v>
      </c>
      <c r="BQ963" s="306" t="s">
        <v>696</v>
      </c>
      <c r="BR963" s="306" t="s">
        <v>696</v>
      </c>
      <c r="BS963" s="264">
        <v>0</v>
      </c>
      <c r="BT963" s="305" t="s">
        <v>696</v>
      </c>
      <c r="BU963" s="306" t="s">
        <v>696</v>
      </c>
      <c r="BV963" s="306" t="s">
        <v>696</v>
      </c>
      <c r="BW963" s="306" t="s">
        <v>696</v>
      </c>
      <c r="BX963" s="306" t="s">
        <v>696</v>
      </c>
      <c r="BY963" s="306" t="s">
        <v>696</v>
      </c>
      <c r="BZ963" s="306" t="s">
        <v>696</v>
      </c>
      <c r="CA963" s="306" t="s">
        <v>696</v>
      </c>
      <c r="CB963" s="306" t="s">
        <v>696</v>
      </c>
      <c r="CC963" s="306" t="s">
        <v>696</v>
      </c>
      <c r="CD963" s="306" t="s">
        <v>696</v>
      </c>
      <c r="CE963" s="306" t="s">
        <v>696</v>
      </c>
      <c r="CF963" s="264">
        <v>0</v>
      </c>
      <c r="CG963" s="306" t="s">
        <v>696</v>
      </c>
      <c r="CH963" s="306" t="s">
        <v>696</v>
      </c>
      <c r="CI963" s="306" t="s">
        <v>696</v>
      </c>
      <c r="CJ963" s="306" t="s">
        <v>696</v>
      </c>
      <c r="CK963" s="306" t="s">
        <v>696</v>
      </c>
      <c r="CL963" s="306" t="s">
        <v>696</v>
      </c>
      <c r="CM963" s="306" t="s">
        <v>696</v>
      </c>
      <c r="CN963" s="306" t="s">
        <v>696</v>
      </c>
      <c r="CO963" s="306" t="s">
        <v>696</v>
      </c>
      <c r="CP963" s="306" t="s">
        <v>696</v>
      </c>
      <c r="CQ963" s="306" t="s">
        <v>696</v>
      </c>
      <c r="CR963" s="306" t="s">
        <v>696</v>
      </c>
      <c r="CS963" s="306" t="s">
        <v>696</v>
      </c>
      <c r="CT963" s="264">
        <v>0</v>
      </c>
      <c r="CU963" s="306" t="s">
        <v>696</v>
      </c>
      <c r="CV963" s="306" t="s">
        <v>696</v>
      </c>
      <c r="CW963" s="306" t="s">
        <v>696</v>
      </c>
      <c r="CX963" s="306" t="s">
        <v>696</v>
      </c>
      <c r="CY963" s="306" t="s">
        <v>696</v>
      </c>
      <c r="CZ963" s="264">
        <v>0</v>
      </c>
      <c r="DA963" s="306" t="s">
        <v>696</v>
      </c>
      <c r="DB963" s="306" t="s">
        <v>696</v>
      </c>
      <c r="DC963" s="306" t="s">
        <v>696</v>
      </c>
      <c r="DD963" s="306" t="s">
        <v>696</v>
      </c>
      <c r="DE963" s="306" t="s">
        <v>696</v>
      </c>
      <c r="DF963" s="306" t="s">
        <v>696</v>
      </c>
      <c r="DG963" s="264">
        <f t="shared" ref="DG963" si="2291">AM963+BS963+B963+O963+X963+AC963+AJ963+BD963+CF963+AX963+BM963+CT963+CZ963</f>
        <v>79</v>
      </c>
      <c r="DH963" s="264">
        <f t="shared" ref="DH963" si="2292">SUM(DI963:DK963)</f>
        <v>0</v>
      </c>
      <c r="DI963" s="306">
        <v>0</v>
      </c>
      <c r="DJ963" s="306">
        <v>0</v>
      </c>
      <c r="DK963" s="306">
        <v>0</v>
      </c>
      <c r="DL963" s="264">
        <f t="shared" ref="DL963" si="2293">SUM(DM963:DN963)</f>
        <v>0</v>
      </c>
      <c r="DM963" s="306">
        <v>0</v>
      </c>
      <c r="DN963" s="306">
        <v>0</v>
      </c>
      <c r="DO963" s="264">
        <f t="shared" ref="DO963" si="2294">DG963+DH963+DL963</f>
        <v>79</v>
      </c>
    </row>
    <row r="964" spans="1:119" s="146" customFormat="1" ht="16.5" customHeight="1" x14ac:dyDescent="0.15">
      <c r="A964" s="54" t="s">
        <v>394</v>
      </c>
      <c r="B964" s="264">
        <v>61</v>
      </c>
      <c r="C964" s="306" t="s">
        <v>696</v>
      </c>
      <c r="D964" s="306" t="s">
        <v>696</v>
      </c>
      <c r="E964" s="306" t="s">
        <v>696</v>
      </c>
      <c r="F964" s="306" t="s">
        <v>696</v>
      </c>
      <c r="G964" s="306" t="s">
        <v>696</v>
      </c>
      <c r="H964" s="306" t="s">
        <v>696</v>
      </c>
      <c r="I964" s="306" t="s">
        <v>696</v>
      </c>
      <c r="J964" s="306" t="s">
        <v>696</v>
      </c>
      <c r="K964" s="306" t="s">
        <v>696</v>
      </c>
      <c r="L964" s="306" t="s">
        <v>696</v>
      </c>
      <c r="M964" s="306" t="s">
        <v>696</v>
      </c>
      <c r="N964" s="306" t="s">
        <v>696</v>
      </c>
      <c r="O964" s="264">
        <v>0</v>
      </c>
      <c r="P964" s="306" t="s">
        <v>696</v>
      </c>
      <c r="Q964" s="306" t="s">
        <v>696</v>
      </c>
      <c r="R964" s="306" t="s">
        <v>696</v>
      </c>
      <c r="S964" s="306" t="s">
        <v>696</v>
      </c>
      <c r="T964" s="306" t="s">
        <v>696</v>
      </c>
      <c r="U964" s="306" t="s">
        <v>696</v>
      </c>
      <c r="V964" s="306" t="s">
        <v>696</v>
      </c>
      <c r="W964" s="306" t="s">
        <v>696</v>
      </c>
      <c r="X964" s="264">
        <v>0</v>
      </c>
      <c r="Y964" s="306" t="s">
        <v>696</v>
      </c>
      <c r="Z964" s="306" t="s">
        <v>696</v>
      </c>
      <c r="AA964" s="306" t="s">
        <v>696</v>
      </c>
      <c r="AB964" s="306" t="s">
        <v>696</v>
      </c>
      <c r="AC964" s="264">
        <v>49</v>
      </c>
      <c r="AD964" s="306" t="s">
        <v>696</v>
      </c>
      <c r="AE964" s="306" t="s">
        <v>696</v>
      </c>
      <c r="AF964" s="306" t="s">
        <v>696</v>
      </c>
      <c r="AG964" s="306" t="s">
        <v>696</v>
      </c>
      <c r="AH964" s="306" t="s">
        <v>696</v>
      </c>
      <c r="AI964" s="306" t="s">
        <v>696</v>
      </c>
      <c r="AJ964" s="264">
        <v>0</v>
      </c>
      <c r="AK964" s="306" t="s">
        <v>696</v>
      </c>
      <c r="AL964" s="306" t="s">
        <v>696</v>
      </c>
      <c r="AM964" s="264">
        <v>55</v>
      </c>
      <c r="AN964" s="306" t="s">
        <v>696</v>
      </c>
      <c r="AO964" s="306" t="s">
        <v>696</v>
      </c>
      <c r="AP964" s="306" t="s">
        <v>696</v>
      </c>
      <c r="AQ964" s="306" t="s">
        <v>696</v>
      </c>
      <c r="AR964" s="306" t="s">
        <v>696</v>
      </c>
      <c r="AS964" s="306" t="s">
        <v>696</v>
      </c>
      <c r="AT964" s="306" t="s">
        <v>696</v>
      </c>
      <c r="AU964" s="306" t="s">
        <v>696</v>
      </c>
      <c r="AV964" s="306" t="s">
        <v>696</v>
      </c>
      <c r="AW964" s="306" t="s">
        <v>696</v>
      </c>
      <c r="AX964" s="264">
        <v>43</v>
      </c>
      <c r="AY964" s="306" t="s">
        <v>696</v>
      </c>
      <c r="AZ964" s="306" t="s">
        <v>696</v>
      </c>
      <c r="BA964" s="306" t="s">
        <v>696</v>
      </c>
      <c r="BB964" s="306" t="s">
        <v>696</v>
      </c>
      <c r="BC964" s="306" t="s">
        <v>696</v>
      </c>
      <c r="BD964" s="264">
        <v>69</v>
      </c>
      <c r="BE964" s="306" t="s">
        <v>696</v>
      </c>
      <c r="BF964" s="306" t="s">
        <v>696</v>
      </c>
      <c r="BG964" s="306" t="s">
        <v>696</v>
      </c>
      <c r="BH964" s="306" t="s">
        <v>696</v>
      </c>
      <c r="BI964" s="306" t="s">
        <v>696</v>
      </c>
      <c r="BJ964" s="306" t="s">
        <v>696</v>
      </c>
      <c r="BK964" s="306" t="s">
        <v>696</v>
      </c>
      <c r="BL964" s="306" t="s">
        <v>696</v>
      </c>
      <c r="BM964" s="264">
        <v>0</v>
      </c>
      <c r="BN964" s="306" t="s">
        <v>696</v>
      </c>
      <c r="BO964" s="306" t="s">
        <v>696</v>
      </c>
      <c r="BP964" s="306" t="s">
        <v>696</v>
      </c>
      <c r="BQ964" s="306" t="s">
        <v>696</v>
      </c>
      <c r="BR964" s="306" t="s">
        <v>696</v>
      </c>
      <c r="BS964" s="264">
        <v>30</v>
      </c>
      <c r="BT964" s="305" t="s">
        <v>696</v>
      </c>
      <c r="BU964" s="306" t="s">
        <v>696</v>
      </c>
      <c r="BV964" s="306" t="s">
        <v>696</v>
      </c>
      <c r="BW964" s="306" t="s">
        <v>696</v>
      </c>
      <c r="BX964" s="306" t="s">
        <v>696</v>
      </c>
      <c r="BY964" s="306" t="s">
        <v>696</v>
      </c>
      <c r="BZ964" s="306" t="s">
        <v>696</v>
      </c>
      <c r="CA964" s="306" t="s">
        <v>696</v>
      </c>
      <c r="CB964" s="306" t="s">
        <v>696</v>
      </c>
      <c r="CC964" s="306" t="s">
        <v>696</v>
      </c>
      <c r="CD964" s="306" t="s">
        <v>696</v>
      </c>
      <c r="CE964" s="306" t="s">
        <v>696</v>
      </c>
      <c r="CF964" s="264">
        <v>41</v>
      </c>
      <c r="CG964" s="306" t="s">
        <v>696</v>
      </c>
      <c r="CH964" s="306" t="s">
        <v>696</v>
      </c>
      <c r="CI964" s="306" t="s">
        <v>696</v>
      </c>
      <c r="CJ964" s="306" t="s">
        <v>696</v>
      </c>
      <c r="CK964" s="306" t="s">
        <v>696</v>
      </c>
      <c r="CL964" s="306" t="s">
        <v>696</v>
      </c>
      <c r="CM964" s="306" t="s">
        <v>696</v>
      </c>
      <c r="CN964" s="306" t="s">
        <v>696</v>
      </c>
      <c r="CO964" s="306" t="s">
        <v>696</v>
      </c>
      <c r="CP964" s="306" t="s">
        <v>696</v>
      </c>
      <c r="CQ964" s="306" t="s">
        <v>696</v>
      </c>
      <c r="CR964" s="306" t="s">
        <v>696</v>
      </c>
      <c r="CS964" s="306" t="s">
        <v>696</v>
      </c>
      <c r="CT964" s="264">
        <v>0</v>
      </c>
      <c r="CU964" s="306" t="s">
        <v>696</v>
      </c>
      <c r="CV964" s="306" t="s">
        <v>696</v>
      </c>
      <c r="CW964" s="306" t="s">
        <v>696</v>
      </c>
      <c r="CX964" s="306" t="s">
        <v>696</v>
      </c>
      <c r="CY964" s="306" t="s">
        <v>696</v>
      </c>
      <c r="CZ964" s="264">
        <v>48</v>
      </c>
      <c r="DA964" s="306" t="s">
        <v>696</v>
      </c>
      <c r="DB964" s="306" t="s">
        <v>696</v>
      </c>
      <c r="DC964" s="306" t="s">
        <v>696</v>
      </c>
      <c r="DD964" s="306" t="s">
        <v>696</v>
      </c>
      <c r="DE964" s="306" t="s">
        <v>696</v>
      </c>
      <c r="DF964" s="306" t="s">
        <v>696</v>
      </c>
      <c r="DG964" s="264">
        <f t="shared" ref="DG964:DG978" si="2295">AM964+BS964+B964+O964+X964+AC964+AJ964+BD964+CF964+AX964+BM964+CT964+CZ964</f>
        <v>396</v>
      </c>
      <c r="DH964" s="264">
        <f t="shared" ref="DH964:DH978" si="2296">SUM(DI964:DK964)</f>
        <v>0</v>
      </c>
      <c r="DI964" s="306">
        <v>0</v>
      </c>
      <c r="DJ964" s="306">
        <v>0</v>
      </c>
      <c r="DK964" s="306">
        <v>0</v>
      </c>
      <c r="DL964" s="264">
        <f t="shared" ref="DL964:DL978" si="2297">SUM(DM964:DN964)</f>
        <v>0</v>
      </c>
      <c r="DM964" s="306">
        <v>0</v>
      </c>
      <c r="DN964" s="306">
        <v>0</v>
      </c>
      <c r="DO964" s="264">
        <f t="shared" ref="DO964:DO978" si="2298">DG964+DH964+DL964</f>
        <v>396</v>
      </c>
    </row>
    <row r="965" spans="1:119" s="146" customFormat="1" ht="16.5" customHeight="1" x14ac:dyDescent="0.15">
      <c r="A965" s="54" t="s">
        <v>1</v>
      </c>
      <c r="B965" s="264">
        <v>60</v>
      </c>
      <c r="C965" s="306" t="s">
        <v>696</v>
      </c>
      <c r="D965" s="306" t="s">
        <v>696</v>
      </c>
      <c r="E965" s="306" t="s">
        <v>696</v>
      </c>
      <c r="F965" s="306" t="s">
        <v>696</v>
      </c>
      <c r="G965" s="306" t="s">
        <v>696</v>
      </c>
      <c r="H965" s="306" t="s">
        <v>696</v>
      </c>
      <c r="I965" s="306" t="s">
        <v>696</v>
      </c>
      <c r="J965" s="306" t="s">
        <v>696</v>
      </c>
      <c r="K965" s="306" t="s">
        <v>696</v>
      </c>
      <c r="L965" s="306" t="s">
        <v>696</v>
      </c>
      <c r="M965" s="306" t="s">
        <v>696</v>
      </c>
      <c r="N965" s="306" t="s">
        <v>696</v>
      </c>
      <c r="O965" s="264">
        <v>0</v>
      </c>
      <c r="P965" s="306" t="s">
        <v>696</v>
      </c>
      <c r="Q965" s="306" t="s">
        <v>696</v>
      </c>
      <c r="R965" s="306" t="s">
        <v>696</v>
      </c>
      <c r="S965" s="306" t="s">
        <v>696</v>
      </c>
      <c r="T965" s="306" t="s">
        <v>696</v>
      </c>
      <c r="U965" s="306" t="s">
        <v>696</v>
      </c>
      <c r="V965" s="306" t="s">
        <v>696</v>
      </c>
      <c r="W965" s="306" t="s">
        <v>696</v>
      </c>
      <c r="X965" s="264">
        <v>0</v>
      </c>
      <c r="Y965" s="306" t="s">
        <v>696</v>
      </c>
      <c r="Z965" s="306" t="s">
        <v>696</v>
      </c>
      <c r="AA965" s="306" t="s">
        <v>696</v>
      </c>
      <c r="AB965" s="306" t="s">
        <v>696</v>
      </c>
      <c r="AC965" s="264">
        <v>21</v>
      </c>
      <c r="AD965" s="306" t="s">
        <v>696</v>
      </c>
      <c r="AE965" s="306" t="s">
        <v>696</v>
      </c>
      <c r="AF965" s="306" t="s">
        <v>696</v>
      </c>
      <c r="AG965" s="306" t="s">
        <v>696</v>
      </c>
      <c r="AH965" s="306" t="s">
        <v>696</v>
      </c>
      <c r="AI965" s="306" t="s">
        <v>696</v>
      </c>
      <c r="AJ965" s="264">
        <v>0</v>
      </c>
      <c r="AK965" s="306" t="s">
        <v>696</v>
      </c>
      <c r="AL965" s="306" t="s">
        <v>696</v>
      </c>
      <c r="AM965" s="264">
        <v>24</v>
      </c>
      <c r="AN965" s="306" t="s">
        <v>696</v>
      </c>
      <c r="AO965" s="306" t="s">
        <v>696</v>
      </c>
      <c r="AP965" s="306" t="s">
        <v>696</v>
      </c>
      <c r="AQ965" s="306" t="s">
        <v>696</v>
      </c>
      <c r="AR965" s="306" t="s">
        <v>696</v>
      </c>
      <c r="AS965" s="306" t="s">
        <v>696</v>
      </c>
      <c r="AT965" s="306" t="s">
        <v>696</v>
      </c>
      <c r="AU965" s="306" t="s">
        <v>696</v>
      </c>
      <c r="AV965" s="306" t="s">
        <v>696</v>
      </c>
      <c r="AW965" s="306" t="s">
        <v>696</v>
      </c>
      <c r="AX965" s="264">
        <v>70</v>
      </c>
      <c r="AY965" s="306" t="s">
        <v>696</v>
      </c>
      <c r="AZ965" s="306" t="s">
        <v>696</v>
      </c>
      <c r="BA965" s="306" t="s">
        <v>696</v>
      </c>
      <c r="BB965" s="306" t="s">
        <v>696</v>
      </c>
      <c r="BC965" s="306" t="s">
        <v>696</v>
      </c>
      <c r="BD965" s="264">
        <v>432</v>
      </c>
      <c r="BE965" s="306" t="s">
        <v>696</v>
      </c>
      <c r="BF965" s="306" t="s">
        <v>696</v>
      </c>
      <c r="BG965" s="306" t="s">
        <v>696</v>
      </c>
      <c r="BH965" s="306" t="s">
        <v>696</v>
      </c>
      <c r="BI965" s="306" t="s">
        <v>696</v>
      </c>
      <c r="BJ965" s="306" t="s">
        <v>696</v>
      </c>
      <c r="BK965" s="306" t="s">
        <v>696</v>
      </c>
      <c r="BL965" s="306" t="s">
        <v>696</v>
      </c>
      <c r="BM965" s="264">
        <v>18</v>
      </c>
      <c r="BN965" s="306" t="s">
        <v>696</v>
      </c>
      <c r="BO965" s="306" t="s">
        <v>696</v>
      </c>
      <c r="BP965" s="306" t="s">
        <v>696</v>
      </c>
      <c r="BQ965" s="306" t="s">
        <v>696</v>
      </c>
      <c r="BR965" s="306" t="s">
        <v>696</v>
      </c>
      <c r="BS965" s="264">
        <v>62</v>
      </c>
      <c r="BT965" s="305" t="s">
        <v>696</v>
      </c>
      <c r="BU965" s="306" t="s">
        <v>696</v>
      </c>
      <c r="BV965" s="306" t="s">
        <v>696</v>
      </c>
      <c r="BW965" s="306" t="s">
        <v>696</v>
      </c>
      <c r="BX965" s="306" t="s">
        <v>696</v>
      </c>
      <c r="BY965" s="306" t="s">
        <v>696</v>
      </c>
      <c r="BZ965" s="306" t="s">
        <v>696</v>
      </c>
      <c r="CA965" s="306" t="s">
        <v>696</v>
      </c>
      <c r="CB965" s="306" t="s">
        <v>696</v>
      </c>
      <c r="CC965" s="306" t="s">
        <v>696</v>
      </c>
      <c r="CD965" s="306" t="s">
        <v>696</v>
      </c>
      <c r="CE965" s="306" t="s">
        <v>696</v>
      </c>
      <c r="CF965" s="264">
        <v>52</v>
      </c>
      <c r="CG965" s="306" t="s">
        <v>696</v>
      </c>
      <c r="CH965" s="306" t="s">
        <v>696</v>
      </c>
      <c r="CI965" s="306" t="s">
        <v>696</v>
      </c>
      <c r="CJ965" s="306" t="s">
        <v>696</v>
      </c>
      <c r="CK965" s="306" t="s">
        <v>696</v>
      </c>
      <c r="CL965" s="306" t="s">
        <v>696</v>
      </c>
      <c r="CM965" s="306" t="s">
        <v>696</v>
      </c>
      <c r="CN965" s="306" t="s">
        <v>696</v>
      </c>
      <c r="CO965" s="306" t="s">
        <v>696</v>
      </c>
      <c r="CP965" s="306" t="s">
        <v>696</v>
      </c>
      <c r="CQ965" s="306" t="s">
        <v>696</v>
      </c>
      <c r="CR965" s="306" t="s">
        <v>696</v>
      </c>
      <c r="CS965" s="306" t="s">
        <v>696</v>
      </c>
      <c r="CT965" s="264">
        <v>0</v>
      </c>
      <c r="CU965" s="306" t="s">
        <v>696</v>
      </c>
      <c r="CV965" s="306" t="s">
        <v>696</v>
      </c>
      <c r="CW965" s="306" t="s">
        <v>696</v>
      </c>
      <c r="CX965" s="306" t="s">
        <v>696</v>
      </c>
      <c r="CY965" s="306" t="s">
        <v>696</v>
      </c>
      <c r="CZ965" s="264">
        <v>147</v>
      </c>
      <c r="DA965" s="306" t="s">
        <v>696</v>
      </c>
      <c r="DB965" s="306" t="s">
        <v>696</v>
      </c>
      <c r="DC965" s="306" t="s">
        <v>696</v>
      </c>
      <c r="DD965" s="306" t="s">
        <v>696</v>
      </c>
      <c r="DE965" s="306" t="s">
        <v>696</v>
      </c>
      <c r="DF965" s="306" t="s">
        <v>696</v>
      </c>
      <c r="DG965" s="264">
        <f t="shared" si="2295"/>
        <v>886</v>
      </c>
      <c r="DH965" s="264">
        <f t="shared" si="2296"/>
        <v>0</v>
      </c>
      <c r="DI965" s="306">
        <v>0</v>
      </c>
      <c r="DJ965" s="306">
        <v>0</v>
      </c>
      <c r="DK965" s="306">
        <v>0</v>
      </c>
      <c r="DL965" s="264">
        <f t="shared" si="2297"/>
        <v>23</v>
      </c>
      <c r="DM965" s="306">
        <v>23</v>
      </c>
      <c r="DN965" s="306">
        <v>0</v>
      </c>
      <c r="DO965" s="264">
        <f t="shared" si="2298"/>
        <v>909</v>
      </c>
    </row>
    <row r="966" spans="1:119" s="146" customFormat="1" ht="16.5" customHeight="1" x14ac:dyDescent="0.15">
      <c r="A966" s="490" t="s">
        <v>562</v>
      </c>
      <c r="B966" s="264"/>
      <c r="C966" s="306"/>
      <c r="D966" s="306"/>
      <c r="E966" s="306"/>
      <c r="F966" s="306"/>
      <c r="G966" s="306"/>
      <c r="H966" s="306"/>
      <c r="I966" s="306"/>
      <c r="J966" s="306"/>
      <c r="K966" s="306"/>
      <c r="L966" s="306"/>
      <c r="M966" s="306"/>
      <c r="N966" s="306"/>
      <c r="O966" s="264"/>
      <c r="P966" s="306"/>
      <c r="Q966" s="306"/>
      <c r="R966" s="306"/>
      <c r="S966" s="306"/>
      <c r="T966" s="306"/>
      <c r="U966" s="306"/>
      <c r="V966" s="306"/>
      <c r="W966" s="306"/>
      <c r="X966" s="264"/>
      <c r="Y966" s="306"/>
      <c r="Z966" s="306"/>
      <c r="AA966" s="306"/>
      <c r="AB966" s="306"/>
      <c r="AC966" s="264"/>
      <c r="AD966" s="306"/>
      <c r="AE966" s="306"/>
      <c r="AF966" s="306"/>
      <c r="AG966" s="306"/>
      <c r="AH966" s="306"/>
      <c r="AI966" s="306"/>
      <c r="AJ966" s="264"/>
      <c r="AK966" s="306"/>
      <c r="AL966" s="306"/>
      <c r="AM966" s="264"/>
      <c r="AN966" s="306"/>
      <c r="AO966" s="306"/>
      <c r="AP966" s="306"/>
      <c r="AQ966" s="306"/>
      <c r="AR966" s="306"/>
      <c r="AS966" s="306"/>
      <c r="AT966" s="306"/>
      <c r="AU966" s="306"/>
      <c r="AV966" s="306"/>
      <c r="AW966" s="306"/>
      <c r="AX966" s="264"/>
      <c r="AY966" s="306"/>
      <c r="AZ966" s="306"/>
      <c r="BA966" s="306"/>
      <c r="BB966" s="306"/>
      <c r="BC966" s="306"/>
      <c r="BD966" s="264"/>
      <c r="BE966" s="306"/>
      <c r="BF966" s="306"/>
      <c r="BG966" s="306"/>
      <c r="BH966" s="306"/>
      <c r="BI966" s="306"/>
      <c r="BJ966" s="306"/>
      <c r="BK966" s="306"/>
      <c r="BL966" s="306"/>
      <c r="BM966" s="264"/>
      <c r="BN966" s="306"/>
      <c r="BO966" s="306"/>
      <c r="BP966" s="306"/>
      <c r="BQ966" s="306"/>
      <c r="BR966" s="306"/>
      <c r="BS966" s="264"/>
      <c r="BT966" s="305"/>
      <c r="BU966" s="306"/>
      <c r="BV966" s="306"/>
      <c r="BW966" s="306"/>
      <c r="BX966" s="306"/>
      <c r="BY966" s="306"/>
      <c r="BZ966" s="306"/>
      <c r="CA966" s="306"/>
      <c r="CB966" s="306"/>
      <c r="CC966" s="306"/>
      <c r="CD966" s="306"/>
      <c r="CE966" s="306"/>
      <c r="CF966" s="264"/>
      <c r="CG966" s="306"/>
      <c r="CH966" s="306"/>
      <c r="CI966" s="306"/>
      <c r="CJ966" s="306"/>
      <c r="CK966" s="306"/>
      <c r="CL966" s="306"/>
      <c r="CM966" s="306"/>
      <c r="CN966" s="306"/>
      <c r="CO966" s="306"/>
      <c r="CP966" s="306"/>
      <c r="CQ966" s="306"/>
      <c r="CR966" s="306"/>
      <c r="CS966" s="306"/>
      <c r="CT966" s="264"/>
      <c r="CU966" s="306"/>
      <c r="CV966" s="306"/>
      <c r="CW966" s="306"/>
      <c r="CX966" s="306"/>
      <c r="CY966" s="306"/>
      <c r="CZ966" s="264"/>
      <c r="DA966" s="306"/>
      <c r="DB966" s="306"/>
      <c r="DC966" s="306"/>
      <c r="DD966" s="306"/>
      <c r="DE966" s="306"/>
      <c r="DF966" s="306"/>
      <c r="DG966" s="264"/>
      <c r="DH966" s="264"/>
      <c r="DI966" s="306"/>
      <c r="DJ966" s="306"/>
      <c r="DK966" s="306"/>
      <c r="DL966" s="264"/>
      <c r="DM966" s="306"/>
      <c r="DN966" s="306"/>
      <c r="DO966" s="264"/>
    </row>
    <row r="967" spans="1:119" s="146" customFormat="1" ht="16.5" customHeight="1" x14ac:dyDescent="0.15">
      <c r="A967" s="54" t="s">
        <v>418</v>
      </c>
      <c r="B967" s="264">
        <v>83</v>
      </c>
      <c r="C967" s="306" t="s">
        <v>696</v>
      </c>
      <c r="D967" s="306" t="s">
        <v>696</v>
      </c>
      <c r="E967" s="306" t="s">
        <v>696</v>
      </c>
      <c r="F967" s="306" t="s">
        <v>696</v>
      </c>
      <c r="G967" s="306" t="s">
        <v>696</v>
      </c>
      <c r="H967" s="306" t="s">
        <v>696</v>
      </c>
      <c r="I967" s="306" t="s">
        <v>696</v>
      </c>
      <c r="J967" s="306" t="s">
        <v>696</v>
      </c>
      <c r="K967" s="306" t="s">
        <v>696</v>
      </c>
      <c r="L967" s="306" t="s">
        <v>696</v>
      </c>
      <c r="M967" s="306" t="s">
        <v>696</v>
      </c>
      <c r="N967" s="306" t="s">
        <v>696</v>
      </c>
      <c r="O967" s="264">
        <v>23</v>
      </c>
      <c r="P967" s="306" t="s">
        <v>696</v>
      </c>
      <c r="Q967" s="306" t="s">
        <v>696</v>
      </c>
      <c r="R967" s="306" t="s">
        <v>696</v>
      </c>
      <c r="S967" s="306" t="s">
        <v>696</v>
      </c>
      <c r="T967" s="306" t="s">
        <v>696</v>
      </c>
      <c r="U967" s="306" t="s">
        <v>696</v>
      </c>
      <c r="V967" s="306" t="s">
        <v>696</v>
      </c>
      <c r="W967" s="306" t="s">
        <v>696</v>
      </c>
      <c r="X967" s="264">
        <v>29</v>
      </c>
      <c r="Y967" s="306" t="s">
        <v>696</v>
      </c>
      <c r="Z967" s="306" t="s">
        <v>696</v>
      </c>
      <c r="AA967" s="306" t="s">
        <v>696</v>
      </c>
      <c r="AB967" s="306" t="s">
        <v>696</v>
      </c>
      <c r="AC967" s="264">
        <v>15</v>
      </c>
      <c r="AD967" s="306" t="s">
        <v>696</v>
      </c>
      <c r="AE967" s="306" t="s">
        <v>696</v>
      </c>
      <c r="AF967" s="306" t="s">
        <v>696</v>
      </c>
      <c r="AG967" s="306" t="s">
        <v>696</v>
      </c>
      <c r="AH967" s="306" t="s">
        <v>696</v>
      </c>
      <c r="AI967" s="306" t="s">
        <v>696</v>
      </c>
      <c r="AJ967" s="264">
        <v>0</v>
      </c>
      <c r="AK967" s="306" t="s">
        <v>696</v>
      </c>
      <c r="AL967" s="306" t="s">
        <v>696</v>
      </c>
      <c r="AM967" s="264">
        <v>62</v>
      </c>
      <c r="AN967" s="306" t="s">
        <v>696</v>
      </c>
      <c r="AO967" s="306" t="s">
        <v>696</v>
      </c>
      <c r="AP967" s="306" t="s">
        <v>696</v>
      </c>
      <c r="AQ967" s="306" t="s">
        <v>696</v>
      </c>
      <c r="AR967" s="306" t="s">
        <v>696</v>
      </c>
      <c r="AS967" s="306" t="s">
        <v>696</v>
      </c>
      <c r="AT967" s="306" t="s">
        <v>696</v>
      </c>
      <c r="AU967" s="306" t="s">
        <v>696</v>
      </c>
      <c r="AV967" s="306" t="s">
        <v>696</v>
      </c>
      <c r="AW967" s="306" t="s">
        <v>696</v>
      </c>
      <c r="AX967" s="264">
        <v>22</v>
      </c>
      <c r="AY967" s="306" t="s">
        <v>696</v>
      </c>
      <c r="AZ967" s="306" t="s">
        <v>696</v>
      </c>
      <c r="BA967" s="306" t="s">
        <v>696</v>
      </c>
      <c r="BB967" s="306" t="s">
        <v>696</v>
      </c>
      <c r="BC967" s="306" t="s">
        <v>696</v>
      </c>
      <c r="BD967" s="264">
        <v>88</v>
      </c>
      <c r="BE967" s="306" t="s">
        <v>696</v>
      </c>
      <c r="BF967" s="306" t="s">
        <v>696</v>
      </c>
      <c r="BG967" s="306" t="s">
        <v>696</v>
      </c>
      <c r="BH967" s="306" t="s">
        <v>696</v>
      </c>
      <c r="BI967" s="306" t="s">
        <v>696</v>
      </c>
      <c r="BJ967" s="306" t="s">
        <v>696</v>
      </c>
      <c r="BK967" s="306" t="s">
        <v>696</v>
      </c>
      <c r="BL967" s="306" t="s">
        <v>696</v>
      </c>
      <c r="BM967" s="264">
        <v>20</v>
      </c>
      <c r="BN967" s="306" t="s">
        <v>696</v>
      </c>
      <c r="BO967" s="306" t="s">
        <v>696</v>
      </c>
      <c r="BP967" s="306" t="s">
        <v>696</v>
      </c>
      <c r="BQ967" s="306" t="s">
        <v>696</v>
      </c>
      <c r="BR967" s="306" t="s">
        <v>696</v>
      </c>
      <c r="BS967" s="264">
        <v>39</v>
      </c>
      <c r="BT967" s="305" t="s">
        <v>696</v>
      </c>
      <c r="BU967" s="306" t="s">
        <v>696</v>
      </c>
      <c r="BV967" s="306" t="s">
        <v>696</v>
      </c>
      <c r="BW967" s="306" t="s">
        <v>696</v>
      </c>
      <c r="BX967" s="306" t="s">
        <v>696</v>
      </c>
      <c r="BY967" s="306" t="s">
        <v>696</v>
      </c>
      <c r="BZ967" s="306" t="s">
        <v>696</v>
      </c>
      <c r="CA967" s="306" t="s">
        <v>696</v>
      </c>
      <c r="CB967" s="306" t="s">
        <v>696</v>
      </c>
      <c r="CC967" s="306" t="s">
        <v>696</v>
      </c>
      <c r="CD967" s="306" t="s">
        <v>696</v>
      </c>
      <c r="CE967" s="306" t="s">
        <v>696</v>
      </c>
      <c r="CF967" s="264">
        <v>53</v>
      </c>
      <c r="CG967" s="306" t="s">
        <v>696</v>
      </c>
      <c r="CH967" s="306" t="s">
        <v>696</v>
      </c>
      <c r="CI967" s="306" t="s">
        <v>696</v>
      </c>
      <c r="CJ967" s="306" t="s">
        <v>696</v>
      </c>
      <c r="CK967" s="306" t="s">
        <v>696</v>
      </c>
      <c r="CL967" s="306" t="s">
        <v>696</v>
      </c>
      <c r="CM967" s="306" t="s">
        <v>696</v>
      </c>
      <c r="CN967" s="306" t="s">
        <v>696</v>
      </c>
      <c r="CO967" s="306" t="s">
        <v>696</v>
      </c>
      <c r="CP967" s="306" t="s">
        <v>696</v>
      </c>
      <c r="CQ967" s="306" t="s">
        <v>696</v>
      </c>
      <c r="CR967" s="306" t="s">
        <v>696</v>
      </c>
      <c r="CS967" s="306" t="s">
        <v>696</v>
      </c>
      <c r="CT967" s="264">
        <v>15</v>
      </c>
      <c r="CU967" s="306" t="s">
        <v>696</v>
      </c>
      <c r="CV967" s="306" t="s">
        <v>696</v>
      </c>
      <c r="CW967" s="306" t="s">
        <v>696</v>
      </c>
      <c r="CX967" s="306" t="s">
        <v>696</v>
      </c>
      <c r="CY967" s="306" t="s">
        <v>696</v>
      </c>
      <c r="CZ967" s="264">
        <v>20</v>
      </c>
      <c r="DA967" s="306" t="s">
        <v>696</v>
      </c>
      <c r="DB967" s="306" t="s">
        <v>696</v>
      </c>
      <c r="DC967" s="306" t="s">
        <v>696</v>
      </c>
      <c r="DD967" s="306" t="s">
        <v>696</v>
      </c>
      <c r="DE967" s="306" t="s">
        <v>696</v>
      </c>
      <c r="DF967" s="306" t="s">
        <v>696</v>
      </c>
      <c r="DG967" s="264">
        <f t="shared" si="2295"/>
        <v>469</v>
      </c>
      <c r="DH967" s="264">
        <f t="shared" si="2296"/>
        <v>0</v>
      </c>
      <c r="DI967" s="306">
        <v>0</v>
      </c>
      <c r="DJ967" s="306">
        <v>0</v>
      </c>
      <c r="DK967" s="306">
        <v>0</v>
      </c>
      <c r="DL967" s="264">
        <f t="shared" si="2297"/>
        <v>0</v>
      </c>
      <c r="DM967" s="306">
        <v>0</v>
      </c>
      <c r="DN967" s="306">
        <v>0</v>
      </c>
      <c r="DO967" s="264">
        <f t="shared" si="2298"/>
        <v>469</v>
      </c>
    </row>
    <row r="968" spans="1:119" s="43" customFormat="1" ht="16.5" customHeight="1" x14ac:dyDescent="0.15">
      <c r="A968" s="54" t="s">
        <v>13</v>
      </c>
      <c r="B968" s="264">
        <v>0</v>
      </c>
      <c r="C968" s="306" t="s">
        <v>696</v>
      </c>
      <c r="D968" s="306" t="s">
        <v>696</v>
      </c>
      <c r="E968" s="306" t="s">
        <v>696</v>
      </c>
      <c r="F968" s="306" t="s">
        <v>696</v>
      </c>
      <c r="G968" s="306" t="s">
        <v>696</v>
      </c>
      <c r="H968" s="306" t="s">
        <v>696</v>
      </c>
      <c r="I968" s="306" t="s">
        <v>696</v>
      </c>
      <c r="J968" s="306" t="s">
        <v>696</v>
      </c>
      <c r="K968" s="306" t="s">
        <v>696</v>
      </c>
      <c r="L968" s="306" t="s">
        <v>696</v>
      </c>
      <c r="M968" s="306" t="s">
        <v>696</v>
      </c>
      <c r="N968" s="306" t="s">
        <v>696</v>
      </c>
      <c r="O968" s="264">
        <v>0</v>
      </c>
      <c r="P968" s="306" t="s">
        <v>696</v>
      </c>
      <c r="Q968" s="306" t="s">
        <v>696</v>
      </c>
      <c r="R968" s="306" t="s">
        <v>696</v>
      </c>
      <c r="S968" s="306" t="s">
        <v>696</v>
      </c>
      <c r="T968" s="306" t="s">
        <v>696</v>
      </c>
      <c r="U968" s="306" t="s">
        <v>696</v>
      </c>
      <c r="V968" s="306" t="s">
        <v>696</v>
      </c>
      <c r="W968" s="306" t="s">
        <v>696</v>
      </c>
      <c r="X968" s="264">
        <v>39</v>
      </c>
      <c r="Y968" s="306" t="s">
        <v>696</v>
      </c>
      <c r="Z968" s="306" t="s">
        <v>696</v>
      </c>
      <c r="AA968" s="306" t="s">
        <v>696</v>
      </c>
      <c r="AB968" s="306" t="s">
        <v>696</v>
      </c>
      <c r="AC968" s="264">
        <v>0</v>
      </c>
      <c r="AD968" s="306" t="s">
        <v>696</v>
      </c>
      <c r="AE968" s="306" t="s">
        <v>696</v>
      </c>
      <c r="AF968" s="306" t="s">
        <v>696</v>
      </c>
      <c r="AG968" s="306" t="s">
        <v>696</v>
      </c>
      <c r="AH968" s="306" t="s">
        <v>696</v>
      </c>
      <c r="AI968" s="306" t="s">
        <v>696</v>
      </c>
      <c r="AJ968" s="264">
        <v>0</v>
      </c>
      <c r="AK968" s="306" t="s">
        <v>696</v>
      </c>
      <c r="AL968" s="306" t="s">
        <v>696</v>
      </c>
      <c r="AM968" s="264">
        <v>0</v>
      </c>
      <c r="AN968" s="306" t="s">
        <v>696</v>
      </c>
      <c r="AO968" s="306" t="s">
        <v>696</v>
      </c>
      <c r="AP968" s="306" t="s">
        <v>696</v>
      </c>
      <c r="AQ968" s="306" t="s">
        <v>696</v>
      </c>
      <c r="AR968" s="306" t="s">
        <v>696</v>
      </c>
      <c r="AS968" s="306" t="s">
        <v>696</v>
      </c>
      <c r="AT968" s="306" t="s">
        <v>696</v>
      </c>
      <c r="AU968" s="306" t="s">
        <v>696</v>
      </c>
      <c r="AV968" s="306" t="s">
        <v>696</v>
      </c>
      <c r="AW968" s="306" t="s">
        <v>696</v>
      </c>
      <c r="AX968" s="264">
        <v>55</v>
      </c>
      <c r="AY968" s="306" t="s">
        <v>696</v>
      </c>
      <c r="AZ968" s="306" t="s">
        <v>696</v>
      </c>
      <c r="BA968" s="306" t="s">
        <v>696</v>
      </c>
      <c r="BB968" s="306" t="s">
        <v>696</v>
      </c>
      <c r="BC968" s="306" t="s">
        <v>696</v>
      </c>
      <c r="BD968" s="264">
        <v>388</v>
      </c>
      <c r="BE968" s="306" t="s">
        <v>696</v>
      </c>
      <c r="BF968" s="306" t="s">
        <v>696</v>
      </c>
      <c r="BG968" s="306" t="s">
        <v>696</v>
      </c>
      <c r="BH968" s="306" t="s">
        <v>696</v>
      </c>
      <c r="BI968" s="306" t="s">
        <v>696</v>
      </c>
      <c r="BJ968" s="306" t="s">
        <v>696</v>
      </c>
      <c r="BK968" s="306" t="s">
        <v>696</v>
      </c>
      <c r="BL968" s="306" t="s">
        <v>696</v>
      </c>
      <c r="BM968" s="264">
        <v>0</v>
      </c>
      <c r="BN968" s="306" t="s">
        <v>696</v>
      </c>
      <c r="BO968" s="306" t="s">
        <v>696</v>
      </c>
      <c r="BP968" s="306" t="s">
        <v>696</v>
      </c>
      <c r="BQ968" s="306" t="s">
        <v>696</v>
      </c>
      <c r="BR968" s="306" t="s">
        <v>696</v>
      </c>
      <c r="BS968" s="264">
        <v>29</v>
      </c>
      <c r="BT968" s="305" t="s">
        <v>696</v>
      </c>
      <c r="BU968" s="306" t="s">
        <v>696</v>
      </c>
      <c r="BV968" s="306" t="s">
        <v>696</v>
      </c>
      <c r="BW968" s="306" t="s">
        <v>696</v>
      </c>
      <c r="BX968" s="306" t="s">
        <v>696</v>
      </c>
      <c r="BY968" s="306" t="s">
        <v>696</v>
      </c>
      <c r="BZ968" s="306" t="s">
        <v>696</v>
      </c>
      <c r="CA968" s="306" t="s">
        <v>696</v>
      </c>
      <c r="CB968" s="306" t="s">
        <v>696</v>
      </c>
      <c r="CC968" s="306" t="s">
        <v>696</v>
      </c>
      <c r="CD968" s="306" t="s">
        <v>696</v>
      </c>
      <c r="CE968" s="306" t="s">
        <v>696</v>
      </c>
      <c r="CF968" s="264">
        <v>24</v>
      </c>
      <c r="CG968" s="306" t="s">
        <v>696</v>
      </c>
      <c r="CH968" s="306" t="s">
        <v>696</v>
      </c>
      <c r="CI968" s="306" t="s">
        <v>696</v>
      </c>
      <c r="CJ968" s="306" t="s">
        <v>696</v>
      </c>
      <c r="CK968" s="306" t="s">
        <v>696</v>
      </c>
      <c r="CL968" s="306" t="s">
        <v>696</v>
      </c>
      <c r="CM968" s="306" t="s">
        <v>696</v>
      </c>
      <c r="CN968" s="306" t="s">
        <v>696</v>
      </c>
      <c r="CO968" s="306" t="s">
        <v>696</v>
      </c>
      <c r="CP968" s="306" t="s">
        <v>696</v>
      </c>
      <c r="CQ968" s="306" t="s">
        <v>696</v>
      </c>
      <c r="CR968" s="306" t="s">
        <v>696</v>
      </c>
      <c r="CS968" s="306" t="s">
        <v>696</v>
      </c>
      <c r="CT968" s="264">
        <v>27</v>
      </c>
      <c r="CU968" s="306" t="s">
        <v>696</v>
      </c>
      <c r="CV968" s="306" t="s">
        <v>696</v>
      </c>
      <c r="CW968" s="306" t="s">
        <v>696</v>
      </c>
      <c r="CX968" s="306" t="s">
        <v>696</v>
      </c>
      <c r="CY968" s="306" t="s">
        <v>696</v>
      </c>
      <c r="CZ968" s="264">
        <v>0</v>
      </c>
      <c r="DA968" s="306" t="s">
        <v>696</v>
      </c>
      <c r="DB968" s="306" t="s">
        <v>696</v>
      </c>
      <c r="DC968" s="306" t="s">
        <v>696</v>
      </c>
      <c r="DD968" s="306" t="s">
        <v>696</v>
      </c>
      <c r="DE968" s="306" t="s">
        <v>696</v>
      </c>
      <c r="DF968" s="306" t="s">
        <v>696</v>
      </c>
      <c r="DG968" s="264">
        <f t="shared" si="2295"/>
        <v>562</v>
      </c>
      <c r="DH968" s="264">
        <f t="shared" si="2296"/>
        <v>0</v>
      </c>
      <c r="DI968" s="306">
        <v>0</v>
      </c>
      <c r="DJ968" s="306">
        <v>0</v>
      </c>
      <c r="DK968" s="306">
        <v>0</v>
      </c>
      <c r="DL968" s="264">
        <f t="shared" si="2297"/>
        <v>0</v>
      </c>
      <c r="DM968" s="306">
        <v>0</v>
      </c>
      <c r="DN968" s="306">
        <v>0</v>
      </c>
      <c r="DO968" s="264">
        <f t="shared" si="2298"/>
        <v>562</v>
      </c>
    </row>
    <row r="969" spans="1:119" s="146" customFormat="1" ht="16.5" customHeight="1" x14ac:dyDescent="0.15">
      <c r="A969" s="54" t="s">
        <v>0</v>
      </c>
      <c r="B969" s="264">
        <v>69</v>
      </c>
      <c r="C969" s="306" t="s">
        <v>696</v>
      </c>
      <c r="D969" s="306" t="s">
        <v>696</v>
      </c>
      <c r="E969" s="306" t="s">
        <v>696</v>
      </c>
      <c r="F969" s="306" t="s">
        <v>696</v>
      </c>
      <c r="G969" s="306" t="s">
        <v>696</v>
      </c>
      <c r="H969" s="306" t="s">
        <v>696</v>
      </c>
      <c r="I969" s="306" t="s">
        <v>696</v>
      </c>
      <c r="J969" s="306" t="s">
        <v>696</v>
      </c>
      <c r="K969" s="306" t="s">
        <v>696</v>
      </c>
      <c r="L969" s="306" t="s">
        <v>696</v>
      </c>
      <c r="M969" s="306" t="s">
        <v>696</v>
      </c>
      <c r="N969" s="306" t="s">
        <v>696</v>
      </c>
      <c r="O969" s="264">
        <v>0</v>
      </c>
      <c r="P969" s="306" t="s">
        <v>696</v>
      </c>
      <c r="Q969" s="306" t="s">
        <v>696</v>
      </c>
      <c r="R969" s="306" t="s">
        <v>696</v>
      </c>
      <c r="S969" s="306" t="s">
        <v>696</v>
      </c>
      <c r="T969" s="306" t="s">
        <v>696</v>
      </c>
      <c r="U969" s="306" t="s">
        <v>696</v>
      </c>
      <c r="V969" s="306" t="s">
        <v>696</v>
      </c>
      <c r="W969" s="306" t="s">
        <v>696</v>
      </c>
      <c r="X969" s="264">
        <v>80</v>
      </c>
      <c r="Y969" s="306" t="s">
        <v>696</v>
      </c>
      <c r="Z969" s="306" t="s">
        <v>696</v>
      </c>
      <c r="AA969" s="306" t="s">
        <v>696</v>
      </c>
      <c r="AB969" s="306" t="s">
        <v>696</v>
      </c>
      <c r="AC969" s="264">
        <v>29</v>
      </c>
      <c r="AD969" s="306" t="s">
        <v>696</v>
      </c>
      <c r="AE969" s="306" t="s">
        <v>696</v>
      </c>
      <c r="AF969" s="306" t="s">
        <v>696</v>
      </c>
      <c r="AG969" s="306" t="s">
        <v>696</v>
      </c>
      <c r="AH969" s="306" t="s">
        <v>696</v>
      </c>
      <c r="AI969" s="306" t="s">
        <v>696</v>
      </c>
      <c r="AJ969" s="264">
        <v>0</v>
      </c>
      <c r="AK969" s="306" t="s">
        <v>696</v>
      </c>
      <c r="AL969" s="306" t="s">
        <v>696</v>
      </c>
      <c r="AM969" s="264">
        <v>67</v>
      </c>
      <c r="AN969" s="306" t="s">
        <v>696</v>
      </c>
      <c r="AO969" s="306" t="s">
        <v>696</v>
      </c>
      <c r="AP969" s="306" t="s">
        <v>696</v>
      </c>
      <c r="AQ969" s="306" t="s">
        <v>696</v>
      </c>
      <c r="AR969" s="306" t="s">
        <v>696</v>
      </c>
      <c r="AS969" s="306" t="s">
        <v>696</v>
      </c>
      <c r="AT969" s="306" t="s">
        <v>696</v>
      </c>
      <c r="AU969" s="306" t="s">
        <v>696</v>
      </c>
      <c r="AV969" s="306" t="s">
        <v>696</v>
      </c>
      <c r="AW969" s="306" t="s">
        <v>696</v>
      </c>
      <c r="AX969" s="264">
        <v>106</v>
      </c>
      <c r="AY969" s="306" t="s">
        <v>696</v>
      </c>
      <c r="AZ969" s="306" t="s">
        <v>696</v>
      </c>
      <c r="BA969" s="306" t="s">
        <v>696</v>
      </c>
      <c r="BB969" s="306" t="s">
        <v>696</v>
      </c>
      <c r="BC969" s="306" t="s">
        <v>696</v>
      </c>
      <c r="BD969" s="264">
        <v>165</v>
      </c>
      <c r="BE969" s="306" t="s">
        <v>696</v>
      </c>
      <c r="BF969" s="306" t="s">
        <v>696</v>
      </c>
      <c r="BG969" s="306" t="s">
        <v>696</v>
      </c>
      <c r="BH969" s="306" t="s">
        <v>696</v>
      </c>
      <c r="BI969" s="306" t="s">
        <v>696</v>
      </c>
      <c r="BJ969" s="306" t="s">
        <v>696</v>
      </c>
      <c r="BK969" s="306" t="s">
        <v>696</v>
      </c>
      <c r="BL969" s="306" t="s">
        <v>696</v>
      </c>
      <c r="BM969" s="264">
        <v>98</v>
      </c>
      <c r="BN969" s="306" t="s">
        <v>696</v>
      </c>
      <c r="BO969" s="306" t="s">
        <v>696</v>
      </c>
      <c r="BP969" s="306" t="s">
        <v>696</v>
      </c>
      <c r="BQ969" s="306" t="s">
        <v>696</v>
      </c>
      <c r="BR969" s="306" t="s">
        <v>696</v>
      </c>
      <c r="BS969" s="264">
        <v>88</v>
      </c>
      <c r="BT969" s="305" t="s">
        <v>696</v>
      </c>
      <c r="BU969" s="306" t="s">
        <v>696</v>
      </c>
      <c r="BV969" s="306" t="s">
        <v>696</v>
      </c>
      <c r="BW969" s="306" t="s">
        <v>696</v>
      </c>
      <c r="BX969" s="306" t="s">
        <v>696</v>
      </c>
      <c r="BY969" s="306" t="s">
        <v>696</v>
      </c>
      <c r="BZ969" s="306" t="s">
        <v>696</v>
      </c>
      <c r="CA969" s="306" t="s">
        <v>696</v>
      </c>
      <c r="CB969" s="306" t="s">
        <v>696</v>
      </c>
      <c r="CC969" s="306" t="s">
        <v>696</v>
      </c>
      <c r="CD969" s="306" t="s">
        <v>696</v>
      </c>
      <c r="CE969" s="306" t="s">
        <v>696</v>
      </c>
      <c r="CF969" s="264">
        <v>107</v>
      </c>
      <c r="CG969" s="306" t="s">
        <v>696</v>
      </c>
      <c r="CH969" s="306" t="s">
        <v>696</v>
      </c>
      <c r="CI969" s="306" t="s">
        <v>696</v>
      </c>
      <c r="CJ969" s="306" t="s">
        <v>696</v>
      </c>
      <c r="CK969" s="306" t="s">
        <v>696</v>
      </c>
      <c r="CL969" s="306" t="s">
        <v>696</v>
      </c>
      <c r="CM969" s="306" t="s">
        <v>696</v>
      </c>
      <c r="CN969" s="306" t="s">
        <v>696</v>
      </c>
      <c r="CO969" s="306" t="s">
        <v>696</v>
      </c>
      <c r="CP969" s="306" t="s">
        <v>696</v>
      </c>
      <c r="CQ969" s="306" t="s">
        <v>696</v>
      </c>
      <c r="CR969" s="306" t="s">
        <v>696</v>
      </c>
      <c r="CS969" s="306" t="s">
        <v>696</v>
      </c>
      <c r="CT969" s="264">
        <v>19</v>
      </c>
      <c r="CU969" s="306" t="s">
        <v>696</v>
      </c>
      <c r="CV969" s="306" t="s">
        <v>696</v>
      </c>
      <c r="CW969" s="306" t="s">
        <v>696</v>
      </c>
      <c r="CX969" s="306" t="s">
        <v>696</v>
      </c>
      <c r="CY969" s="306" t="s">
        <v>696</v>
      </c>
      <c r="CZ969" s="264">
        <v>59</v>
      </c>
      <c r="DA969" s="306" t="s">
        <v>696</v>
      </c>
      <c r="DB969" s="306" t="s">
        <v>696</v>
      </c>
      <c r="DC969" s="306" t="s">
        <v>696</v>
      </c>
      <c r="DD969" s="306" t="s">
        <v>696</v>
      </c>
      <c r="DE969" s="306" t="s">
        <v>696</v>
      </c>
      <c r="DF969" s="306" t="s">
        <v>696</v>
      </c>
      <c r="DG969" s="264">
        <f t="shared" si="2295"/>
        <v>887</v>
      </c>
      <c r="DH969" s="264">
        <f t="shared" si="2296"/>
        <v>0</v>
      </c>
      <c r="DI969" s="306">
        <v>0</v>
      </c>
      <c r="DJ969" s="306">
        <v>0</v>
      </c>
      <c r="DK969" s="306">
        <v>0</v>
      </c>
      <c r="DL969" s="264">
        <f t="shared" si="2297"/>
        <v>13</v>
      </c>
      <c r="DM969" s="306">
        <v>13</v>
      </c>
      <c r="DN969" s="306">
        <v>0</v>
      </c>
      <c r="DO969" s="264">
        <f t="shared" si="2298"/>
        <v>900</v>
      </c>
    </row>
    <row r="970" spans="1:119" s="146" customFormat="1" ht="16.5" customHeight="1" x14ac:dyDescent="0.15">
      <c r="A970" s="54" t="s">
        <v>165</v>
      </c>
      <c r="B970" s="264">
        <v>3323</v>
      </c>
      <c r="C970" s="306" t="s">
        <v>696</v>
      </c>
      <c r="D970" s="306" t="s">
        <v>696</v>
      </c>
      <c r="E970" s="306" t="s">
        <v>696</v>
      </c>
      <c r="F970" s="306" t="s">
        <v>696</v>
      </c>
      <c r="G970" s="306" t="s">
        <v>696</v>
      </c>
      <c r="H970" s="306" t="s">
        <v>696</v>
      </c>
      <c r="I970" s="306" t="s">
        <v>696</v>
      </c>
      <c r="J970" s="306" t="s">
        <v>696</v>
      </c>
      <c r="K970" s="306" t="s">
        <v>696</v>
      </c>
      <c r="L970" s="306" t="s">
        <v>696</v>
      </c>
      <c r="M970" s="306" t="s">
        <v>696</v>
      </c>
      <c r="N970" s="306" t="s">
        <v>696</v>
      </c>
      <c r="O970" s="264">
        <v>1128</v>
      </c>
      <c r="P970" s="306" t="s">
        <v>696</v>
      </c>
      <c r="Q970" s="306" t="s">
        <v>696</v>
      </c>
      <c r="R970" s="306" t="s">
        <v>696</v>
      </c>
      <c r="S970" s="306" t="s">
        <v>696</v>
      </c>
      <c r="T970" s="306" t="s">
        <v>696</v>
      </c>
      <c r="U970" s="306" t="s">
        <v>696</v>
      </c>
      <c r="V970" s="306" t="s">
        <v>696</v>
      </c>
      <c r="W970" s="306" t="s">
        <v>696</v>
      </c>
      <c r="X970" s="264">
        <v>1057</v>
      </c>
      <c r="Y970" s="306" t="s">
        <v>696</v>
      </c>
      <c r="Z970" s="306" t="s">
        <v>696</v>
      </c>
      <c r="AA970" s="306" t="s">
        <v>696</v>
      </c>
      <c r="AB970" s="306" t="s">
        <v>696</v>
      </c>
      <c r="AC970" s="264">
        <v>948</v>
      </c>
      <c r="AD970" s="306" t="s">
        <v>696</v>
      </c>
      <c r="AE970" s="306" t="s">
        <v>696</v>
      </c>
      <c r="AF970" s="306" t="s">
        <v>696</v>
      </c>
      <c r="AG970" s="306" t="s">
        <v>696</v>
      </c>
      <c r="AH970" s="306" t="s">
        <v>696</v>
      </c>
      <c r="AI970" s="306" t="s">
        <v>696</v>
      </c>
      <c r="AJ970" s="264">
        <v>103</v>
      </c>
      <c r="AK970" s="306" t="s">
        <v>696</v>
      </c>
      <c r="AL970" s="306" t="s">
        <v>696</v>
      </c>
      <c r="AM970" s="264">
        <v>2178</v>
      </c>
      <c r="AN970" s="306" t="s">
        <v>696</v>
      </c>
      <c r="AO970" s="306" t="s">
        <v>696</v>
      </c>
      <c r="AP970" s="306" t="s">
        <v>696</v>
      </c>
      <c r="AQ970" s="306" t="s">
        <v>696</v>
      </c>
      <c r="AR970" s="306" t="s">
        <v>696</v>
      </c>
      <c r="AS970" s="306" t="s">
        <v>696</v>
      </c>
      <c r="AT970" s="306" t="s">
        <v>696</v>
      </c>
      <c r="AU970" s="306" t="s">
        <v>696</v>
      </c>
      <c r="AV970" s="306" t="s">
        <v>696</v>
      </c>
      <c r="AW970" s="306" t="s">
        <v>696</v>
      </c>
      <c r="AX970" s="264">
        <v>2735</v>
      </c>
      <c r="AY970" s="306" t="s">
        <v>696</v>
      </c>
      <c r="AZ970" s="306" t="s">
        <v>696</v>
      </c>
      <c r="BA970" s="306" t="s">
        <v>696</v>
      </c>
      <c r="BB970" s="306" t="s">
        <v>696</v>
      </c>
      <c r="BC970" s="306" t="s">
        <v>696</v>
      </c>
      <c r="BD970" s="264">
        <v>4660</v>
      </c>
      <c r="BE970" s="306" t="s">
        <v>696</v>
      </c>
      <c r="BF970" s="306" t="s">
        <v>696</v>
      </c>
      <c r="BG970" s="306" t="s">
        <v>696</v>
      </c>
      <c r="BH970" s="306" t="s">
        <v>696</v>
      </c>
      <c r="BI970" s="306" t="s">
        <v>696</v>
      </c>
      <c r="BJ970" s="306" t="s">
        <v>696</v>
      </c>
      <c r="BK970" s="306" t="s">
        <v>696</v>
      </c>
      <c r="BL970" s="306" t="s">
        <v>696</v>
      </c>
      <c r="BM970" s="264">
        <v>1281</v>
      </c>
      <c r="BN970" s="306" t="s">
        <v>696</v>
      </c>
      <c r="BO970" s="306" t="s">
        <v>696</v>
      </c>
      <c r="BP970" s="306" t="s">
        <v>696</v>
      </c>
      <c r="BQ970" s="306" t="s">
        <v>696</v>
      </c>
      <c r="BR970" s="306" t="s">
        <v>696</v>
      </c>
      <c r="BS970" s="264">
        <v>2270</v>
      </c>
      <c r="BT970" s="305" t="s">
        <v>696</v>
      </c>
      <c r="BU970" s="306" t="s">
        <v>696</v>
      </c>
      <c r="BV970" s="306" t="s">
        <v>696</v>
      </c>
      <c r="BW970" s="306" t="s">
        <v>696</v>
      </c>
      <c r="BX970" s="306" t="s">
        <v>696</v>
      </c>
      <c r="BY970" s="306" t="s">
        <v>696</v>
      </c>
      <c r="BZ970" s="306" t="s">
        <v>696</v>
      </c>
      <c r="CA970" s="306" t="s">
        <v>696</v>
      </c>
      <c r="CB970" s="306" t="s">
        <v>696</v>
      </c>
      <c r="CC970" s="306" t="s">
        <v>696</v>
      </c>
      <c r="CD970" s="306" t="s">
        <v>696</v>
      </c>
      <c r="CE970" s="306" t="s">
        <v>696</v>
      </c>
      <c r="CF970" s="264">
        <v>1906</v>
      </c>
      <c r="CG970" s="306" t="s">
        <v>696</v>
      </c>
      <c r="CH970" s="306" t="s">
        <v>696</v>
      </c>
      <c r="CI970" s="306" t="s">
        <v>696</v>
      </c>
      <c r="CJ970" s="306" t="s">
        <v>696</v>
      </c>
      <c r="CK970" s="306" t="s">
        <v>696</v>
      </c>
      <c r="CL970" s="306" t="s">
        <v>696</v>
      </c>
      <c r="CM970" s="306" t="s">
        <v>696</v>
      </c>
      <c r="CN970" s="306" t="s">
        <v>696</v>
      </c>
      <c r="CO970" s="306" t="s">
        <v>696</v>
      </c>
      <c r="CP970" s="306" t="s">
        <v>696</v>
      </c>
      <c r="CQ970" s="306" t="s">
        <v>696</v>
      </c>
      <c r="CR970" s="306" t="s">
        <v>696</v>
      </c>
      <c r="CS970" s="306" t="s">
        <v>696</v>
      </c>
      <c r="CT970" s="264">
        <v>1126</v>
      </c>
      <c r="CU970" s="306" t="s">
        <v>696</v>
      </c>
      <c r="CV970" s="306" t="s">
        <v>696</v>
      </c>
      <c r="CW970" s="306" t="s">
        <v>696</v>
      </c>
      <c r="CX970" s="306" t="s">
        <v>696</v>
      </c>
      <c r="CY970" s="306" t="s">
        <v>696</v>
      </c>
      <c r="CZ970" s="264">
        <v>2167</v>
      </c>
      <c r="DA970" s="306" t="s">
        <v>696</v>
      </c>
      <c r="DB970" s="306" t="s">
        <v>696</v>
      </c>
      <c r="DC970" s="306" t="s">
        <v>696</v>
      </c>
      <c r="DD970" s="306" t="s">
        <v>696</v>
      </c>
      <c r="DE970" s="306" t="s">
        <v>696</v>
      </c>
      <c r="DF970" s="306" t="s">
        <v>696</v>
      </c>
      <c r="DG970" s="264">
        <f t="shared" si="2295"/>
        <v>24882</v>
      </c>
      <c r="DH970" s="264">
        <f t="shared" si="2296"/>
        <v>231</v>
      </c>
      <c r="DI970" s="306">
        <v>116</v>
      </c>
      <c r="DJ970" s="306">
        <v>60</v>
      </c>
      <c r="DK970" s="306">
        <v>55</v>
      </c>
      <c r="DL970" s="264">
        <f t="shared" si="2297"/>
        <v>245</v>
      </c>
      <c r="DM970" s="306">
        <v>216</v>
      </c>
      <c r="DN970" s="306">
        <v>29</v>
      </c>
      <c r="DO970" s="264">
        <f t="shared" si="2298"/>
        <v>25358</v>
      </c>
    </row>
    <row r="971" spans="1:119" s="146" customFormat="1" ht="16.5" customHeight="1" x14ac:dyDescent="0.15">
      <c r="A971" s="490" t="s">
        <v>563</v>
      </c>
      <c r="B971" s="264"/>
      <c r="C971" s="306"/>
      <c r="D971" s="306"/>
      <c r="E971" s="306"/>
      <c r="F971" s="306"/>
      <c r="G971" s="306"/>
      <c r="H971" s="306"/>
      <c r="I971" s="306"/>
      <c r="J971" s="306"/>
      <c r="K971" s="306"/>
      <c r="L971" s="306"/>
      <c r="M971" s="306"/>
      <c r="N971" s="306"/>
      <c r="O971" s="264"/>
      <c r="P971" s="306"/>
      <c r="Q971" s="306"/>
      <c r="R971" s="306"/>
      <c r="S971" s="306"/>
      <c r="T971" s="306"/>
      <c r="U971" s="306"/>
      <c r="V971" s="306"/>
      <c r="W971" s="306"/>
      <c r="X971" s="264"/>
      <c r="Y971" s="306"/>
      <c r="Z971" s="306"/>
      <c r="AA971" s="306"/>
      <c r="AB971" s="306"/>
      <c r="AC971" s="264"/>
      <c r="AD971" s="306"/>
      <c r="AE971" s="306"/>
      <c r="AF971" s="306"/>
      <c r="AG971" s="306"/>
      <c r="AH971" s="306"/>
      <c r="AI971" s="306"/>
      <c r="AJ971" s="264"/>
      <c r="AK971" s="306"/>
      <c r="AL971" s="306"/>
      <c r="AM971" s="264"/>
      <c r="AN971" s="306"/>
      <c r="AO971" s="306"/>
      <c r="AP971" s="306"/>
      <c r="AQ971" s="306"/>
      <c r="AR971" s="306"/>
      <c r="AS971" s="306"/>
      <c r="AT971" s="306"/>
      <c r="AU971" s="306"/>
      <c r="AV971" s="306"/>
      <c r="AW971" s="306"/>
      <c r="AX971" s="264"/>
      <c r="AY971" s="306"/>
      <c r="AZ971" s="306"/>
      <c r="BA971" s="306"/>
      <c r="BB971" s="306"/>
      <c r="BC971" s="306"/>
      <c r="BD971" s="264"/>
      <c r="BE971" s="306"/>
      <c r="BF971" s="306"/>
      <c r="BG971" s="306"/>
      <c r="BH971" s="306"/>
      <c r="BI971" s="306"/>
      <c r="BJ971" s="306"/>
      <c r="BK971" s="306"/>
      <c r="BL971" s="306"/>
      <c r="BM971" s="264"/>
      <c r="BN971" s="306"/>
      <c r="BO971" s="306"/>
      <c r="BP971" s="306"/>
      <c r="BQ971" s="306"/>
      <c r="BR971" s="306"/>
      <c r="BS971" s="264"/>
      <c r="BT971" s="305"/>
      <c r="BU971" s="306"/>
      <c r="BV971" s="306"/>
      <c r="BW971" s="306"/>
      <c r="BX971" s="306"/>
      <c r="BY971" s="306"/>
      <c r="BZ971" s="306"/>
      <c r="CA971" s="306"/>
      <c r="CB971" s="306"/>
      <c r="CC971" s="306"/>
      <c r="CD971" s="306"/>
      <c r="CE971" s="306"/>
      <c r="CF971" s="264"/>
      <c r="CG971" s="306"/>
      <c r="CH971" s="306"/>
      <c r="CI971" s="306"/>
      <c r="CJ971" s="306"/>
      <c r="CK971" s="306"/>
      <c r="CL971" s="306"/>
      <c r="CM971" s="306"/>
      <c r="CN971" s="306"/>
      <c r="CO971" s="306"/>
      <c r="CP971" s="306"/>
      <c r="CQ971" s="306"/>
      <c r="CR971" s="306"/>
      <c r="CS971" s="306"/>
      <c r="CT971" s="264"/>
      <c r="CU971" s="306"/>
      <c r="CV971" s="306"/>
      <c r="CW971" s="306"/>
      <c r="CX971" s="306"/>
      <c r="CY971" s="306"/>
      <c r="CZ971" s="264"/>
      <c r="DA971" s="306"/>
      <c r="DB971" s="306"/>
      <c r="DC971" s="306"/>
      <c r="DD971" s="306"/>
      <c r="DE971" s="306"/>
      <c r="DF971" s="306"/>
      <c r="DG971" s="264"/>
      <c r="DH971" s="264"/>
      <c r="DI971" s="306"/>
      <c r="DJ971" s="306"/>
      <c r="DK971" s="306"/>
      <c r="DL971" s="264"/>
      <c r="DM971" s="306"/>
      <c r="DN971" s="306"/>
      <c r="DO971" s="264"/>
    </row>
    <row r="972" spans="1:119" s="146" customFormat="1" ht="16.5" customHeight="1" x14ac:dyDescent="0.15">
      <c r="A972" s="54" t="s">
        <v>565</v>
      </c>
      <c r="B972" s="264">
        <v>292</v>
      </c>
      <c r="C972" s="306" t="s">
        <v>696</v>
      </c>
      <c r="D972" s="306" t="s">
        <v>696</v>
      </c>
      <c r="E972" s="306" t="s">
        <v>696</v>
      </c>
      <c r="F972" s="306" t="s">
        <v>696</v>
      </c>
      <c r="G972" s="306" t="s">
        <v>696</v>
      </c>
      <c r="H972" s="306" t="s">
        <v>696</v>
      </c>
      <c r="I972" s="306" t="s">
        <v>696</v>
      </c>
      <c r="J972" s="306" t="s">
        <v>696</v>
      </c>
      <c r="K972" s="306" t="s">
        <v>696</v>
      </c>
      <c r="L972" s="306" t="s">
        <v>696</v>
      </c>
      <c r="M972" s="306" t="s">
        <v>696</v>
      </c>
      <c r="N972" s="306" t="s">
        <v>696</v>
      </c>
      <c r="O972" s="264">
        <v>128</v>
      </c>
      <c r="P972" s="306" t="s">
        <v>696</v>
      </c>
      <c r="Q972" s="306" t="s">
        <v>696</v>
      </c>
      <c r="R972" s="306" t="s">
        <v>696</v>
      </c>
      <c r="S972" s="306" t="s">
        <v>696</v>
      </c>
      <c r="T972" s="306" t="s">
        <v>696</v>
      </c>
      <c r="U972" s="306" t="s">
        <v>696</v>
      </c>
      <c r="V972" s="306" t="s">
        <v>696</v>
      </c>
      <c r="W972" s="306" t="s">
        <v>696</v>
      </c>
      <c r="X972" s="264">
        <v>125</v>
      </c>
      <c r="Y972" s="306" t="s">
        <v>696</v>
      </c>
      <c r="Z972" s="306" t="s">
        <v>696</v>
      </c>
      <c r="AA972" s="306" t="s">
        <v>696</v>
      </c>
      <c r="AB972" s="306" t="s">
        <v>696</v>
      </c>
      <c r="AC972" s="264">
        <v>96</v>
      </c>
      <c r="AD972" s="306" t="s">
        <v>696</v>
      </c>
      <c r="AE972" s="306" t="s">
        <v>696</v>
      </c>
      <c r="AF972" s="306" t="s">
        <v>696</v>
      </c>
      <c r="AG972" s="306" t="s">
        <v>696</v>
      </c>
      <c r="AH972" s="306" t="s">
        <v>696</v>
      </c>
      <c r="AI972" s="306" t="s">
        <v>696</v>
      </c>
      <c r="AJ972" s="264">
        <v>0</v>
      </c>
      <c r="AK972" s="306" t="s">
        <v>696</v>
      </c>
      <c r="AL972" s="306" t="s">
        <v>696</v>
      </c>
      <c r="AM972" s="264">
        <v>189</v>
      </c>
      <c r="AN972" s="306" t="s">
        <v>696</v>
      </c>
      <c r="AO972" s="306" t="s">
        <v>696</v>
      </c>
      <c r="AP972" s="306" t="s">
        <v>696</v>
      </c>
      <c r="AQ972" s="306" t="s">
        <v>696</v>
      </c>
      <c r="AR972" s="306" t="s">
        <v>696</v>
      </c>
      <c r="AS972" s="306" t="s">
        <v>696</v>
      </c>
      <c r="AT972" s="306" t="s">
        <v>696</v>
      </c>
      <c r="AU972" s="306" t="s">
        <v>696</v>
      </c>
      <c r="AV972" s="306" t="s">
        <v>696</v>
      </c>
      <c r="AW972" s="306" t="s">
        <v>696</v>
      </c>
      <c r="AX972" s="264">
        <v>293</v>
      </c>
      <c r="AY972" s="306" t="s">
        <v>696</v>
      </c>
      <c r="AZ972" s="306" t="s">
        <v>696</v>
      </c>
      <c r="BA972" s="306" t="s">
        <v>696</v>
      </c>
      <c r="BB972" s="306" t="s">
        <v>696</v>
      </c>
      <c r="BC972" s="306" t="s">
        <v>696</v>
      </c>
      <c r="BD972" s="264">
        <v>662</v>
      </c>
      <c r="BE972" s="306" t="s">
        <v>696</v>
      </c>
      <c r="BF972" s="306" t="s">
        <v>696</v>
      </c>
      <c r="BG972" s="306" t="s">
        <v>696</v>
      </c>
      <c r="BH972" s="306" t="s">
        <v>696</v>
      </c>
      <c r="BI972" s="306" t="s">
        <v>696</v>
      </c>
      <c r="BJ972" s="306" t="s">
        <v>696</v>
      </c>
      <c r="BK972" s="306" t="s">
        <v>696</v>
      </c>
      <c r="BL972" s="306" t="s">
        <v>696</v>
      </c>
      <c r="BM972" s="264">
        <v>150</v>
      </c>
      <c r="BN972" s="306" t="s">
        <v>696</v>
      </c>
      <c r="BO972" s="306" t="s">
        <v>696</v>
      </c>
      <c r="BP972" s="306" t="s">
        <v>696</v>
      </c>
      <c r="BQ972" s="306" t="s">
        <v>696</v>
      </c>
      <c r="BR972" s="306" t="s">
        <v>696</v>
      </c>
      <c r="BS972" s="264">
        <v>250</v>
      </c>
      <c r="BT972" s="305" t="s">
        <v>696</v>
      </c>
      <c r="BU972" s="306" t="s">
        <v>696</v>
      </c>
      <c r="BV972" s="306" t="s">
        <v>696</v>
      </c>
      <c r="BW972" s="306" t="s">
        <v>696</v>
      </c>
      <c r="BX972" s="306" t="s">
        <v>696</v>
      </c>
      <c r="BY972" s="306" t="s">
        <v>696</v>
      </c>
      <c r="BZ972" s="306" t="s">
        <v>696</v>
      </c>
      <c r="CA972" s="306" t="s">
        <v>696</v>
      </c>
      <c r="CB972" s="306" t="s">
        <v>696</v>
      </c>
      <c r="CC972" s="306" t="s">
        <v>696</v>
      </c>
      <c r="CD972" s="306" t="s">
        <v>696</v>
      </c>
      <c r="CE972" s="306" t="s">
        <v>696</v>
      </c>
      <c r="CF972" s="264">
        <v>167</v>
      </c>
      <c r="CG972" s="306" t="s">
        <v>696</v>
      </c>
      <c r="CH972" s="306" t="s">
        <v>696</v>
      </c>
      <c r="CI972" s="306" t="s">
        <v>696</v>
      </c>
      <c r="CJ972" s="306" t="s">
        <v>696</v>
      </c>
      <c r="CK972" s="306" t="s">
        <v>696</v>
      </c>
      <c r="CL972" s="306" t="s">
        <v>696</v>
      </c>
      <c r="CM972" s="306" t="s">
        <v>696</v>
      </c>
      <c r="CN972" s="306" t="s">
        <v>696</v>
      </c>
      <c r="CO972" s="306" t="s">
        <v>696</v>
      </c>
      <c r="CP972" s="306" t="s">
        <v>696</v>
      </c>
      <c r="CQ972" s="306" t="s">
        <v>696</v>
      </c>
      <c r="CR972" s="306" t="s">
        <v>696</v>
      </c>
      <c r="CS972" s="306" t="s">
        <v>696</v>
      </c>
      <c r="CT972" s="264">
        <v>128</v>
      </c>
      <c r="CU972" s="306" t="s">
        <v>696</v>
      </c>
      <c r="CV972" s="306" t="s">
        <v>696</v>
      </c>
      <c r="CW972" s="306" t="s">
        <v>696</v>
      </c>
      <c r="CX972" s="306" t="s">
        <v>696</v>
      </c>
      <c r="CY972" s="306" t="s">
        <v>696</v>
      </c>
      <c r="CZ972" s="264">
        <v>207</v>
      </c>
      <c r="DA972" s="306" t="s">
        <v>696</v>
      </c>
      <c r="DB972" s="306" t="s">
        <v>696</v>
      </c>
      <c r="DC972" s="306" t="s">
        <v>696</v>
      </c>
      <c r="DD972" s="306" t="s">
        <v>696</v>
      </c>
      <c r="DE972" s="306" t="s">
        <v>696</v>
      </c>
      <c r="DF972" s="306" t="s">
        <v>696</v>
      </c>
      <c r="DG972" s="264">
        <f t="shared" si="2295"/>
        <v>2687</v>
      </c>
      <c r="DH972" s="264">
        <f t="shared" si="2296"/>
        <v>19</v>
      </c>
      <c r="DI972" s="306">
        <v>0</v>
      </c>
      <c r="DJ972" s="306">
        <v>19</v>
      </c>
      <c r="DK972" s="306">
        <v>0</v>
      </c>
      <c r="DL972" s="264">
        <f t="shared" si="2297"/>
        <v>16</v>
      </c>
      <c r="DM972" s="306">
        <v>16</v>
      </c>
      <c r="DN972" s="306">
        <v>0</v>
      </c>
      <c r="DO972" s="264">
        <f t="shared" si="2298"/>
        <v>2722</v>
      </c>
    </row>
    <row r="973" spans="1:119" s="146" customFormat="1" ht="16.5" customHeight="1" x14ac:dyDescent="0.15">
      <c r="A973" s="54" t="s">
        <v>352</v>
      </c>
      <c r="B973" s="264">
        <v>98</v>
      </c>
      <c r="C973" s="306" t="s">
        <v>696</v>
      </c>
      <c r="D973" s="306" t="s">
        <v>696</v>
      </c>
      <c r="E973" s="306" t="s">
        <v>696</v>
      </c>
      <c r="F973" s="306" t="s">
        <v>696</v>
      </c>
      <c r="G973" s="306" t="s">
        <v>696</v>
      </c>
      <c r="H973" s="306" t="s">
        <v>696</v>
      </c>
      <c r="I973" s="306" t="s">
        <v>696</v>
      </c>
      <c r="J973" s="306" t="s">
        <v>696</v>
      </c>
      <c r="K973" s="306" t="s">
        <v>696</v>
      </c>
      <c r="L973" s="306" t="s">
        <v>696</v>
      </c>
      <c r="M973" s="306" t="s">
        <v>696</v>
      </c>
      <c r="N973" s="306" t="s">
        <v>696</v>
      </c>
      <c r="O973" s="264">
        <v>50</v>
      </c>
      <c r="P973" s="306" t="s">
        <v>696</v>
      </c>
      <c r="Q973" s="306" t="s">
        <v>696</v>
      </c>
      <c r="R973" s="306" t="s">
        <v>696</v>
      </c>
      <c r="S973" s="306" t="s">
        <v>696</v>
      </c>
      <c r="T973" s="306" t="s">
        <v>696</v>
      </c>
      <c r="U973" s="306" t="s">
        <v>696</v>
      </c>
      <c r="V973" s="306" t="s">
        <v>696</v>
      </c>
      <c r="W973" s="306" t="s">
        <v>696</v>
      </c>
      <c r="X973" s="264">
        <v>43</v>
      </c>
      <c r="Y973" s="306" t="s">
        <v>696</v>
      </c>
      <c r="Z973" s="306" t="s">
        <v>696</v>
      </c>
      <c r="AA973" s="306" t="s">
        <v>696</v>
      </c>
      <c r="AB973" s="306" t="s">
        <v>696</v>
      </c>
      <c r="AC973" s="264">
        <v>27</v>
      </c>
      <c r="AD973" s="306" t="s">
        <v>696</v>
      </c>
      <c r="AE973" s="306" t="s">
        <v>696</v>
      </c>
      <c r="AF973" s="306" t="s">
        <v>696</v>
      </c>
      <c r="AG973" s="306" t="s">
        <v>696</v>
      </c>
      <c r="AH973" s="306" t="s">
        <v>696</v>
      </c>
      <c r="AI973" s="306" t="s">
        <v>696</v>
      </c>
      <c r="AJ973" s="264">
        <v>0</v>
      </c>
      <c r="AK973" s="306" t="s">
        <v>696</v>
      </c>
      <c r="AL973" s="306" t="s">
        <v>696</v>
      </c>
      <c r="AM973" s="264">
        <v>86</v>
      </c>
      <c r="AN973" s="306" t="s">
        <v>696</v>
      </c>
      <c r="AO973" s="306" t="s">
        <v>696</v>
      </c>
      <c r="AP973" s="306" t="s">
        <v>696</v>
      </c>
      <c r="AQ973" s="306" t="s">
        <v>696</v>
      </c>
      <c r="AR973" s="306" t="s">
        <v>696</v>
      </c>
      <c r="AS973" s="306" t="s">
        <v>696</v>
      </c>
      <c r="AT973" s="306" t="s">
        <v>696</v>
      </c>
      <c r="AU973" s="306" t="s">
        <v>696</v>
      </c>
      <c r="AV973" s="306" t="s">
        <v>696</v>
      </c>
      <c r="AW973" s="306" t="s">
        <v>696</v>
      </c>
      <c r="AX973" s="264">
        <v>92</v>
      </c>
      <c r="AY973" s="306" t="s">
        <v>696</v>
      </c>
      <c r="AZ973" s="306" t="s">
        <v>696</v>
      </c>
      <c r="BA973" s="306" t="s">
        <v>696</v>
      </c>
      <c r="BB973" s="306" t="s">
        <v>696</v>
      </c>
      <c r="BC973" s="306" t="s">
        <v>696</v>
      </c>
      <c r="BD973" s="264">
        <v>137</v>
      </c>
      <c r="BE973" s="306" t="s">
        <v>696</v>
      </c>
      <c r="BF973" s="306" t="s">
        <v>696</v>
      </c>
      <c r="BG973" s="306" t="s">
        <v>696</v>
      </c>
      <c r="BH973" s="306" t="s">
        <v>696</v>
      </c>
      <c r="BI973" s="306" t="s">
        <v>696</v>
      </c>
      <c r="BJ973" s="306" t="s">
        <v>696</v>
      </c>
      <c r="BK973" s="306" t="s">
        <v>696</v>
      </c>
      <c r="BL973" s="306" t="s">
        <v>696</v>
      </c>
      <c r="BM973" s="264">
        <v>50</v>
      </c>
      <c r="BN973" s="306" t="s">
        <v>696</v>
      </c>
      <c r="BO973" s="306" t="s">
        <v>696</v>
      </c>
      <c r="BP973" s="306" t="s">
        <v>696</v>
      </c>
      <c r="BQ973" s="306" t="s">
        <v>696</v>
      </c>
      <c r="BR973" s="306" t="s">
        <v>696</v>
      </c>
      <c r="BS973" s="264">
        <v>58</v>
      </c>
      <c r="BT973" s="305" t="s">
        <v>696</v>
      </c>
      <c r="BU973" s="306" t="s">
        <v>696</v>
      </c>
      <c r="BV973" s="306" t="s">
        <v>696</v>
      </c>
      <c r="BW973" s="306" t="s">
        <v>696</v>
      </c>
      <c r="BX973" s="306" t="s">
        <v>696</v>
      </c>
      <c r="BY973" s="306" t="s">
        <v>696</v>
      </c>
      <c r="BZ973" s="306" t="s">
        <v>696</v>
      </c>
      <c r="CA973" s="306" t="s">
        <v>696</v>
      </c>
      <c r="CB973" s="306" t="s">
        <v>696</v>
      </c>
      <c r="CC973" s="306" t="s">
        <v>696</v>
      </c>
      <c r="CD973" s="306" t="s">
        <v>696</v>
      </c>
      <c r="CE973" s="306" t="s">
        <v>696</v>
      </c>
      <c r="CF973" s="264">
        <v>89</v>
      </c>
      <c r="CG973" s="306" t="s">
        <v>696</v>
      </c>
      <c r="CH973" s="306" t="s">
        <v>696</v>
      </c>
      <c r="CI973" s="306" t="s">
        <v>696</v>
      </c>
      <c r="CJ973" s="306" t="s">
        <v>696</v>
      </c>
      <c r="CK973" s="306" t="s">
        <v>696</v>
      </c>
      <c r="CL973" s="306" t="s">
        <v>696</v>
      </c>
      <c r="CM973" s="306" t="s">
        <v>696</v>
      </c>
      <c r="CN973" s="306" t="s">
        <v>696</v>
      </c>
      <c r="CO973" s="306" t="s">
        <v>696</v>
      </c>
      <c r="CP973" s="306" t="s">
        <v>696</v>
      </c>
      <c r="CQ973" s="306" t="s">
        <v>696</v>
      </c>
      <c r="CR973" s="306" t="s">
        <v>696</v>
      </c>
      <c r="CS973" s="306" t="s">
        <v>696</v>
      </c>
      <c r="CT973" s="264">
        <v>44</v>
      </c>
      <c r="CU973" s="306" t="s">
        <v>696</v>
      </c>
      <c r="CV973" s="306" t="s">
        <v>696</v>
      </c>
      <c r="CW973" s="306" t="s">
        <v>696</v>
      </c>
      <c r="CX973" s="306" t="s">
        <v>696</v>
      </c>
      <c r="CY973" s="306" t="s">
        <v>696</v>
      </c>
      <c r="CZ973" s="264">
        <v>63</v>
      </c>
      <c r="DA973" s="306" t="s">
        <v>696</v>
      </c>
      <c r="DB973" s="306" t="s">
        <v>696</v>
      </c>
      <c r="DC973" s="306" t="s">
        <v>696</v>
      </c>
      <c r="DD973" s="306" t="s">
        <v>696</v>
      </c>
      <c r="DE973" s="306" t="s">
        <v>696</v>
      </c>
      <c r="DF973" s="306" t="s">
        <v>696</v>
      </c>
      <c r="DG973" s="264">
        <f t="shared" ref="DG973" si="2299">AM973+BS973+B973+O973+X973+AC973+AJ973+BD973+CF973+AX973+BM973+CT973+CZ973</f>
        <v>837</v>
      </c>
      <c r="DH973" s="264">
        <f t="shared" ref="DH973" si="2300">SUM(DI973:DK973)</f>
        <v>9</v>
      </c>
      <c r="DI973" s="306">
        <v>0</v>
      </c>
      <c r="DJ973" s="306">
        <v>9</v>
      </c>
      <c r="DK973" s="306">
        <v>0</v>
      </c>
      <c r="DL973" s="264">
        <f t="shared" ref="DL973" si="2301">SUM(DM973:DN973)</f>
        <v>18</v>
      </c>
      <c r="DM973" s="306">
        <v>18</v>
      </c>
      <c r="DN973" s="306">
        <v>0</v>
      </c>
      <c r="DO973" s="264">
        <f t="shared" ref="DO973" si="2302">DG973+DH973+DL973</f>
        <v>864</v>
      </c>
    </row>
    <row r="974" spans="1:119" s="43" customFormat="1" ht="16.5" customHeight="1" x14ac:dyDescent="0.15">
      <c r="A974" s="490" t="s">
        <v>15</v>
      </c>
      <c r="B974" s="264"/>
      <c r="C974" s="306"/>
      <c r="D974" s="306"/>
      <c r="E974" s="306"/>
      <c r="F974" s="306"/>
      <c r="G974" s="306"/>
      <c r="H974" s="306"/>
      <c r="I974" s="306"/>
      <c r="J974" s="306"/>
      <c r="K974" s="306"/>
      <c r="L974" s="306"/>
      <c r="M974" s="306"/>
      <c r="N974" s="306"/>
      <c r="O974" s="264"/>
      <c r="P974" s="306"/>
      <c r="Q974" s="306"/>
      <c r="R974" s="306"/>
      <c r="S974" s="306"/>
      <c r="T974" s="306"/>
      <c r="U974" s="306"/>
      <c r="V974" s="306"/>
      <c r="W974" s="306"/>
      <c r="X974" s="264"/>
      <c r="Y974" s="306"/>
      <c r="Z974" s="306"/>
      <c r="AA974" s="306"/>
      <c r="AB974" s="306"/>
      <c r="AC974" s="264"/>
      <c r="AD974" s="306"/>
      <c r="AE974" s="306"/>
      <c r="AF974" s="306"/>
      <c r="AG974" s="306"/>
      <c r="AH974" s="306"/>
      <c r="AI974" s="306"/>
      <c r="AJ974" s="264"/>
      <c r="AK974" s="306"/>
      <c r="AL974" s="306"/>
      <c r="AM974" s="264"/>
      <c r="AN974" s="306"/>
      <c r="AO974" s="306"/>
      <c r="AP974" s="306"/>
      <c r="AQ974" s="306"/>
      <c r="AR974" s="306"/>
      <c r="AS974" s="306"/>
      <c r="AT974" s="306"/>
      <c r="AU974" s="306"/>
      <c r="AV974" s="306"/>
      <c r="AW974" s="306"/>
      <c r="AX974" s="264"/>
      <c r="AY974" s="306"/>
      <c r="AZ974" s="306"/>
      <c r="BA974" s="306"/>
      <c r="BB974" s="306"/>
      <c r="BC974" s="306"/>
      <c r="BD974" s="264"/>
      <c r="BE974" s="306"/>
      <c r="BF974" s="306"/>
      <c r="BG974" s="306"/>
      <c r="BH974" s="306"/>
      <c r="BI974" s="306"/>
      <c r="BJ974" s="306"/>
      <c r="BK974" s="306"/>
      <c r="BL974" s="306"/>
      <c r="BM974" s="264"/>
      <c r="BN974" s="306"/>
      <c r="BO974" s="306"/>
      <c r="BP974" s="306"/>
      <c r="BQ974" s="306"/>
      <c r="BR974" s="306"/>
      <c r="BS974" s="264"/>
      <c r="BT974" s="305"/>
      <c r="BU974" s="306"/>
      <c r="BV974" s="306"/>
      <c r="BW974" s="306"/>
      <c r="BX974" s="306"/>
      <c r="BY974" s="306"/>
      <c r="BZ974" s="306"/>
      <c r="CA974" s="306"/>
      <c r="CB974" s="306"/>
      <c r="CC974" s="306"/>
      <c r="CD974" s="306"/>
      <c r="CE974" s="306"/>
      <c r="CF974" s="264"/>
      <c r="CG974" s="306"/>
      <c r="CH974" s="306"/>
      <c r="CI974" s="306"/>
      <c r="CJ974" s="306"/>
      <c r="CK974" s="306"/>
      <c r="CL974" s="306"/>
      <c r="CM974" s="306"/>
      <c r="CN974" s="306"/>
      <c r="CO974" s="306"/>
      <c r="CP974" s="306"/>
      <c r="CQ974" s="306"/>
      <c r="CR974" s="306"/>
      <c r="CS974" s="306"/>
      <c r="CT974" s="264"/>
      <c r="CU974" s="306"/>
      <c r="CV974" s="306"/>
      <c r="CW974" s="306"/>
      <c r="CX974" s="306"/>
      <c r="CY974" s="306"/>
      <c r="CZ974" s="264"/>
      <c r="DA974" s="306"/>
      <c r="DB974" s="306"/>
      <c r="DC974" s="306"/>
      <c r="DD974" s="306"/>
      <c r="DE974" s="306"/>
      <c r="DF974" s="306"/>
      <c r="DG974" s="264"/>
      <c r="DH974" s="264"/>
      <c r="DI974" s="306"/>
      <c r="DJ974" s="306"/>
      <c r="DK974" s="306"/>
      <c r="DL974" s="264"/>
      <c r="DM974" s="306"/>
      <c r="DN974" s="306"/>
      <c r="DO974" s="264"/>
    </row>
    <row r="975" spans="1:119" s="43" customFormat="1" ht="16.5" customHeight="1" x14ac:dyDescent="0.15">
      <c r="A975" s="54" t="s">
        <v>26</v>
      </c>
      <c r="B975" s="264">
        <v>78</v>
      </c>
      <c r="C975" s="306" t="s">
        <v>696</v>
      </c>
      <c r="D975" s="306" t="s">
        <v>696</v>
      </c>
      <c r="E975" s="306" t="s">
        <v>696</v>
      </c>
      <c r="F975" s="306" t="s">
        <v>696</v>
      </c>
      <c r="G975" s="306" t="s">
        <v>696</v>
      </c>
      <c r="H975" s="306" t="s">
        <v>696</v>
      </c>
      <c r="I975" s="306" t="s">
        <v>696</v>
      </c>
      <c r="J975" s="306" t="s">
        <v>696</v>
      </c>
      <c r="K975" s="306" t="s">
        <v>696</v>
      </c>
      <c r="L975" s="306" t="s">
        <v>696</v>
      </c>
      <c r="M975" s="306" t="s">
        <v>696</v>
      </c>
      <c r="N975" s="306" t="s">
        <v>696</v>
      </c>
      <c r="O975" s="264">
        <v>24</v>
      </c>
      <c r="P975" s="306" t="s">
        <v>696</v>
      </c>
      <c r="Q975" s="306" t="s">
        <v>696</v>
      </c>
      <c r="R975" s="306" t="s">
        <v>696</v>
      </c>
      <c r="S975" s="306" t="s">
        <v>696</v>
      </c>
      <c r="T975" s="306" t="s">
        <v>696</v>
      </c>
      <c r="U975" s="306" t="s">
        <v>696</v>
      </c>
      <c r="V975" s="306" t="s">
        <v>696</v>
      </c>
      <c r="W975" s="306" t="s">
        <v>696</v>
      </c>
      <c r="X975" s="264">
        <v>30</v>
      </c>
      <c r="Y975" s="306" t="s">
        <v>696</v>
      </c>
      <c r="Z975" s="306" t="s">
        <v>696</v>
      </c>
      <c r="AA975" s="306" t="s">
        <v>696</v>
      </c>
      <c r="AB975" s="306" t="s">
        <v>696</v>
      </c>
      <c r="AC975" s="264">
        <v>0</v>
      </c>
      <c r="AD975" s="306" t="s">
        <v>696</v>
      </c>
      <c r="AE975" s="306" t="s">
        <v>696</v>
      </c>
      <c r="AF975" s="306" t="s">
        <v>696</v>
      </c>
      <c r="AG975" s="306" t="s">
        <v>696</v>
      </c>
      <c r="AH975" s="306" t="s">
        <v>696</v>
      </c>
      <c r="AI975" s="306" t="s">
        <v>696</v>
      </c>
      <c r="AJ975" s="264">
        <v>0</v>
      </c>
      <c r="AK975" s="306" t="s">
        <v>696</v>
      </c>
      <c r="AL975" s="306" t="s">
        <v>696</v>
      </c>
      <c r="AM975" s="264">
        <v>63</v>
      </c>
      <c r="AN975" s="306" t="s">
        <v>696</v>
      </c>
      <c r="AO975" s="306" t="s">
        <v>696</v>
      </c>
      <c r="AP975" s="306" t="s">
        <v>696</v>
      </c>
      <c r="AQ975" s="306" t="s">
        <v>696</v>
      </c>
      <c r="AR975" s="306" t="s">
        <v>696</v>
      </c>
      <c r="AS975" s="306" t="s">
        <v>696</v>
      </c>
      <c r="AT975" s="306" t="s">
        <v>696</v>
      </c>
      <c r="AU975" s="306" t="s">
        <v>696</v>
      </c>
      <c r="AV975" s="306" t="s">
        <v>696</v>
      </c>
      <c r="AW975" s="306" t="s">
        <v>696</v>
      </c>
      <c r="AX975" s="264">
        <v>58</v>
      </c>
      <c r="AY975" s="306" t="s">
        <v>696</v>
      </c>
      <c r="AZ975" s="306" t="s">
        <v>696</v>
      </c>
      <c r="BA975" s="306" t="s">
        <v>696</v>
      </c>
      <c r="BB975" s="306" t="s">
        <v>696</v>
      </c>
      <c r="BC975" s="306" t="s">
        <v>696</v>
      </c>
      <c r="BD975" s="264">
        <v>71</v>
      </c>
      <c r="BE975" s="306" t="s">
        <v>696</v>
      </c>
      <c r="BF975" s="306" t="s">
        <v>696</v>
      </c>
      <c r="BG975" s="306" t="s">
        <v>696</v>
      </c>
      <c r="BH975" s="306" t="s">
        <v>696</v>
      </c>
      <c r="BI975" s="306" t="s">
        <v>696</v>
      </c>
      <c r="BJ975" s="306" t="s">
        <v>696</v>
      </c>
      <c r="BK975" s="306" t="s">
        <v>696</v>
      </c>
      <c r="BL975" s="306" t="s">
        <v>696</v>
      </c>
      <c r="BM975" s="264">
        <v>32</v>
      </c>
      <c r="BN975" s="306" t="s">
        <v>696</v>
      </c>
      <c r="BO975" s="306" t="s">
        <v>696</v>
      </c>
      <c r="BP975" s="306" t="s">
        <v>696</v>
      </c>
      <c r="BQ975" s="306" t="s">
        <v>696</v>
      </c>
      <c r="BR975" s="306" t="s">
        <v>696</v>
      </c>
      <c r="BS975" s="264">
        <v>32</v>
      </c>
      <c r="BT975" s="305" t="s">
        <v>696</v>
      </c>
      <c r="BU975" s="306" t="s">
        <v>696</v>
      </c>
      <c r="BV975" s="306" t="s">
        <v>696</v>
      </c>
      <c r="BW975" s="306" t="s">
        <v>696</v>
      </c>
      <c r="BX975" s="306" t="s">
        <v>696</v>
      </c>
      <c r="BY975" s="306" t="s">
        <v>696</v>
      </c>
      <c r="BZ975" s="306" t="s">
        <v>696</v>
      </c>
      <c r="CA975" s="306" t="s">
        <v>696</v>
      </c>
      <c r="CB975" s="306" t="s">
        <v>696</v>
      </c>
      <c r="CC975" s="306" t="s">
        <v>696</v>
      </c>
      <c r="CD975" s="306" t="s">
        <v>696</v>
      </c>
      <c r="CE975" s="306" t="s">
        <v>696</v>
      </c>
      <c r="CF975" s="264">
        <v>53</v>
      </c>
      <c r="CG975" s="306" t="s">
        <v>696</v>
      </c>
      <c r="CH975" s="306" t="s">
        <v>696</v>
      </c>
      <c r="CI975" s="306" t="s">
        <v>696</v>
      </c>
      <c r="CJ975" s="306" t="s">
        <v>696</v>
      </c>
      <c r="CK975" s="306" t="s">
        <v>696</v>
      </c>
      <c r="CL975" s="306" t="s">
        <v>696</v>
      </c>
      <c r="CM975" s="306" t="s">
        <v>696</v>
      </c>
      <c r="CN975" s="306" t="s">
        <v>696</v>
      </c>
      <c r="CO975" s="306" t="s">
        <v>696</v>
      </c>
      <c r="CP975" s="306" t="s">
        <v>696</v>
      </c>
      <c r="CQ975" s="306" t="s">
        <v>696</v>
      </c>
      <c r="CR975" s="306" t="s">
        <v>696</v>
      </c>
      <c r="CS975" s="306" t="s">
        <v>696</v>
      </c>
      <c r="CT975" s="264">
        <v>21</v>
      </c>
      <c r="CU975" s="306" t="s">
        <v>696</v>
      </c>
      <c r="CV975" s="306" t="s">
        <v>696</v>
      </c>
      <c r="CW975" s="306" t="s">
        <v>696</v>
      </c>
      <c r="CX975" s="306" t="s">
        <v>696</v>
      </c>
      <c r="CY975" s="306" t="s">
        <v>696</v>
      </c>
      <c r="CZ975" s="264">
        <v>41</v>
      </c>
      <c r="DA975" s="306" t="s">
        <v>696</v>
      </c>
      <c r="DB975" s="306" t="s">
        <v>696</v>
      </c>
      <c r="DC975" s="306" t="s">
        <v>696</v>
      </c>
      <c r="DD975" s="306" t="s">
        <v>696</v>
      </c>
      <c r="DE975" s="306" t="s">
        <v>696</v>
      </c>
      <c r="DF975" s="306" t="s">
        <v>696</v>
      </c>
      <c r="DG975" s="264">
        <f t="shared" si="2295"/>
        <v>503</v>
      </c>
      <c r="DH975" s="264">
        <f t="shared" si="2296"/>
        <v>0</v>
      </c>
      <c r="DI975" s="306">
        <v>0</v>
      </c>
      <c r="DJ975" s="306">
        <v>0</v>
      </c>
      <c r="DK975" s="306">
        <v>0</v>
      </c>
      <c r="DL975" s="264">
        <f t="shared" si="2297"/>
        <v>0</v>
      </c>
      <c r="DM975" s="306">
        <v>0</v>
      </c>
      <c r="DN975" s="306">
        <v>0</v>
      </c>
      <c r="DO975" s="264">
        <f t="shared" si="2298"/>
        <v>503</v>
      </c>
    </row>
    <row r="976" spans="1:119" s="43" customFormat="1" ht="16.5" customHeight="1" x14ac:dyDescent="0.15">
      <c r="A976" s="54" t="s">
        <v>27</v>
      </c>
      <c r="B976" s="264">
        <v>71</v>
      </c>
      <c r="C976" s="306" t="s">
        <v>696</v>
      </c>
      <c r="D976" s="306" t="s">
        <v>696</v>
      </c>
      <c r="E976" s="306" t="s">
        <v>696</v>
      </c>
      <c r="F976" s="306" t="s">
        <v>696</v>
      </c>
      <c r="G976" s="306" t="s">
        <v>696</v>
      </c>
      <c r="H976" s="306" t="s">
        <v>696</v>
      </c>
      <c r="I976" s="306" t="s">
        <v>696</v>
      </c>
      <c r="J976" s="306" t="s">
        <v>696</v>
      </c>
      <c r="K976" s="306" t="s">
        <v>696</v>
      </c>
      <c r="L976" s="306" t="s">
        <v>696</v>
      </c>
      <c r="M976" s="306" t="s">
        <v>696</v>
      </c>
      <c r="N976" s="306" t="s">
        <v>696</v>
      </c>
      <c r="O976" s="264">
        <v>29</v>
      </c>
      <c r="P976" s="306" t="s">
        <v>696</v>
      </c>
      <c r="Q976" s="306" t="s">
        <v>696</v>
      </c>
      <c r="R976" s="306" t="s">
        <v>696</v>
      </c>
      <c r="S976" s="306" t="s">
        <v>696</v>
      </c>
      <c r="T976" s="306" t="s">
        <v>696</v>
      </c>
      <c r="U976" s="306" t="s">
        <v>696</v>
      </c>
      <c r="V976" s="306" t="s">
        <v>696</v>
      </c>
      <c r="W976" s="306" t="s">
        <v>696</v>
      </c>
      <c r="X976" s="264">
        <v>29</v>
      </c>
      <c r="Y976" s="306" t="s">
        <v>696</v>
      </c>
      <c r="Z976" s="306" t="s">
        <v>696</v>
      </c>
      <c r="AA976" s="306" t="s">
        <v>696</v>
      </c>
      <c r="AB976" s="306" t="s">
        <v>696</v>
      </c>
      <c r="AC976" s="264">
        <v>20</v>
      </c>
      <c r="AD976" s="306" t="s">
        <v>696</v>
      </c>
      <c r="AE976" s="306" t="s">
        <v>696</v>
      </c>
      <c r="AF976" s="306" t="s">
        <v>696</v>
      </c>
      <c r="AG976" s="306" t="s">
        <v>696</v>
      </c>
      <c r="AH976" s="306" t="s">
        <v>696</v>
      </c>
      <c r="AI976" s="306" t="s">
        <v>696</v>
      </c>
      <c r="AJ976" s="264">
        <v>0</v>
      </c>
      <c r="AK976" s="306" t="s">
        <v>696</v>
      </c>
      <c r="AL976" s="306" t="s">
        <v>696</v>
      </c>
      <c r="AM976" s="264">
        <v>51</v>
      </c>
      <c r="AN976" s="306" t="s">
        <v>696</v>
      </c>
      <c r="AO976" s="306" t="s">
        <v>696</v>
      </c>
      <c r="AP976" s="306" t="s">
        <v>696</v>
      </c>
      <c r="AQ976" s="306" t="s">
        <v>696</v>
      </c>
      <c r="AR976" s="306" t="s">
        <v>696</v>
      </c>
      <c r="AS976" s="306" t="s">
        <v>696</v>
      </c>
      <c r="AT976" s="306" t="s">
        <v>696</v>
      </c>
      <c r="AU976" s="306" t="s">
        <v>696</v>
      </c>
      <c r="AV976" s="306" t="s">
        <v>696</v>
      </c>
      <c r="AW976" s="306" t="s">
        <v>696</v>
      </c>
      <c r="AX976" s="264">
        <v>45</v>
      </c>
      <c r="AY976" s="306" t="s">
        <v>696</v>
      </c>
      <c r="AZ976" s="306" t="s">
        <v>696</v>
      </c>
      <c r="BA976" s="306" t="s">
        <v>696</v>
      </c>
      <c r="BB976" s="306" t="s">
        <v>696</v>
      </c>
      <c r="BC976" s="306" t="s">
        <v>696</v>
      </c>
      <c r="BD976" s="264">
        <v>134</v>
      </c>
      <c r="BE976" s="306" t="s">
        <v>696</v>
      </c>
      <c r="BF976" s="306" t="s">
        <v>696</v>
      </c>
      <c r="BG976" s="306" t="s">
        <v>696</v>
      </c>
      <c r="BH976" s="306" t="s">
        <v>696</v>
      </c>
      <c r="BI976" s="306" t="s">
        <v>696</v>
      </c>
      <c r="BJ976" s="306" t="s">
        <v>696</v>
      </c>
      <c r="BK976" s="306" t="s">
        <v>696</v>
      </c>
      <c r="BL976" s="306" t="s">
        <v>696</v>
      </c>
      <c r="BM976" s="264">
        <v>19</v>
      </c>
      <c r="BN976" s="306" t="s">
        <v>696</v>
      </c>
      <c r="BO976" s="306" t="s">
        <v>696</v>
      </c>
      <c r="BP976" s="306" t="s">
        <v>696</v>
      </c>
      <c r="BQ976" s="306" t="s">
        <v>696</v>
      </c>
      <c r="BR976" s="306" t="s">
        <v>696</v>
      </c>
      <c r="BS976" s="264">
        <v>61</v>
      </c>
      <c r="BT976" s="305" t="s">
        <v>696</v>
      </c>
      <c r="BU976" s="306" t="s">
        <v>696</v>
      </c>
      <c r="BV976" s="306" t="s">
        <v>696</v>
      </c>
      <c r="BW976" s="306" t="s">
        <v>696</v>
      </c>
      <c r="BX976" s="306" t="s">
        <v>696</v>
      </c>
      <c r="BY976" s="306" t="s">
        <v>696</v>
      </c>
      <c r="BZ976" s="306" t="s">
        <v>696</v>
      </c>
      <c r="CA976" s="306" t="s">
        <v>696</v>
      </c>
      <c r="CB976" s="306" t="s">
        <v>696</v>
      </c>
      <c r="CC976" s="306" t="s">
        <v>696</v>
      </c>
      <c r="CD976" s="306" t="s">
        <v>696</v>
      </c>
      <c r="CE976" s="306" t="s">
        <v>696</v>
      </c>
      <c r="CF976" s="264">
        <v>45</v>
      </c>
      <c r="CG976" s="306" t="s">
        <v>696</v>
      </c>
      <c r="CH976" s="306" t="s">
        <v>696</v>
      </c>
      <c r="CI976" s="306" t="s">
        <v>696</v>
      </c>
      <c r="CJ976" s="306" t="s">
        <v>696</v>
      </c>
      <c r="CK976" s="306" t="s">
        <v>696</v>
      </c>
      <c r="CL976" s="306" t="s">
        <v>696</v>
      </c>
      <c r="CM976" s="306" t="s">
        <v>696</v>
      </c>
      <c r="CN976" s="306" t="s">
        <v>696</v>
      </c>
      <c r="CO976" s="306" t="s">
        <v>696</v>
      </c>
      <c r="CP976" s="306" t="s">
        <v>696</v>
      </c>
      <c r="CQ976" s="306" t="s">
        <v>696</v>
      </c>
      <c r="CR976" s="306" t="s">
        <v>696</v>
      </c>
      <c r="CS976" s="306" t="s">
        <v>696</v>
      </c>
      <c r="CT976" s="264">
        <v>18</v>
      </c>
      <c r="CU976" s="306" t="s">
        <v>696</v>
      </c>
      <c r="CV976" s="306" t="s">
        <v>696</v>
      </c>
      <c r="CW976" s="306" t="s">
        <v>696</v>
      </c>
      <c r="CX976" s="306" t="s">
        <v>696</v>
      </c>
      <c r="CY976" s="306" t="s">
        <v>696</v>
      </c>
      <c r="CZ976" s="264">
        <v>47</v>
      </c>
      <c r="DA976" s="306" t="s">
        <v>696</v>
      </c>
      <c r="DB976" s="306" t="s">
        <v>696</v>
      </c>
      <c r="DC976" s="306" t="s">
        <v>696</v>
      </c>
      <c r="DD976" s="306" t="s">
        <v>696</v>
      </c>
      <c r="DE976" s="306" t="s">
        <v>696</v>
      </c>
      <c r="DF976" s="306" t="s">
        <v>696</v>
      </c>
      <c r="DG976" s="264">
        <f t="shared" si="2295"/>
        <v>569</v>
      </c>
      <c r="DH976" s="264">
        <f t="shared" si="2296"/>
        <v>12</v>
      </c>
      <c r="DI976" s="306">
        <v>12</v>
      </c>
      <c r="DJ976" s="306">
        <v>0</v>
      </c>
      <c r="DK976" s="306">
        <v>0</v>
      </c>
      <c r="DL976" s="264">
        <f t="shared" si="2297"/>
        <v>10</v>
      </c>
      <c r="DM976" s="306">
        <v>10</v>
      </c>
      <c r="DN976" s="306">
        <v>0</v>
      </c>
      <c r="DO976" s="264">
        <f t="shared" si="2298"/>
        <v>591</v>
      </c>
    </row>
    <row r="977" spans="1:132" s="43" customFormat="1" ht="16.5" customHeight="1" x14ac:dyDescent="0.15">
      <c r="A977" s="96" t="s">
        <v>30</v>
      </c>
      <c r="B977" s="264">
        <v>131</v>
      </c>
      <c r="C977" s="306" t="s">
        <v>696</v>
      </c>
      <c r="D977" s="306" t="s">
        <v>696</v>
      </c>
      <c r="E977" s="306" t="s">
        <v>696</v>
      </c>
      <c r="F977" s="306" t="s">
        <v>696</v>
      </c>
      <c r="G977" s="306" t="s">
        <v>696</v>
      </c>
      <c r="H977" s="306" t="s">
        <v>696</v>
      </c>
      <c r="I977" s="306" t="s">
        <v>696</v>
      </c>
      <c r="J977" s="306" t="s">
        <v>696</v>
      </c>
      <c r="K977" s="306" t="s">
        <v>696</v>
      </c>
      <c r="L977" s="306" t="s">
        <v>696</v>
      </c>
      <c r="M977" s="306" t="s">
        <v>696</v>
      </c>
      <c r="N977" s="306" t="s">
        <v>696</v>
      </c>
      <c r="O977" s="264">
        <v>40</v>
      </c>
      <c r="P977" s="306" t="s">
        <v>696</v>
      </c>
      <c r="Q977" s="306" t="s">
        <v>696</v>
      </c>
      <c r="R977" s="306" t="s">
        <v>696</v>
      </c>
      <c r="S977" s="306" t="s">
        <v>696</v>
      </c>
      <c r="T977" s="306" t="s">
        <v>696</v>
      </c>
      <c r="U977" s="306" t="s">
        <v>696</v>
      </c>
      <c r="V977" s="306" t="s">
        <v>696</v>
      </c>
      <c r="W977" s="306" t="s">
        <v>696</v>
      </c>
      <c r="X977" s="264">
        <v>29</v>
      </c>
      <c r="Y977" s="306" t="s">
        <v>696</v>
      </c>
      <c r="Z977" s="306" t="s">
        <v>696</v>
      </c>
      <c r="AA977" s="306" t="s">
        <v>696</v>
      </c>
      <c r="AB977" s="306" t="s">
        <v>696</v>
      </c>
      <c r="AC977" s="264">
        <v>43</v>
      </c>
      <c r="AD977" s="306" t="s">
        <v>696</v>
      </c>
      <c r="AE977" s="306" t="s">
        <v>696</v>
      </c>
      <c r="AF977" s="306" t="s">
        <v>696</v>
      </c>
      <c r="AG977" s="306" t="s">
        <v>696</v>
      </c>
      <c r="AH977" s="306" t="s">
        <v>696</v>
      </c>
      <c r="AI977" s="306" t="s">
        <v>696</v>
      </c>
      <c r="AJ977" s="264">
        <v>0</v>
      </c>
      <c r="AK977" s="306" t="s">
        <v>696</v>
      </c>
      <c r="AL977" s="306" t="s">
        <v>696</v>
      </c>
      <c r="AM977" s="264">
        <v>152</v>
      </c>
      <c r="AN977" s="306" t="s">
        <v>696</v>
      </c>
      <c r="AO977" s="306" t="s">
        <v>696</v>
      </c>
      <c r="AP977" s="306" t="s">
        <v>696</v>
      </c>
      <c r="AQ977" s="306" t="s">
        <v>696</v>
      </c>
      <c r="AR977" s="306" t="s">
        <v>696</v>
      </c>
      <c r="AS977" s="306" t="s">
        <v>696</v>
      </c>
      <c r="AT977" s="306" t="s">
        <v>696</v>
      </c>
      <c r="AU977" s="306" t="s">
        <v>696</v>
      </c>
      <c r="AV977" s="306" t="s">
        <v>696</v>
      </c>
      <c r="AW977" s="306" t="s">
        <v>696</v>
      </c>
      <c r="AX977" s="264">
        <v>114</v>
      </c>
      <c r="AY977" s="306" t="s">
        <v>696</v>
      </c>
      <c r="AZ977" s="306" t="s">
        <v>696</v>
      </c>
      <c r="BA977" s="306" t="s">
        <v>696</v>
      </c>
      <c r="BB977" s="306" t="s">
        <v>696</v>
      </c>
      <c r="BC977" s="306" t="s">
        <v>696</v>
      </c>
      <c r="BD977" s="264">
        <v>231</v>
      </c>
      <c r="BE977" s="306" t="s">
        <v>696</v>
      </c>
      <c r="BF977" s="306" t="s">
        <v>696</v>
      </c>
      <c r="BG977" s="306" t="s">
        <v>696</v>
      </c>
      <c r="BH977" s="306" t="s">
        <v>696</v>
      </c>
      <c r="BI977" s="306" t="s">
        <v>696</v>
      </c>
      <c r="BJ977" s="306" t="s">
        <v>696</v>
      </c>
      <c r="BK977" s="306" t="s">
        <v>696</v>
      </c>
      <c r="BL977" s="306" t="s">
        <v>696</v>
      </c>
      <c r="BM977" s="264">
        <v>48</v>
      </c>
      <c r="BN977" s="306" t="s">
        <v>696</v>
      </c>
      <c r="BO977" s="306" t="s">
        <v>696</v>
      </c>
      <c r="BP977" s="306" t="s">
        <v>696</v>
      </c>
      <c r="BQ977" s="306" t="s">
        <v>696</v>
      </c>
      <c r="BR977" s="306" t="s">
        <v>696</v>
      </c>
      <c r="BS977" s="264">
        <v>39</v>
      </c>
      <c r="BT977" s="305" t="s">
        <v>696</v>
      </c>
      <c r="BU977" s="306" t="s">
        <v>696</v>
      </c>
      <c r="BV977" s="306" t="s">
        <v>696</v>
      </c>
      <c r="BW977" s="306" t="s">
        <v>696</v>
      </c>
      <c r="BX977" s="306" t="s">
        <v>696</v>
      </c>
      <c r="BY977" s="306" t="s">
        <v>696</v>
      </c>
      <c r="BZ977" s="306" t="s">
        <v>696</v>
      </c>
      <c r="CA977" s="306" t="s">
        <v>696</v>
      </c>
      <c r="CB977" s="306" t="s">
        <v>696</v>
      </c>
      <c r="CC977" s="306" t="s">
        <v>696</v>
      </c>
      <c r="CD977" s="306" t="s">
        <v>696</v>
      </c>
      <c r="CE977" s="306" t="s">
        <v>696</v>
      </c>
      <c r="CF977" s="264">
        <v>124</v>
      </c>
      <c r="CG977" s="306" t="s">
        <v>696</v>
      </c>
      <c r="CH977" s="306" t="s">
        <v>696</v>
      </c>
      <c r="CI977" s="306" t="s">
        <v>696</v>
      </c>
      <c r="CJ977" s="306" t="s">
        <v>696</v>
      </c>
      <c r="CK977" s="306" t="s">
        <v>696</v>
      </c>
      <c r="CL977" s="306" t="s">
        <v>696</v>
      </c>
      <c r="CM977" s="306" t="s">
        <v>696</v>
      </c>
      <c r="CN977" s="306" t="s">
        <v>696</v>
      </c>
      <c r="CO977" s="306" t="s">
        <v>696</v>
      </c>
      <c r="CP977" s="306" t="s">
        <v>696</v>
      </c>
      <c r="CQ977" s="306" t="s">
        <v>696</v>
      </c>
      <c r="CR977" s="306" t="s">
        <v>696</v>
      </c>
      <c r="CS977" s="306" t="s">
        <v>696</v>
      </c>
      <c r="CT977" s="264">
        <v>51</v>
      </c>
      <c r="CU977" s="306" t="s">
        <v>696</v>
      </c>
      <c r="CV977" s="306" t="s">
        <v>696</v>
      </c>
      <c r="CW977" s="306" t="s">
        <v>696</v>
      </c>
      <c r="CX977" s="306" t="s">
        <v>696</v>
      </c>
      <c r="CY977" s="306" t="s">
        <v>696</v>
      </c>
      <c r="CZ977" s="264">
        <v>82</v>
      </c>
      <c r="DA977" s="306" t="s">
        <v>696</v>
      </c>
      <c r="DB977" s="306" t="s">
        <v>696</v>
      </c>
      <c r="DC977" s="306" t="s">
        <v>696</v>
      </c>
      <c r="DD977" s="306" t="s">
        <v>696</v>
      </c>
      <c r="DE977" s="306" t="s">
        <v>696</v>
      </c>
      <c r="DF977" s="306" t="s">
        <v>696</v>
      </c>
      <c r="DG977" s="264">
        <f t="shared" si="2295"/>
        <v>1084</v>
      </c>
      <c r="DH977" s="264">
        <f t="shared" si="2296"/>
        <v>23</v>
      </c>
      <c r="DI977" s="306">
        <v>16</v>
      </c>
      <c r="DJ977" s="306">
        <v>0</v>
      </c>
      <c r="DK977" s="306">
        <v>7</v>
      </c>
      <c r="DL977" s="264">
        <f t="shared" si="2297"/>
        <v>30</v>
      </c>
      <c r="DM977" s="306">
        <v>16</v>
      </c>
      <c r="DN977" s="306">
        <v>14</v>
      </c>
      <c r="DO977" s="264">
        <f t="shared" si="2298"/>
        <v>1137</v>
      </c>
    </row>
    <row r="978" spans="1:132" s="43" customFormat="1" ht="16.5" customHeight="1" x14ac:dyDescent="0.15">
      <c r="A978" s="55" t="s">
        <v>28</v>
      </c>
      <c r="B978" s="340">
        <v>174</v>
      </c>
      <c r="C978" s="341" t="s">
        <v>696</v>
      </c>
      <c r="D978" s="341" t="s">
        <v>696</v>
      </c>
      <c r="E978" s="341" t="s">
        <v>696</v>
      </c>
      <c r="F978" s="341" t="s">
        <v>696</v>
      </c>
      <c r="G978" s="341" t="s">
        <v>696</v>
      </c>
      <c r="H978" s="341" t="s">
        <v>696</v>
      </c>
      <c r="I978" s="341" t="s">
        <v>696</v>
      </c>
      <c r="J978" s="341" t="s">
        <v>696</v>
      </c>
      <c r="K978" s="341" t="s">
        <v>696</v>
      </c>
      <c r="L978" s="341" t="s">
        <v>696</v>
      </c>
      <c r="M978" s="341" t="s">
        <v>696</v>
      </c>
      <c r="N978" s="341" t="s">
        <v>696</v>
      </c>
      <c r="O978" s="340">
        <v>54</v>
      </c>
      <c r="P978" s="341" t="s">
        <v>696</v>
      </c>
      <c r="Q978" s="341" t="s">
        <v>696</v>
      </c>
      <c r="R978" s="341" t="s">
        <v>696</v>
      </c>
      <c r="S978" s="341" t="s">
        <v>696</v>
      </c>
      <c r="T978" s="341" t="s">
        <v>696</v>
      </c>
      <c r="U978" s="341" t="s">
        <v>696</v>
      </c>
      <c r="V978" s="341" t="s">
        <v>696</v>
      </c>
      <c r="W978" s="341" t="s">
        <v>696</v>
      </c>
      <c r="X978" s="340">
        <v>49</v>
      </c>
      <c r="Y978" s="341" t="s">
        <v>696</v>
      </c>
      <c r="Z978" s="341" t="s">
        <v>696</v>
      </c>
      <c r="AA978" s="341" t="s">
        <v>696</v>
      </c>
      <c r="AB978" s="341" t="s">
        <v>696</v>
      </c>
      <c r="AC978" s="340">
        <v>38</v>
      </c>
      <c r="AD978" s="341" t="s">
        <v>696</v>
      </c>
      <c r="AE978" s="341" t="s">
        <v>696</v>
      </c>
      <c r="AF978" s="341" t="s">
        <v>696</v>
      </c>
      <c r="AG978" s="341" t="s">
        <v>696</v>
      </c>
      <c r="AH978" s="341" t="s">
        <v>696</v>
      </c>
      <c r="AI978" s="341" t="s">
        <v>696</v>
      </c>
      <c r="AJ978" s="340">
        <v>0</v>
      </c>
      <c r="AK978" s="341" t="s">
        <v>696</v>
      </c>
      <c r="AL978" s="341" t="s">
        <v>696</v>
      </c>
      <c r="AM978" s="340">
        <v>114</v>
      </c>
      <c r="AN978" s="341" t="s">
        <v>696</v>
      </c>
      <c r="AO978" s="341" t="s">
        <v>696</v>
      </c>
      <c r="AP978" s="341" t="s">
        <v>696</v>
      </c>
      <c r="AQ978" s="341" t="s">
        <v>696</v>
      </c>
      <c r="AR978" s="341" t="s">
        <v>696</v>
      </c>
      <c r="AS978" s="341" t="s">
        <v>696</v>
      </c>
      <c r="AT978" s="341" t="s">
        <v>696</v>
      </c>
      <c r="AU978" s="341" t="s">
        <v>696</v>
      </c>
      <c r="AV978" s="341" t="s">
        <v>696</v>
      </c>
      <c r="AW978" s="341" t="s">
        <v>696</v>
      </c>
      <c r="AX978" s="340">
        <v>143</v>
      </c>
      <c r="AY978" s="341" t="s">
        <v>696</v>
      </c>
      <c r="AZ978" s="341" t="s">
        <v>696</v>
      </c>
      <c r="BA978" s="341" t="s">
        <v>696</v>
      </c>
      <c r="BB978" s="341" t="s">
        <v>696</v>
      </c>
      <c r="BC978" s="341" t="s">
        <v>696</v>
      </c>
      <c r="BD978" s="340">
        <v>302</v>
      </c>
      <c r="BE978" s="341" t="s">
        <v>696</v>
      </c>
      <c r="BF978" s="341" t="s">
        <v>696</v>
      </c>
      <c r="BG978" s="341" t="s">
        <v>696</v>
      </c>
      <c r="BH978" s="341" t="s">
        <v>696</v>
      </c>
      <c r="BI978" s="341" t="s">
        <v>696</v>
      </c>
      <c r="BJ978" s="341" t="s">
        <v>696</v>
      </c>
      <c r="BK978" s="341" t="s">
        <v>696</v>
      </c>
      <c r="BL978" s="341" t="s">
        <v>696</v>
      </c>
      <c r="BM978" s="340">
        <v>55</v>
      </c>
      <c r="BN978" s="341" t="s">
        <v>696</v>
      </c>
      <c r="BO978" s="341" t="s">
        <v>696</v>
      </c>
      <c r="BP978" s="341" t="s">
        <v>696</v>
      </c>
      <c r="BQ978" s="341" t="s">
        <v>696</v>
      </c>
      <c r="BR978" s="341" t="s">
        <v>696</v>
      </c>
      <c r="BS978" s="340">
        <v>105</v>
      </c>
      <c r="BT978" s="342" t="s">
        <v>696</v>
      </c>
      <c r="BU978" s="341" t="s">
        <v>696</v>
      </c>
      <c r="BV978" s="341" t="s">
        <v>696</v>
      </c>
      <c r="BW978" s="341" t="s">
        <v>696</v>
      </c>
      <c r="BX978" s="341" t="s">
        <v>696</v>
      </c>
      <c r="BY978" s="341" t="s">
        <v>696</v>
      </c>
      <c r="BZ978" s="341" t="s">
        <v>696</v>
      </c>
      <c r="CA978" s="341" t="s">
        <v>696</v>
      </c>
      <c r="CB978" s="341" t="s">
        <v>696</v>
      </c>
      <c r="CC978" s="341" t="s">
        <v>696</v>
      </c>
      <c r="CD978" s="341" t="s">
        <v>696</v>
      </c>
      <c r="CE978" s="341" t="s">
        <v>696</v>
      </c>
      <c r="CF978" s="340">
        <v>77</v>
      </c>
      <c r="CG978" s="341" t="s">
        <v>696</v>
      </c>
      <c r="CH978" s="341" t="s">
        <v>696</v>
      </c>
      <c r="CI978" s="341" t="s">
        <v>696</v>
      </c>
      <c r="CJ978" s="341" t="s">
        <v>696</v>
      </c>
      <c r="CK978" s="341" t="s">
        <v>696</v>
      </c>
      <c r="CL978" s="341" t="s">
        <v>696</v>
      </c>
      <c r="CM978" s="341" t="s">
        <v>696</v>
      </c>
      <c r="CN978" s="341" t="s">
        <v>696</v>
      </c>
      <c r="CO978" s="341" t="s">
        <v>696</v>
      </c>
      <c r="CP978" s="341" t="s">
        <v>696</v>
      </c>
      <c r="CQ978" s="341" t="s">
        <v>696</v>
      </c>
      <c r="CR978" s="341" t="s">
        <v>696</v>
      </c>
      <c r="CS978" s="341" t="s">
        <v>696</v>
      </c>
      <c r="CT978" s="340">
        <v>73</v>
      </c>
      <c r="CU978" s="341" t="s">
        <v>696</v>
      </c>
      <c r="CV978" s="341" t="s">
        <v>696</v>
      </c>
      <c r="CW978" s="341" t="s">
        <v>696</v>
      </c>
      <c r="CX978" s="341" t="s">
        <v>696</v>
      </c>
      <c r="CY978" s="341" t="s">
        <v>696</v>
      </c>
      <c r="CZ978" s="340">
        <v>146</v>
      </c>
      <c r="DA978" s="341" t="s">
        <v>696</v>
      </c>
      <c r="DB978" s="341" t="s">
        <v>696</v>
      </c>
      <c r="DC978" s="341" t="s">
        <v>696</v>
      </c>
      <c r="DD978" s="341" t="s">
        <v>696</v>
      </c>
      <c r="DE978" s="341" t="s">
        <v>696</v>
      </c>
      <c r="DF978" s="341" t="s">
        <v>696</v>
      </c>
      <c r="DG978" s="340">
        <f t="shared" si="2295"/>
        <v>1330</v>
      </c>
      <c r="DH978" s="340">
        <f t="shared" si="2296"/>
        <v>7</v>
      </c>
      <c r="DI978" s="341">
        <v>0</v>
      </c>
      <c r="DJ978" s="341">
        <v>0</v>
      </c>
      <c r="DK978" s="341">
        <v>7</v>
      </c>
      <c r="DL978" s="340">
        <f t="shared" si="2297"/>
        <v>0</v>
      </c>
      <c r="DM978" s="341">
        <v>0</v>
      </c>
      <c r="DN978" s="341">
        <v>0</v>
      </c>
      <c r="DO978" s="340">
        <f t="shared" si="2298"/>
        <v>1337</v>
      </c>
    </row>
    <row r="979" spans="1:132" ht="16.5" customHeight="1" x14ac:dyDescent="0.2">
      <c r="A979" s="175"/>
    </row>
    <row r="980" spans="1:132" s="4" customFormat="1" ht="16.5" customHeight="1" x14ac:dyDescent="0.15">
      <c r="A980" s="29" t="s">
        <v>392</v>
      </c>
    </row>
    <row r="981" spans="1:132" ht="29.25" customHeight="1" x14ac:dyDescent="0.2">
      <c r="A981" s="491" t="s">
        <v>554</v>
      </c>
    </row>
    <row r="982" spans="1:132" ht="36" customHeight="1" x14ac:dyDescent="0.2">
      <c r="A982" s="492" t="s">
        <v>722</v>
      </c>
    </row>
    <row r="983" spans="1:132" ht="32.25" customHeight="1" x14ac:dyDescent="0.2">
      <c r="A983" s="233"/>
      <c r="B983" s="220" t="s">
        <v>577</v>
      </c>
      <c r="C983" s="234" t="s">
        <v>578</v>
      </c>
      <c r="D983" s="234" t="s">
        <v>579</v>
      </c>
      <c r="E983" s="234" t="s">
        <v>580</v>
      </c>
      <c r="F983" s="234" t="s">
        <v>581</v>
      </c>
      <c r="G983" s="234" t="s">
        <v>582</v>
      </c>
      <c r="H983" s="234" t="s">
        <v>583</v>
      </c>
      <c r="I983" s="234" t="s">
        <v>584</v>
      </c>
      <c r="J983" s="234" t="s">
        <v>585</v>
      </c>
      <c r="K983" s="234" t="s">
        <v>586</v>
      </c>
      <c r="L983" s="234" t="s">
        <v>587</v>
      </c>
      <c r="M983" s="234" t="s">
        <v>588</v>
      </c>
      <c r="N983" s="234" t="s">
        <v>589</v>
      </c>
      <c r="O983" s="220" t="s">
        <v>590</v>
      </c>
      <c r="P983" s="234" t="s">
        <v>591</v>
      </c>
      <c r="Q983" s="234" t="s">
        <v>592</v>
      </c>
      <c r="R983" s="234" t="s">
        <v>593</v>
      </c>
      <c r="S983" s="234" t="s">
        <v>594</v>
      </c>
      <c r="T983" s="234" t="s">
        <v>595</v>
      </c>
      <c r="U983" s="234" t="s">
        <v>596</v>
      </c>
      <c r="V983" s="234" t="s">
        <v>597</v>
      </c>
      <c r="W983" s="234" t="s">
        <v>598</v>
      </c>
      <c r="X983" s="220" t="s">
        <v>599</v>
      </c>
      <c r="Y983" s="234" t="s">
        <v>600</v>
      </c>
      <c r="Z983" s="234" t="s">
        <v>601</v>
      </c>
      <c r="AA983" s="234" t="s">
        <v>602</v>
      </c>
      <c r="AB983" s="234" t="s">
        <v>603</v>
      </c>
      <c r="AC983" s="220" t="s">
        <v>604</v>
      </c>
      <c r="AD983" s="234" t="s">
        <v>605</v>
      </c>
      <c r="AE983" s="234" t="s">
        <v>606</v>
      </c>
      <c r="AF983" s="234" t="s">
        <v>607</v>
      </c>
      <c r="AG983" s="234" t="s">
        <v>608</v>
      </c>
      <c r="AH983" s="234" t="s">
        <v>609</v>
      </c>
      <c r="AI983" s="234" t="s">
        <v>610</v>
      </c>
      <c r="AJ983" s="220" t="s">
        <v>611</v>
      </c>
      <c r="AK983" s="234" t="s">
        <v>612</v>
      </c>
      <c r="AL983" s="234" t="s">
        <v>613</v>
      </c>
      <c r="AM983" s="220" t="s">
        <v>614</v>
      </c>
      <c r="AN983" s="234" t="s">
        <v>615</v>
      </c>
      <c r="AO983" s="234" t="s">
        <v>616</v>
      </c>
      <c r="AP983" s="234" t="s">
        <v>617</v>
      </c>
      <c r="AQ983" s="234" t="s">
        <v>618</v>
      </c>
      <c r="AR983" s="234" t="s">
        <v>619</v>
      </c>
      <c r="AS983" s="234" t="s">
        <v>620</v>
      </c>
      <c r="AT983" s="234" t="s">
        <v>621</v>
      </c>
      <c r="AU983" s="234" t="s">
        <v>622</v>
      </c>
      <c r="AV983" s="234" t="s">
        <v>623</v>
      </c>
      <c r="AW983" s="234" t="s">
        <v>624</v>
      </c>
      <c r="AX983" s="220" t="s">
        <v>625</v>
      </c>
      <c r="AY983" s="234" t="s">
        <v>626</v>
      </c>
      <c r="AZ983" s="234" t="s">
        <v>627</v>
      </c>
      <c r="BA983" s="234" t="s">
        <v>628</v>
      </c>
      <c r="BB983" s="234" t="s">
        <v>629</v>
      </c>
      <c r="BC983" s="234" t="s">
        <v>630</v>
      </c>
      <c r="BD983" s="221" t="s">
        <v>631</v>
      </c>
      <c r="BE983" s="234" t="s">
        <v>632</v>
      </c>
      <c r="BF983" s="234" t="s">
        <v>633</v>
      </c>
      <c r="BG983" s="234" t="s">
        <v>634</v>
      </c>
      <c r="BH983" s="234" t="s">
        <v>635</v>
      </c>
      <c r="BI983" s="234" t="s">
        <v>636</v>
      </c>
      <c r="BJ983" s="234" t="s">
        <v>637</v>
      </c>
      <c r="BK983" s="234" t="s">
        <v>638</v>
      </c>
      <c r="BL983" s="234" t="s">
        <v>639</v>
      </c>
      <c r="BM983" s="220" t="s">
        <v>640</v>
      </c>
      <c r="BN983" s="234" t="s">
        <v>641</v>
      </c>
      <c r="BO983" s="234" t="s">
        <v>642</v>
      </c>
      <c r="BP983" s="234" t="s">
        <v>643</v>
      </c>
      <c r="BQ983" s="234" t="s">
        <v>644</v>
      </c>
      <c r="BR983" s="234" t="s">
        <v>645</v>
      </c>
      <c r="BS983" s="220" t="s">
        <v>646</v>
      </c>
      <c r="BT983" s="234" t="s">
        <v>647</v>
      </c>
      <c r="BU983" s="234" t="s">
        <v>648</v>
      </c>
      <c r="BV983" s="234" t="s">
        <v>649</v>
      </c>
      <c r="BW983" s="234" t="s">
        <v>650</v>
      </c>
      <c r="BX983" s="234" t="s">
        <v>651</v>
      </c>
      <c r="BY983" s="234" t="s">
        <v>652</v>
      </c>
      <c r="BZ983" s="234" t="s">
        <v>653</v>
      </c>
      <c r="CA983" s="234" t="s">
        <v>654</v>
      </c>
      <c r="CB983" s="234" t="s">
        <v>655</v>
      </c>
      <c r="CC983" s="234" t="s">
        <v>656</v>
      </c>
      <c r="CD983" s="234" t="s">
        <v>657</v>
      </c>
      <c r="CE983" s="234" t="s">
        <v>658</v>
      </c>
      <c r="CF983" s="220" t="s">
        <v>659</v>
      </c>
      <c r="CG983" s="234" t="s">
        <v>660</v>
      </c>
      <c r="CH983" s="234" t="s">
        <v>661</v>
      </c>
      <c r="CI983" s="234" t="s">
        <v>662</v>
      </c>
      <c r="CJ983" s="234" t="s">
        <v>663</v>
      </c>
      <c r="CK983" s="234" t="s">
        <v>664</v>
      </c>
      <c r="CL983" s="234" t="s">
        <v>665</v>
      </c>
      <c r="CM983" s="234" t="s">
        <v>666</v>
      </c>
      <c r="CN983" s="234" t="s">
        <v>667</v>
      </c>
      <c r="CO983" s="234" t="s">
        <v>668</v>
      </c>
      <c r="CP983" s="234" t="s">
        <v>669</v>
      </c>
      <c r="CQ983" s="234" t="s">
        <v>670</v>
      </c>
      <c r="CR983" s="234" t="s">
        <v>671</v>
      </c>
      <c r="CS983" s="234" t="s">
        <v>672</v>
      </c>
      <c r="CT983" s="220" t="s">
        <v>673</v>
      </c>
      <c r="CU983" s="234" t="s">
        <v>674</v>
      </c>
      <c r="CV983" s="234" t="s">
        <v>675</v>
      </c>
      <c r="CW983" s="234" t="s">
        <v>676</v>
      </c>
      <c r="CX983" s="234" t="s">
        <v>677</v>
      </c>
      <c r="CY983" s="234" t="s">
        <v>678</v>
      </c>
      <c r="CZ983" s="220" t="s">
        <v>679</v>
      </c>
      <c r="DA983" s="234" t="s">
        <v>680</v>
      </c>
      <c r="DB983" s="234" t="s">
        <v>681</v>
      </c>
      <c r="DC983" s="234" t="s">
        <v>682</v>
      </c>
      <c r="DD983" s="234" t="s">
        <v>683</v>
      </c>
      <c r="DE983" s="234" t="s">
        <v>684</v>
      </c>
      <c r="DF983" s="234" t="s">
        <v>685</v>
      </c>
      <c r="DG983" s="220" t="s">
        <v>686</v>
      </c>
      <c r="DH983" s="220" t="s">
        <v>687</v>
      </c>
      <c r="DI983" s="234" t="s">
        <v>688</v>
      </c>
      <c r="DJ983" s="234" t="s">
        <v>689</v>
      </c>
      <c r="DK983" s="234" t="s">
        <v>690</v>
      </c>
      <c r="DL983" s="220" t="s">
        <v>691</v>
      </c>
      <c r="DM983" s="234" t="s">
        <v>692</v>
      </c>
      <c r="DN983" s="235" t="s">
        <v>693</v>
      </c>
      <c r="DO983" s="220" t="s">
        <v>694</v>
      </c>
    </row>
    <row r="984" spans="1:132" s="146" customFormat="1" ht="16.5" customHeight="1" x14ac:dyDescent="0.2">
      <c r="A984" s="169" t="s">
        <v>16</v>
      </c>
      <c r="B984" s="384"/>
      <c r="C984" s="385"/>
      <c r="D984" s="385"/>
      <c r="E984" s="385"/>
      <c r="F984" s="385"/>
      <c r="G984" s="385"/>
      <c r="H984" s="385"/>
      <c r="I984" s="385"/>
      <c r="J984" s="385"/>
      <c r="K984" s="385"/>
      <c r="L984" s="385"/>
      <c r="M984" s="385"/>
      <c r="N984" s="385"/>
      <c r="O984" s="384"/>
      <c r="P984" s="385"/>
      <c r="Q984" s="385"/>
      <c r="R984" s="385"/>
      <c r="S984" s="385"/>
      <c r="T984" s="385"/>
      <c r="U984" s="385"/>
      <c r="V984" s="385"/>
      <c r="W984" s="385"/>
      <c r="X984" s="384"/>
      <c r="Y984" s="385"/>
      <c r="Z984" s="385"/>
      <c r="AA984" s="385"/>
      <c r="AB984" s="385"/>
      <c r="AC984" s="384"/>
      <c r="AD984" s="385"/>
      <c r="AE984" s="385"/>
      <c r="AF984" s="385"/>
      <c r="AG984" s="385"/>
      <c r="AH984" s="385"/>
      <c r="AI984" s="385"/>
      <c r="AJ984" s="384"/>
      <c r="AK984" s="385"/>
      <c r="AL984" s="385"/>
      <c r="AM984" s="384"/>
      <c r="AN984" s="385"/>
      <c r="AO984" s="385"/>
      <c r="AP984" s="385"/>
      <c r="AQ984" s="385"/>
      <c r="AR984" s="385"/>
      <c r="AS984" s="385"/>
      <c r="AT984" s="385"/>
      <c r="AU984" s="385"/>
      <c r="AV984" s="385"/>
      <c r="AW984" s="385"/>
      <c r="AX984" s="384"/>
      <c r="AY984" s="386"/>
      <c r="AZ984" s="386"/>
      <c r="BA984" s="386"/>
      <c r="BB984" s="386"/>
      <c r="BC984" s="386"/>
      <c r="BD984" s="384"/>
      <c r="BE984" s="385"/>
      <c r="BF984" s="385"/>
      <c r="BG984" s="385"/>
      <c r="BH984" s="385"/>
      <c r="BI984" s="385"/>
      <c r="BJ984" s="385"/>
      <c r="BK984" s="385"/>
      <c r="BL984" s="385"/>
      <c r="BM984" s="384"/>
      <c r="BN984" s="385"/>
      <c r="BO984" s="385"/>
      <c r="BP984" s="385"/>
      <c r="BQ984" s="385"/>
      <c r="BR984" s="385"/>
      <c r="BS984" s="384"/>
      <c r="BT984" s="386"/>
      <c r="BU984" s="386"/>
      <c r="BV984" s="385"/>
      <c r="BW984" s="385"/>
      <c r="BX984" s="385"/>
      <c r="BY984" s="385"/>
      <c r="BZ984" s="385"/>
      <c r="CA984" s="385"/>
      <c r="CB984" s="385"/>
      <c r="CC984" s="386"/>
      <c r="CD984" s="386"/>
      <c r="CE984" s="385"/>
      <c r="CF984" s="384"/>
      <c r="CG984" s="386"/>
      <c r="CH984" s="385"/>
      <c r="CI984" s="386"/>
      <c r="CJ984" s="385"/>
      <c r="CK984" s="387"/>
      <c r="CL984" s="386"/>
      <c r="CM984" s="385"/>
      <c r="CN984" s="386"/>
      <c r="CO984" s="385"/>
      <c r="CP984" s="386"/>
      <c r="CQ984" s="385"/>
      <c r="CR984" s="386"/>
      <c r="CS984" s="386"/>
      <c r="CT984" s="384"/>
      <c r="CU984" s="386"/>
      <c r="CV984" s="386"/>
      <c r="CW984" s="386"/>
      <c r="CX984" s="386"/>
      <c r="CY984" s="386"/>
      <c r="CZ984" s="384"/>
      <c r="DA984" s="385"/>
      <c r="DB984" s="385"/>
      <c r="DC984" s="385"/>
      <c r="DD984" s="385"/>
      <c r="DE984" s="385"/>
      <c r="DF984" s="385"/>
      <c r="DG984" s="384"/>
      <c r="DH984" s="384"/>
      <c r="DI984" s="386"/>
      <c r="DJ984" s="386"/>
      <c r="DK984" s="386"/>
      <c r="DL984" s="384"/>
      <c r="DM984" s="386"/>
      <c r="DN984" s="388"/>
      <c r="DO984" s="384"/>
    </row>
    <row r="985" spans="1:132" s="145" customFormat="1" ht="16.5" customHeight="1" x14ac:dyDescent="0.2">
      <c r="A985" s="98" t="s">
        <v>130</v>
      </c>
      <c r="B985" s="264">
        <f t="shared" ref="B985" si="2303">SUM(C985:N985)</f>
        <v>4626</v>
      </c>
      <c r="C985" s="306">
        <v>301</v>
      </c>
      <c r="D985" s="306">
        <v>198</v>
      </c>
      <c r="E985" s="306">
        <v>189</v>
      </c>
      <c r="F985" s="306">
        <v>64</v>
      </c>
      <c r="G985" s="306">
        <v>313</v>
      </c>
      <c r="H985" s="306">
        <v>806</v>
      </c>
      <c r="I985" s="306">
        <v>393</v>
      </c>
      <c r="J985" s="306">
        <v>131</v>
      </c>
      <c r="K985" s="306">
        <v>385</v>
      </c>
      <c r="L985" s="306">
        <v>1219</v>
      </c>
      <c r="M985" s="306">
        <v>243</v>
      </c>
      <c r="N985" s="306">
        <v>384</v>
      </c>
      <c r="O985" s="264">
        <f t="shared" ref="O985" si="2304">SUM(P985:W985)</f>
        <v>1208</v>
      </c>
      <c r="P985" s="306">
        <v>234</v>
      </c>
      <c r="Q985" s="306">
        <v>277</v>
      </c>
      <c r="R985" s="306">
        <v>84</v>
      </c>
      <c r="S985" s="306">
        <v>71</v>
      </c>
      <c r="T985" s="306">
        <v>86</v>
      </c>
      <c r="U985" s="306">
        <v>250</v>
      </c>
      <c r="V985" s="306">
        <v>139</v>
      </c>
      <c r="W985" s="306">
        <v>67</v>
      </c>
      <c r="X985" s="264">
        <f t="shared" ref="X985" si="2305">SUM(Y985:AB985)</f>
        <v>2214</v>
      </c>
      <c r="Y985" s="306">
        <v>404</v>
      </c>
      <c r="Z985" s="306">
        <v>589</v>
      </c>
      <c r="AA985" s="306">
        <v>736</v>
      </c>
      <c r="AB985" s="306">
        <v>485</v>
      </c>
      <c r="AC985" s="264">
        <f t="shared" ref="AC985" si="2306">SUM(AD985:AI985)</f>
        <v>1488</v>
      </c>
      <c r="AD985" s="306">
        <v>144</v>
      </c>
      <c r="AE985" s="306">
        <v>250</v>
      </c>
      <c r="AF985" s="306">
        <v>100</v>
      </c>
      <c r="AG985" s="306">
        <v>363</v>
      </c>
      <c r="AH985" s="306">
        <v>188</v>
      </c>
      <c r="AI985" s="306">
        <v>443</v>
      </c>
      <c r="AJ985" s="264">
        <f t="shared" ref="AJ985" si="2307">SUM(AK985:AL985)</f>
        <v>57</v>
      </c>
      <c r="AK985" s="306">
        <v>25</v>
      </c>
      <c r="AL985" s="306">
        <v>32</v>
      </c>
      <c r="AM985" s="264">
        <f t="shared" ref="AM985" si="2308">SUM(AN985:AW985)</f>
        <v>3250</v>
      </c>
      <c r="AN985" s="306">
        <v>170</v>
      </c>
      <c r="AO985" s="306">
        <v>149</v>
      </c>
      <c r="AP985" s="306">
        <v>343</v>
      </c>
      <c r="AQ985" s="306">
        <v>80</v>
      </c>
      <c r="AR985" s="306">
        <v>480</v>
      </c>
      <c r="AS985" s="306">
        <v>100</v>
      </c>
      <c r="AT985" s="306">
        <v>671</v>
      </c>
      <c r="AU985" s="306">
        <v>677</v>
      </c>
      <c r="AV985" s="306">
        <v>311</v>
      </c>
      <c r="AW985" s="306">
        <v>269</v>
      </c>
      <c r="AX985" s="264">
        <f t="shared" ref="AX985" si="2309">SUM(AY985:BC985)</f>
        <v>5921</v>
      </c>
      <c r="AY985" s="306">
        <v>316</v>
      </c>
      <c r="AZ985" s="306">
        <v>3140</v>
      </c>
      <c r="BA985" s="306">
        <v>537</v>
      </c>
      <c r="BB985" s="306">
        <v>1553</v>
      </c>
      <c r="BC985" s="306">
        <v>375</v>
      </c>
      <c r="BD985" s="264">
        <f t="shared" ref="BD985" si="2310">SUM(BE985:BL985)</f>
        <v>7646</v>
      </c>
      <c r="BE985" s="306">
        <v>948</v>
      </c>
      <c r="BF985" s="306">
        <v>948</v>
      </c>
      <c r="BG985" s="306">
        <v>941</v>
      </c>
      <c r="BH985" s="306">
        <v>956</v>
      </c>
      <c r="BI985" s="306">
        <v>894</v>
      </c>
      <c r="BJ985" s="306">
        <v>1064</v>
      </c>
      <c r="BK985" s="306">
        <v>1087</v>
      </c>
      <c r="BL985" s="306">
        <v>808</v>
      </c>
      <c r="BM985" s="264">
        <f t="shared" ref="BM985" si="2311">SUM(BN985:BR985)</f>
        <v>1888</v>
      </c>
      <c r="BN985" s="306">
        <v>361</v>
      </c>
      <c r="BO985" s="306">
        <v>307</v>
      </c>
      <c r="BP985" s="306">
        <v>270</v>
      </c>
      <c r="BQ985" s="306">
        <v>151</v>
      </c>
      <c r="BR985" s="306">
        <v>799</v>
      </c>
      <c r="BS985" s="264">
        <f t="shared" ref="BS985" si="2312">SUM(BT985:CE985)</f>
        <v>3649</v>
      </c>
      <c r="BT985" s="305">
        <v>168</v>
      </c>
      <c r="BU985" s="306">
        <v>345</v>
      </c>
      <c r="BV985" s="306">
        <v>129</v>
      </c>
      <c r="BW985" s="306">
        <v>49</v>
      </c>
      <c r="BX985" s="306">
        <v>183</v>
      </c>
      <c r="BY985" s="306">
        <v>1120</v>
      </c>
      <c r="BZ985" s="306">
        <v>265</v>
      </c>
      <c r="CA985" s="306">
        <v>198</v>
      </c>
      <c r="CB985" s="306">
        <v>474</v>
      </c>
      <c r="CC985" s="306">
        <v>230</v>
      </c>
      <c r="CD985" s="306">
        <v>274</v>
      </c>
      <c r="CE985" s="306">
        <v>214</v>
      </c>
      <c r="CF985" s="264">
        <f t="shared" ref="CF985" si="2313">SUM(CG985:CS985)</f>
        <v>4124</v>
      </c>
      <c r="CG985" s="306">
        <v>62</v>
      </c>
      <c r="CH985" s="306">
        <v>256</v>
      </c>
      <c r="CI985" s="306">
        <v>139</v>
      </c>
      <c r="CJ985" s="306">
        <v>478</v>
      </c>
      <c r="CK985" s="306">
        <v>1142</v>
      </c>
      <c r="CL985" s="306">
        <v>122</v>
      </c>
      <c r="CM985" s="306">
        <v>791</v>
      </c>
      <c r="CN985" s="306">
        <v>86</v>
      </c>
      <c r="CO985" s="306">
        <v>30</v>
      </c>
      <c r="CP985" s="306">
        <v>210</v>
      </c>
      <c r="CQ985" s="306">
        <v>352</v>
      </c>
      <c r="CR985" s="306">
        <v>253</v>
      </c>
      <c r="CS985" s="306">
        <v>203</v>
      </c>
      <c r="CT985" s="264">
        <f t="shared" ref="CT985" si="2314">SUM(CU985:CY985)</f>
        <v>2558</v>
      </c>
      <c r="CU985" s="306">
        <v>1018</v>
      </c>
      <c r="CV985" s="306">
        <v>531</v>
      </c>
      <c r="CW985" s="306">
        <v>282</v>
      </c>
      <c r="CX985" s="306">
        <v>349</v>
      </c>
      <c r="CY985" s="306">
        <v>378</v>
      </c>
      <c r="CZ985" s="264">
        <f t="shared" ref="CZ985" si="2315">SUM(DA985:DF985)</f>
        <v>3138</v>
      </c>
      <c r="DA985" s="306">
        <v>101</v>
      </c>
      <c r="DB985" s="306">
        <v>100</v>
      </c>
      <c r="DC985" s="306">
        <v>582</v>
      </c>
      <c r="DD985" s="306">
        <v>1339</v>
      </c>
      <c r="DE985" s="306">
        <v>702</v>
      </c>
      <c r="DF985" s="306">
        <v>314</v>
      </c>
      <c r="DG985" s="264">
        <f t="shared" ref="DG985" si="2316">AM985+BS985+B985+O985+X985+AC985+AJ985+BD985+CF985+AX985+BM985+CT985+CZ985</f>
        <v>41767</v>
      </c>
      <c r="DH985" s="264">
        <f t="shared" ref="DH985" si="2317">SUM(DI985:DK985)</f>
        <v>713</v>
      </c>
      <c r="DI985" s="306">
        <v>125</v>
      </c>
      <c r="DJ985" s="306">
        <v>380</v>
      </c>
      <c r="DK985" s="306">
        <v>208</v>
      </c>
      <c r="DL985" s="264">
        <f t="shared" ref="DL985" si="2318">SUM(DM985:DN985)</f>
        <v>442</v>
      </c>
      <c r="DM985" s="306">
        <v>228</v>
      </c>
      <c r="DN985" s="306">
        <v>214</v>
      </c>
      <c r="DO985" s="264">
        <f t="shared" ref="DO985:DO986" si="2319">DG985+DH985+DL985</f>
        <v>42922</v>
      </c>
      <c r="DP985" s="43"/>
      <c r="DQ985" s="43"/>
      <c r="DR985" s="43"/>
      <c r="DS985" s="43"/>
      <c r="DT985" s="43"/>
      <c r="DU985" s="43"/>
      <c r="DV985" s="43"/>
      <c r="DW985" s="43"/>
      <c r="DX985" s="43"/>
      <c r="DY985" s="43"/>
      <c r="DZ985" s="43"/>
      <c r="EA985" s="43"/>
      <c r="EB985" s="43"/>
    </row>
    <row r="986" spans="1:132" s="145" customFormat="1" ht="16.5" customHeight="1" x14ac:dyDescent="0.2">
      <c r="A986" s="98" t="s">
        <v>101</v>
      </c>
      <c r="B986" s="264">
        <v>186</v>
      </c>
      <c r="C986" s="306" t="s">
        <v>696</v>
      </c>
      <c r="D986" s="306" t="s">
        <v>696</v>
      </c>
      <c r="E986" s="306" t="s">
        <v>696</v>
      </c>
      <c r="F986" s="306" t="s">
        <v>696</v>
      </c>
      <c r="G986" s="306" t="s">
        <v>696</v>
      </c>
      <c r="H986" s="306" t="s">
        <v>696</v>
      </c>
      <c r="I986" s="306" t="s">
        <v>696</v>
      </c>
      <c r="J986" s="306" t="s">
        <v>696</v>
      </c>
      <c r="K986" s="306" t="s">
        <v>696</v>
      </c>
      <c r="L986" s="306" t="s">
        <v>696</v>
      </c>
      <c r="M986" s="306" t="s">
        <v>696</v>
      </c>
      <c r="N986" s="306" t="s">
        <v>696</v>
      </c>
      <c r="O986" s="264">
        <v>83</v>
      </c>
      <c r="P986" s="306" t="s">
        <v>696</v>
      </c>
      <c r="Q986" s="306" t="s">
        <v>696</v>
      </c>
      <c r="R986" s="306" t="s">
        <v>696</v>
      </c>
      <c r="S986" s="306" t="s">
        <v>696</v>
      </c>
      <c r="T986" s="306" t="s">
        <v>696</v>
      </c>
      <c r="U986" s="306" t="s">
        <v>696</v>
      </c>
      <c r="V986" s="306" t="s">
        <v>696</v>
      </c>
      <c r="W986" s="306" t="s">
        <v>696</v>
      </c>
      <c r="X986" s="264">
        <v>131</v>
      </c>
      <c r="Y986" s="306" t="s">
        <v>696</v>
      </c>
      <c r="Z986" s="306" t="s">
        <v>696</v>
      </c>
      <c r="AA986" s="306" t="s">
        <v>696</v>
      </c>
      <c r="AB986" s="306" t="s">
        <v>696</v>
      </c>
      <c r="AC986" s="264">
        <v>122</v>
      </c>
      <c r="AD986" s="306" t="s">
        <v>696</v>
      </c>
      <c r="AE986" s="306" t="s">
        <v>696</v>
      </c>
      <c r="AF986" s="306" t="s">
        <v>696</v>
      </c>
      <c r="AG986" s="306" t="s">
        <v>696</v>
      </c>
      <c r="AH986" s="306" t="s">
        <v>696</v>
      </c>
      <c r="AI986" s="306" t="s">
        <v>696</v>
      </c>
      <c r="AJ986" s="264">
        <v>9</v>
      </c>
      <c r="AK986" s="306" t="s">
        <v>696</v>
      </c>
      <c r="AL986" s="306" t="s">
        <v>696</v>
      </c>
      <c r="AM986" s="264">
        <v>151</v>
      </c>
      <c r="AN986" s="306" t="s">
        <v>696</v>
      </c>
      <c r="AO986" s="306" t="s">
        <v>696</v>
      </c>
      <c r="AP986" s="306" t="s">
        <v>696</v>
      </c>
      <c r="AQ986" s="306" t="s">
        <v>696</v>
      </c>
      <c r="AR986" s="306" t="s">
        <v>696</v>
      </c>
      <c r="AS986" s="306" t="s">
        <v>696</v>
      </c>
      <c r="AT986" s="306" t="s">
        <v>696</v>
      </c>
      <c r="AU986" s="306" t="s">
        <v>696</v>
      </c>
      <c r="AV986" s="306" t="s">
        <v>696</v>
      </c>
      <c r="AW986" s="306" t="s">
        <v>696</v>
      </c>
      <c r="AX986" s="264">
        <v>278</v>
      </c>
      <c r="AY986" s="306" t="s">
        <v>696</v>
      </c>
      <c r="AZ986" s="306" t="s">
        <v>696</v>
      </c>
      <c r="BA986" s="306" t="s">
        <v>696</v>
      </c>
      <c r="BB986" s="306" t="s">
        <v>696</v>
      </c>
      <c r="BC986" s="306" t="s">
        <v>696</v>
      </c>
      <c r="BD986" s="264">
        <v>391</v>
      </c>
      <c r="BE986" s="306" t="s">
        <v>696</v>
      </c>
      <c r="BF986" s="306" t="s">
        <v>696</v>
      </c>
      <c r="BG986" s="306" t="s">
        <v>696</v>
      </c>
      <c r="BH986" s="306" t="s">
        <v>696</v>
      </c>
      <c r="BI986" s="306" t="s">
        <v>696</v>
      </c>
      <c r="BJ986" s="306" t="s">
        <v>696</v>
      </c>
      <c r="BK986" s="306" t="s">
        <v>696</v>
      </c>
      <c r="BL986" s="306" t="s">
        <v>696</v>
      </c>
      <c r="BM986" s="264">
        <v>78</v>
      </c>
      <c r="BN986" s="306" t="s">
        <v>696</v>
      </c>
      <c r="BO986" s="306" t="s">
        <v>696</v>
      </c>
      <c r="BP986" s="306" t="s">
        <v>696</v>
      </c>
      <c r="BQ986" s="306" t="s">
        <v>696</v>
      </c>
      <c r="BR986" s="306" t="s">
        <v>696</v>
      </c>
      <c r="BS986" s="264">
        <v>180</v>
      </c>
      <c r="BT986" s="305" t="s">
        <v>696</v>
      </c>
      <c r="BU986" s="306" t="s">
        <v>696</v>
      </c>
      <c r="BV986" s="306" t="s">
        <v>696</v>
      </c>
      <c r="BW986" s="306" t="s">
        <v>696</v>
      </c>
      <c r="BX986" s="306" t="s">
        <v>696</v>
      </c>
      <c r="BY986" s="306" t="s">
        <v>696</v>
      </c>
      <c r="BZ986" s="306" t="s">
        <v>696</v>
      </c>
      <c r="CA986" s="306" t="s">
        <v>696</v>
      </c>
      <c r="CB986" s="306" t="s">
        <v>696</v>
      </c>
      <c r="CC986" s="306" t="s">
        <v>696</v>
      </c>
      <c r="CD986" s="306" t="s">
        <v>696</v>
      </c>
      <c r="CE986" s="306" t="s">
        <v>696</v>
      </c>
      <c r="CF986" s="264">
        <v>219</v>
      </c>
      <c r="CG986" s="306" t="s">
        <v>696</v>
      </c>
      <c r="CH986" s="306" t="s">
        <v>696</v>
      </c>
      <c r="CI986" s="306" t="s">
        <v>696</v>
      </c>
      <c r="CJ986" s="306" t="s">
        <v>696</v>
      </c>
      <c r="CK986" s="306" t="s">
        <v>696</v>
      </c>
      <c r="CL986" s="306" t="s">
        <v>696</v>
      </c>
      <c r="CM986" s="306" t="s">
        <v>696</v>
      </c>
      <c r="CN986" s="306" t="s">
        <v>696</v>
      </c>
      <c r="CO986" s="306" t="s">
        <v>696</v>
      </c>
      <c r="CP986" s="306" t="s">
        <v>696</v>
      </c>
      <c r="CQ986" s="306" t="s">
        <v>696</v>
      </c>
      <c r="CR986" s="306" t="s">
        <v>696</v>
      </c>
      <c r="CS986" s="306" t="s">
        <v>696</v>
      </c>
      <c r="CT986" s="264">
        <v>143</v>
      </c>
      <c r="CU986" s="306" t="s">
        <v>696</v>
      </c>
      <c r="CV986" s="306" t="s">
        <v>696</v>
      </c>
      <c r="CW986" s="306" t="s">
        <v>696</v>
      </c>
      <c r="CX986" s="306" t="s">
        <v>696</v>
      </c>
      <c r="CY986" s="306" t="s">
        <v>696</v>
      </c>
      <c r="CZ986" s="264">
        <v>102</v>
      </c>
      <c r="DA986" s="306" t="s">
        <v>696</v>
      </c>
      <c r="DB986" s="306" t="s">
        <v>696</v>
      </c>
      <c r="DC986" s="306" t="s">
        <v>696</v>
      </c>
      <c r="DD986" s="306" t="s">
        <v>696</v>
      </c>
      <c r="DE986" s="306" t="s">
        <v>696</v>
      </c>
      <c r="DF986" s="306" t="s">
        <v>696</v>
      </c>
      <c r="DG986" s="264">
        <f>AM986+BS986+B986+O986+X986+AC986+AJ986+BD986+CF986+AX986+BM986+CT986+CZ986</f>
        <v>2073</v>
      </c>
      <c r="DH986" s="264">
        <f t="shared" ref="DH986" si="2320">SUM(DI986:DK986)</f>
        <v>55</v>
      </c>
      <c r="DI986" s="306">
        <v>13</v>
      </c>
      <c r="DJ986" s="306">
        <v>37</v>
      </c>
      <c r="DK986" s="306">
        <v>5</v>
      </c>
      <c r="DL986" s="264">
        <f t="shared" ref="DL986" si="2321">SUM(DM986:DN986)</f>
        <v>38</v>
      </c>
      <c r="DM986" s="306">
        <v>27</v>
      </c>
      <c r="DN986" s="306">
        <v>11</v>
      </c>
      <c r="DO986" s="264">
        <f t="shared" si="2319"/>
        <v>2166</v>
      </c>
      <c r="DP986" s="43"/>
      <c r="DQ986" s="43"/>
      <c r="DR986" s="43"/>
      <c r="DS986" s="43"/>
      <c r="DT986" s="43"/>
      <c r="DU986" s="43"/>
      <c r="DV986" s="43"/>
      <c r="DW986" s="43"/>
      <c r="DX986" s="43"/>
      <c r="DY986" s="43"/>
      <c r="DZ986" s="43"/>
      <c r="EA986" s="43"/>
      <c r="EB986" s="43"/>
    </row>
    <row r="987" spans="1:132" s="145" customFormat="1" ht="16.5" customHeight="1" x14ac:dyDescent="0.2">
      <c r="A987" s="144" t="s">
        <v>559</v>
      </c>
      <c r="B987" s="261"/>
      <c r="C987" s="306"/>
      <c r="D987" s="306"/>
      <c r="E987" s="306"/>
      <c r="F987" s="306"/>
      <c r="G987" s="306"/>
      <c r="H987" s="306"/>
      <c r="I987" s="306"/>
      <c r="J987" s="306"/>
      <c r="K987" s="306"/>
      <c r="L987" s="306"/>
      <c r="M987" s="306"/>
      <c r="N987" s="306"/>
      <c r="O987" s="261"/>
      <c r="P987" s="306"/>
      <c r="Q987" s="306"/>
      <c r="R987" s="306"/>
      <c r="S987" s="306"/>
      <c r="T987" s="306"/>
      <c r="U987" s="306"/>
      <c r="V987" s="306"/>
      <c r="W987" s="306"/>
      <c r="X987" s="261"/>
      <c r="Y987" s="306"/>
      <c r="Z987" s="306"/>
      <c r="AA987" s="306"/>
      <c r="AB987" s="306"/>
      <c r="AC987" s="261"/>
      <c r="AD987" s="306"/>
      <c r="AE987" s="306"/>
      <c r="AF987" s="306"/>
      <c r="AG987" s="306"/>
      <c r="AH987" s="306"/>
      <c r="AI987" s="306"/>
      <c r="AJ987" s="261"/>
      <c r="AK987" s="306"/>
      <c r="AL987" s="306"/>
      <c r="AM987" s="261"/>
      <c r="AN987" s="306"/>
      <c r="AO987" s="306"/>
      <c r="AP987" s="306"/>
      <c r="AQ987" s="306"/>
      <c r="AR987" s="306"/>
      <c r="AS987" s="306"/>
      <c r="AT987" s="306"/>
      <c r="AU987" s="306"/>
      <c r="AV987" s="306"/>
      <c r="AW987" s="306"/>
      <c r="AX987" s="261"/>
      <c r="AY987" s="306"/>
      <c r="AZ987" s="306"/>
      <c r="BA987" s="306"/>
      <c r="BB987" s="306"/>
      <c r="BC987" s="306"/>
      <c r="BD987" s="261"/>
      <c r="BE987" s="306"/>
      <c r="BF987" s="306"/>
      <c r="BG987" s="306"/>
      <c r="BH987" s="306"/>
      <c r="BI987" s="306"/>
      <c r="BJ987" s="306"/>
      <c r="BK987" s="306"/>
      <c r="BL987" s="306"/>
      <c r="BM987" s="261"/>
      <c r="BN987" s="306"/>
      <c r="BO987" s="306"/>
      <c r="BP987" s="306"/>
      <c r="BQ987" s="306"/>
      <c r="BR987" s="306"/>
      <c r="BS987" s="261"/>
      <c r="BT987" s="306"/>
      <c r="BU987" s="306"/>
      <c r="BV987" s="306"/>
      <c r="BW987" s="306"/>
      <c r="BX987" s="306"/>
      <c r="BY987" s="306"/>
      <c r="BZ987" s="306"/>
      <c r="CA987" s="306"/>
      <c r="CB987" s="306"/>
      <c r="CC987" s="306"/>
      <c r="CD987" s="306"/>
      <c r="CE987" s="306"/>
      <c r="CF987" s="261"/>
      <c r="CG987" s="306"/>
      <c r="CH987" s="306"/>
      <c r="CI987" s="306"/>
      <c r="CJ987" s="306"/>
      <c r="CK987" s="306"/>
      <c r="CL987" s="306"/>
      <c r="CM987" s="306"/>
      <c r="CN987" s="306"/>
      <c r="CO987" s="306"/>
      <c r="CP987" s="306"/>
      <c r="CQ987" s="306"/>
      <c r="CR987" s="306"/>
      <c r="CS987" s="306"/>
      <c r="CT987" s="261"/>
      <c r="CU987" s="306"/>
      <c r="CV987" s="306"/>
      <c r="CW987" s="306"/>
      <c r="CX987" s="306"/>
      <c r="CY987" s="306"/>
      <c r="CZ987" s="261"/>
      <c r="DA987" s="306"/>
      <c r="DB987" s="306"/>
      <c r="DC987" s="306"/>
      <c r="DD987" s="306"/>
      <c r="DE987" s="306"/>
      <c r="DF987" s="306"/>
      <c r="DG987" s="261"/>
      <c r="DH987" s="261"/>
      <c r="DI987" s="306"/>
      <c r="DJ987" s="306"/>
      <c r="DK987" s="306"/>
      <c r="DL987" s="264"/>
      <c r="DM987" s="306"/>
      <c r="DN987" s="265"/>
      <c r="DO987" s="261"/>
    </row>
    <row r="988" spans="1:132" s="145" customFormat="1" ht="16.5" customHeight="1" x14ac:dyDescent="0.2">
      <c r="A988" s="98" t="s">
        <v>730</v>
      </c>
      <c r="B988" s="264">
        <v>53</v>
      </c>
      <c r="C988" s="306" t="s">
        <v>696</v>
      </c>
      <c r="D988" s="306" t="s">
        <v>696</v>
      </c>
      <c r="E988" s="306" t="s">
        <v>696</v>
      </c>
      <c r="F988" s="306" t="s">
        <v>696</v>
      </c>
      <c r="G988" s="306" t="s">
        <v>696</v>
      </c>
      <c r="H988" s="306" t="s">
        <v>696</v>
      </c>
      <c r="I988" s="306" t="s">
        <v>696</v>
      </c>
      <c r="J988" s="306" t="s">
        <v>696</v>
      </c>
      <c r="K988" s="306" t="s">
        <v>696</v>
      </c>
      <c r="L988" s="306" t="s">
        <v>696</v>
      </c>
      <c r="M988" s="306" t="s">
        <v>696</v>
      </c>
      <c r="N988" s="306" t="s">
        <v>696</v>
      </c>
      <c r="O988" s="264">
        <v>71</v>
      </c>
      <c r="P988" s="306" t="s">
        <v>696</v>
      </c>
      <c r="Q988" s="306" t="s">
        <v>696</v>
      </c>
      <c r="R988" s="306" t="s">
        <v>696</v>
      </c>
      <c r="S988" s="306" t="s">
        <v>696</v>
      </c>
      <c r="T988" s="306" t="s">
        <v>696</v>
      </c>
      <c r="U988" s="306" t="s">
        <v>696</v>
      </c>
      <c r="V988" s="306" t="s">
        <v>696</v>
      </c>
      <c r="W988" s="306" t="s">
        <v>696</v>
      </c>
      <c r="X988" s="264">
        <v>0</v>
      </c>
      <c r="Y988" s="306" t="s">
        <v>696</v>
      </c>
      <c r="Z988" s="306" t="s">
        <v>696</v>
      </c>
      <c r="AA988" s="306" t="s">
        <v>696</v>
      </c>
      <c r="AB988" s="306" t="s">
        <v>696</v>
      </c>
      <c r="AC988" s="264">
        <v>0</v>
      </c>
      <c r="AD988" s="306" t="s">
        <v>696</v>
      </c>
      <c r="AE988" s="306" t="s">
        <v>696</v>
      </c>
      <c r="AF988" s="306" t="s">
        <v>696</v>
      </c>
      <c r="AG988" s="306" t="s">
        <v>696</v>
      </c>
      <c r="AH988" s="306" t="s">
        <v>696</v>
      </c>
      <c r="AI988" s="306" t="s">
        <v>696</v>
      </c>
      <c r="AJ988" s="264">
        <v>0</v>
      </c>
      <c r="AK988" s="306" t="s">
        <v>696</v>
      </c>
      <c r="AL988" s="306" t="s">
        <v>696</v>
      </c>
      <c r="AM988" s="264">
        <v>0</v>
      </c>
      <c r="AN988" s="306" t="s">
        <v>696</v>
      </c>
      <c r="AO988" s="306" t="s">
        <v>696</v>
      </c>
      <c r="AP988" s="306" t="s">
        <v>696</v>
      </c>
      <c r="AQ988" s="306" t="s">
        <v>696</v>
      </c>
      <c r="AR988" s="306" t="s">
        <v>696</v>
      </c>
      <c r="AS988" s="306" t="s">
        <v>696</v>
      </c>
      <c r="AT988" s="306" t="s">
        <v>696</v>
      </c>
      <c r="AU988" s="306" t="s">
        <v>696</v>
      </c>
      <c r="AV988" s="306" t="s">
        <v>696</v>
      </c>
      <c r="AW988" s="306" t="s">
        <v>696</v>
      </c>
      <c r="AX988" s="264">
        <v>6</v>
      </c>
      <c r="AY988" s="306" t="s">
        <v>696</v>
      </c>
      <c r="AZ988" s="306" t="s">
        <v>696</v>
      </c>
      <c r="BA988" s="306" t="s">
        <v>696</v>
      </c>
      <c r="BB988" s="306" t="s">
        <v>696</v>
      </c>
      <c r="BC988" s="306" t="s">
        <v>696</v>
      </c>
      <c r="BD988" s="264">
        <v>68</v>
      </c>
      <c r="BE988" s="306" t="s">
        <v>696</v>
      </c>
      <c r="BF988" s="306" t="s">
        <v>696</v>
      </c>
      <c r="BG988" s="306" t="s">
        <v>696</v>
      </c>
      <c r="BH988" s="306" t="s">
        <v>696</v>
      </c>
      <c r="BI988" s="306" t="s">
        <v>696</v>
      </c>
      <c r="BJ988" s="306" t="s">
        <v>696</v>
      </c>
      <c r="BK988" s="306" t="s">
        <v>696</v>
      </c>
      <c r="BL988" s="306" t="s">
        <v>696</v>
      </c>
      <c r="BM988" s="264">
        <v>12</v>
      </c>
      <c r="BN988" s="306" t="s">
        <v>696</v>
      </c>
      <c r="BO988" s="306" t="s">
        <v>696</v>
      </c>
      <c r="BP988" s="306" t="s">
        <v>696</v>
      </c>
      <c r="BQ988" s="306" t="s">
        <v>696</v>
      </c>
      <c r="BR988" s="306" t="s">
        <v>696</v>
      </c>
      <c r="BS988" s="264">
        <v>3</v>
      </c>
      <c r="BT988" s="305" t="s">
        <v>696</v>
      </c>
      <c r="BU988" s="306" t="s">
        <v>696</v>
      </c>
      <c r="BV988" s="306" t="s">
        <v>696</v>
      </c>
      <c r="BW988" s="306" t="s">
        <v>696</v>
      </c>
      <c r="BX988" s="306" t="s">
        <v>696</v>
      </c>
      <c r="BY988" s="306" t="s">
        <v>696</v>
      </c>
      <c r="BZ988" s="306" t="s">
        <v>696</v>
      </c>
      <c r="CA988" s="306" t="s">
        <v>696</v>
      </c>
      <c r="CB988" s="306" t="s">
        <v>696</v>
      </c>
      <c r="CC988" s="306" t="s">
        <v>696</v>
      </c>
      <c r="CD988" s="306" t="s">
        <v>696</v>
      </c>
      <c r="CE988" s="306" t="s">
        <v>696</v>
      </c>
      <c r="CF988" s="264">
        <v>134</v>
      </c>
      <c r="CG988" s="306" t="s">
        <v>696</v>
      </c>
      <c r="CH988" s="306" t="s">
        <v>696</v>
      </c>
      <c r="CI988" s="306" t="s">
        <v>696</v>
      </c>
      <c r="CJ988" s="306" t="s">
        <v>696</v>
      </c>
      <c r="CK988" s="306" t="s">
        <v>696</v>
      </c>
      <c r="CL988" s="306" t="s">
        <v>696</v>
      </c>
      <c r="CM988" s="306" t="s">
        <v>696</v>
      </c>
      <c r="CN988" s="306" t="s">
        <v>696</v>
      </c>
      <c r="CO988" s="306" t="s">
        <v>696</v>
      </c>
      <c r="CP988" s="306" t="s">
        <v>696</v>
      </c>
      <c r="CQ988" s="306" t="s">
        <v>696</v>
      </c>
      <c r="CR988" s="306" t="s">
        <v>696</v>
      </c>
      <c r="CS988" s="306" t="s">
        <v>696</v>
      </c>
      <c r="CT988" s="264">
        <v>0</v>
      </c>
      <c r="CU988" s="306" t="s">
        <v>696</v>
      </c>
      <c r="CV988" s="306" t="s">
        <v>696</v>
      </c>
      <c r="CW988" s="306" t="s">
        <v>696</v>
      </c>
      <c r="CX988" s="306" t="s">
        <v>696</v>
      </c>
      <c r="CY988" s="306" t="s">
        <v>696</v>
      </c>
      <c r="CZ988" s="264">
        <v>92</v>
      </c>
      <c r="DA988" s="306" t="s">
        <v>696</v>
      </c>
      <c r="DB988" s="306" t="s">
        <v>696</v>
      </c>
      <c r="DC988" s="306" t="s">
        <v>696</v>
      </c>
      <c r="DD988" s="306" t="s">
        <v>696</v>
      </c>
      <c r="DE988" s="306" t="s">
        <v>696</v>
      </c>
      <c r="DF988" s="306" t="s">
        <v>696</v>
      </c>
      <c r="DG988" s="264">
        <f>AM988+BS988+B988+O988+X988+AC988+AJ988+BD988+CF988+AX988+BM988+CT988+CZ988</f>
        <v>439</v>
      </c>
      <c r="DH988" s="264">
        <f t="shared" ref="DH988" si="2322">SUM(DI988:DK988)</f>
        <v>0</v>
      </c>
      <c r="DI988" s="306">
        <v>0</v>
      </c>
      <c r="DJ988" s="306">
        <v>0</v>
      </c>
      <c r="DK988" s="306">
        <v>0</v>
      </c>
      <c r="DL988" s="264">
        <f t="shared" ref="DL988" si="2323">SUM(DM988:DN988)</f>
        <v>8</v>
      </c>
      <c r="DM988" s="306">
        <v>8</v>
      </c>
      <c r="DN988" s="306">
        <v>0</v>
      </c>
      <c r="DO988" s="264">
        <f t="shared" ref="DO988" si="2324">DG988+DH988+DL988</f>
        <v>447</v>
      </c>
      <c r="DP988" s="43"/>
      <c r="DQ988" s="43"/>
      <c r="DR988" s="43"/>
      <c r="DS988" s="43"/>
      <c r="DT988" s="43"/>
      <c r="DU988" s="43"/>
      <c r="DV988" s="43"/>
      <c r="DW988" s="43"/>
      <c r="DX988" s="43"/>
      <c r="DY988" s="43"/>
      <c r="DZ988" s="43"/>
      <c r="EA988" s="43"/>
      <c r="EB988" s="43"/>
    </row>
    <row r="989" spans="1:132" s="145" customFormat="1" ht="16.5" customHeight="1" x14ac:dyDescent="0.2">
      <c r="A989" s="144" t="s">
        <v>560</v>
      </c>
      <c r="B989" s="264"/>
      <c r="C989" s="306"/>
      <c r="D989" s="306"/>
      <c r="E989" s="306"/>
      <c r="F989" s="306"/>
      <c r="G989" s="306"/>
      <c r="H989" s="306"/>
      <c r="I989" s="306"/>
      <c r="J989" s="306"/>
      <c r="K989" s="306"/>
      <c r="L989" s="306"/>
      <c r="M989" s="306"/>
      <c r="N989" s="306"/>
      <c r="O989" s="264"/>
      <c r="P989" s="306"/>
      <c r="Q989" s="306"/>
      <c r="R989" s="306"/>
      <c r="S989" s="306"/>
      <c r="T989" s="306"/>
      <c r="U989" s="306"/>
      <c r="V989" s="306"/>
      <c r="W989" s="306"/>
      <c r="X989" s="264"/>
      <c r="Y989" s="306"/>
      <c r="Z989" s="306"/>
      <c r="AA989" s="306"/>
      <c r="AB989" s="306"/>
      <c r="AC989" s="264"/>
      <c r="AD989" s="306"/>
      <c r="AE989" s="306"/>
      <c r="AF989" s="306"/>
      <c r="AG989" s="306"/>
      <c r="AH989" s="306"/>
      <c r="AI989" s="306"/>
      <c r="AJ989" s="264"/>
      <c r="AK989" s="306"/>
      <c r="AL989" s="306"/>
      <c r="AM989" s="264"/>
      <c r="AN989" s="306"/>
      <c r="AO989" s="306"/>
      <c r="AP989" s="306"/>
      <c r="AQ989" s="306"/>
      <c r="AR989" s="306"/>
      <c r="AS989" s="306"/>
      <c r="AT989" s="306"/>
      <c r="AU989" s="306"/>
      <c r="AV989" s="306"/>
      <c r="AW989" s="306"/>
      <c r="AX989" s="264"/>
      <c r="AY989" s="306"/>
      <c r="AZ989" s="306"/>
      <c r="BA989" s="306"/>
      <c r="BB989" s="306"/>
      <c r="BC989" s="306"/>
      <c r="BD989" s="264"/>
      <c r="BE989" s="306"/>
      <c r="BF989" s="306"/>
      <c r="BG989" s="306"/>
      <c r="BH989" s="306"/>
      <c r="BI989" s="306"/>
      <c r="BJ989" s="306"/>
      <c r="BK989" s="306"/>
      <c r="BL989" s="306"/>
      <c r="BM989" s="264"/>
      <c r="BN989" s="306"/>
      <c r="BO989" s="306"/>
      <c r="BP989" s="306"/>
      <c r="BQ989" s="306"/>
      <c r="BR989" s="306"/>
      <c r="BS989" s="264"/>
      <c r="BT989" s="305"/>
      <c r="BU989" s="306"/>
      <c r="BV989" s="306"/>
      <c r="BW989" s="306"/>
      <c r="BX989" s="306"/>
      <c r="BY989" s="306"/>
      <c r="BZ989" s="306"/>
      <c r="CA989" s="306"/>
      <c r="CB989" s="306"/>
      <c r="CC989" s="306"/>
      <c r="CD989" s="306"/>
      <c r="CE989" s="306"/>
      <c r="CF989" s="264"/>
      <c r="CG989" s="306"/>
      <c r="CH989" s="306"/>
      <c r="CI989" s="306"/>
      <c r="CJ989" s="306"/>
      <c r="CK989" s="306"/>
      <c r="CL989" s="306"/>
      <c r="CM989" s="306"/>
      <c r="CN989" s="306"/>
      <c r="CO989" s="306"/>
      <c r="CP989" s="306"/>
      <c r="CQ989" s="306"/>
      <c r="CR989" s="306"/>
      <c r="CS989" s="306"/>
      <c r="CT989" s="264"/>
      <c r="CU989" s="306"/>
      <c r="CV989" s="306"/>
      <c r="CW989" s="306"/>
      <c r="CX989" s="306"/>
      <c r="CY989" s="306"/>
      <c r="CZ989" s="264"/>
      <c r="DA989" s="306"/>
      <c r="DB989" s="306"/>
      <c r="DC989" s="306"/>
      <c r="DD989" s="306"/>
      <c r="DE989" s="306"/>
      <c r="DF989" s="306"/>
      <c r="DG989" s="264"/>
      <c r="DH989" s="264"/>
      <c r="DI989" s="306"/>
      <c r="DJ989" s="306"/>
      <c r="DK989" s="306"/>
      <c r="DL989" s="264"/>
      <c r="DM989" s="306"/>
      <c r="DN989" s="306"/>
      <c r="DO989" s="264"/>
    </row>
    <row r="990" spans="1:132" s="145" customFormat="1" ht="16.5" customHeight="1" x14ac:dyDescent="0.2">
      <c r="A990" s="98" t="s">
        <v>731</v>
      </c>
      <c r="B990" s="264">
        <v>1466</v>
      </c>
      <c r="C990" s="306" t="s">
        <v>696</v>
      </c>
      <c r="D990" s="306" t="s">
        <v>696</v>
      </c>
      <c r="E990" s="306" t="s">
        <v>696</v>
      </c>
      <c r="F990" s="306" t="s">
        <v>696</v>
      </c>
      <c r="G990" s="306" t="s">
        <v>696</v>
      </c>
      <c r="H990" s="306" t="s">
        <v>696</v>
      </c>
      <c r="I990" s="306" t="s">
        <v>696</v>
      </c>
      <c r="J990" s="306" t="s">
        <v>696</v>
      </c>
      <c r="K990" s="306" t="s">
        <v>696</v>
      </c>
      <c r="L990" s="306" t="s">
        <v>696</v>
      </c>
      <c r="M990" s="306" t="s">
        <v>696</v>
      </c>
      <c r="N990" s="306" t="s">
        <v>696</v>
      </c>
      <c r="O990" s="264">
        <v>589</v>
      </c>
      <c r="P990" s="306" t="s">
        <v>696</v>
      </c>
      <c r="Q990" s="306" t="s">
        <v>696</v>
      </c>
      <c r="R990" s="306" t="s">
        <v>696</v>
      </c>
      <c r="S990" s="306" t="s">
        <v>696</v>
      </c>
      <c r="T990" s="306" t="s">
        <v>696</v>
      </c>
      <c r="U990" s="306" t="s">
        <v>696</v>
      </c>
      <c r="V990" s="306" t="s">
        <v>696</v>
      </c>
      <c r="W990" s="306" t="s">
        <v>696</v>
      </c>
      <c r="X990" s="264">
        <v>901</v>
      </c>
      <c r="Y990" s="306" t="s">
        <v>696</v>
      </c>
      <c r="Z990" s="306" t="s">
        <v>696</v>
      </c>
      <c r="AA990" s="306" t="s">
        <v>696</v>
      </c>
      <c r="AB990" s="306" t="s">
        <v>696</v>
      </c>
      <c r="AC990" s="264">
        <v>288</v>
      </c>
      <c r="AD990" s="306" t="s">
        <v>696</v>
      </c>
      <c r="AE990" s="306" t="s">
        <v>696</v>
      </c>
      <c r="AF990" s="306" t="s">
        <v>696</v>
      </c>
      <c r="AG990" s="306" t="s">
        <v>696</v>
      </c>
      <c r="AH990" s="306" t="s">
        <v>696</v>
      </c>
      <c r="AI990" s="306" t="s">
        <v>696</v>
      </c>
      <c r="AJ990" s="264">
        <v>92</v>
      </c>
      <c r="AK990" s="306" t="s">
        <v>696</v>
      </c>
      <c r="AL990" s="306" t="s">
        <v>696</v>
      </c>
      <c r="AM990" s="264">
        <v>760</v>
      </c>
      <c r="AN990" s="306" t="s">
        <v>696</v>
      </c>
      <c r="AO990" s="306" t="s">
        <v>696</v>
      </c>
      <c r="AP990" s="306" t="s">
        <v>696</v>
      </c>
      <c r="AQ990" s="306" t="s">
        <v>696</v>
      </c>
      <c r="AR990" s="306" t="s">
        <v>696</v>
      </c>
      <c r="AS990" s="306" t="s">
        <v>696</v>
      </c>
      <c r="AT990" s="306" t="s">
        <v>696</v>
      </c>
      <c r="AU990" s="306" t="s">
        <v>696</v>
      </c>
      <c r="AV990" s="306" t="s">
        <v>696</v>
      </c>
      <c r="AW990" s="306" t="s">
        <v>696</v>
      </c>
      <c r="AX990" s="264">
        <v>741</v>
      </c>
      <c r="AY990" s="306" t="s">
        <v>696</v>
      </c>
      <c r="AZ990" s="306" t="s">
        <v>696</v>
      </c>
      <c r="BA990" s="306" t="s">
        <v>696</v>
      </c>
      <c r="BB990" s="306" t="s">
        <v>696</v>
      </c>
      <c r="BC990" s="306" t="s">
        <v>696</v>
      </c>
      <c r="BD990" s="264">
        <v>1889</v>
      </c>
      <c r="BE990" s="306" t="s">
        <v>696</v>
      </c>
      <c r="BF990" s="306" t="s">
        <v>696</v>
      </c>
      <c r="BG990" s="306" t="s">
        <v>696</v>
      </c>
      <c r="BH990" s="306" t="s">
        <v>696</v>
      </c>
      <c r="BI990" s="306" t="s">
        <v>696</v>
      </c>
      <c r="BJ990" s="306" t="s">
        <v>696</v>
      </c>
      <c r="BK990" s="306" t="s">
        <v>696</v>
      </c>
      <c r="BL990" s="306" t="s">
        <v>696</v>
      </c>
      <c r="BM990" s="264">
        <v>677</v>
      </c>
      <c r="BN990" s="306" t="s">
        <v>696</v>
      </c>
      <c r="BO990" s="306" t="s">
        <v>696</v>
      </c>
      <c r="BP990" s="306" t="s">
        <v>696</v>
      </c>
      <c r="BQ990" s="306" t="s">
        <v>696</v>
      </c>
      <c r="BR990" s="306" t="s">
        <v>696</v>
      </c>
      <c r="BS990" s="264">
        <v>1620</v>
      </c>
      <c r="BT990" s="305" t="s">
        <v>696</v>
      </c>
      <c r="BU990" s="306" t="s">
        <v>696</v>
      </c>
      <c r="BV990" s="306" t="s">
        <v>696</v>
      </c>
      <c r="BW990" s="306" t="s">
        <v>696</v>
      </c>
      <c r="BX990" s="306" t="s">
        <v>696</v>
      </c>
      <c r="BY990" s="306" t="s">
        <v>696</v>
      </c>
      <c r="BZ990" s="306" t="s">
        <v>696</v>
      </c>
      <c r="CA990" s="306" t="s">
        <v>696</v>
      </c>
      <c r="CB990" s="306" t="s">
        <v>696</v>
      </c>
      <c r="CC990" s="306" t="s">
        <v>696</v>
      </c>
      <c r="CD990" s="306" t="s">
        <v>696</v>
      </c>
      <c r="CE990" s="306" t="s">
        <v>696</v>
      </c>
      <c r="CF990" s="264">
        <v>1364</v>
      </c>
      <c r="CG990" s="306" t="s">
        <v>696</v>
      </c>
      <c r="CH990" s="306" t="s">
        <v>696</v>
      </c>
      <c r="CI990" s="306" t="s">
        <v>696</v>
      </c>
      <c r="CJ990" s="306" t="s">
        <v>696</v>
      </c>
      <c r="CK990" s="306" t="s">
        <v>696</v>
      </c>
      <c r="CL990" s="306" t="s">
        <v>696</v>
      </c>
      <c r="CM990" s="306" t="s">
        <v>696</v>
      </c>
      <c r="CN990" s="306" t="s">
        <v>696</v>
      </c>
      <c r="CO990" s="306" t="s">
        <v>696</v>
      </c>
      <c r="CP990" s="306" t="s">
        <v>696</v>
      </c>
      <c r="CQ990" s="306" t="s">
        <v>696</v>
      </c>
      <c r="CR990" s="306" t="s">
        <v>696</v>
      </c>
      <c r="CS990" s="306" t="s">
        <v>696</v>
      </c>
      <c r="CT990" s="264">
        <v>1168</v>
      </c>
      <c r="CU990" s="306" t="s">
        <v>696</v>
      </c>
      <c r="CV990" s="306" t="s">
        <v>696</v>
      </c>
      <c r="CW990" s="306" t="s">
        <v>696</v>
      </c>
      <c r="CX990" s="306" t="s">
        <v>696</v>
      </c>
      <c r="CY990" s="306" t="s">
        <v>696</v>
      </c>
      <c r="CZ990" s="264">
        <v>1468</v>
      </c>
      <c r="DA990" s="306" t="s">
        <v>696</v>
      </c>
      <c r="DB990" s="306" t="s">
        <v>696</v>
      </c>
      <c r="DC990" s="306" t="s">
        <v>696</v>
      </c>
      <c r="DD990" s="306" t="s">
        <v>696</v>
      </c>
      <c r="DE990" s="306" t="s">
        <v>696</v>
      </c>
      <c r="DF990" s="306" t="s">
        <v>696</v>
      </c>
      <c r="DG990" s="264">
        <f>AM990+BS990+B990+O990+X990+AC990+AJ990+BD990+CF990+AX990+BM990+CT990+CZ990</f>
        <v>13023</v>
      </c>
      <c r="DH990" s="264">
        <f t="shared" ref="DH990" si="2325">SUM(DI990:DK990)</f>
        <v>110</v>
      </c>
      <c r="DI990" s="306">
        <v>68</v>
      </c>
      <c r="DJ990" s="306">
        <v>25</v>
      </c>
      <c r="DK990" s="306">
        <v>17</v>
      </c>
      <c r="DL990" s="264">
        <f t="shared" ref="DL990" si="2326">SUM(DM990:DN990)</f>
        <v>131</v>
      </c>
      <c r="DM990" s="306">
        <v>116</v>
      </c>
      <c r="DN990" s="306">
        <v>15</v>
      </c>
      <c r="DO990" s="264">
        <f t="shared" ref="DO990" si="2327">DG990+DH990+DL990</f>
        <v>13264</v>
      </c>
      <c r="DP990" s="43"/>
      <c r="DQ990" s="43"/>
      <c r="DR990" s="43"/>
      <c r="DS990" s="43"/>
      <c r="DT990" s="43"/>
      <c r="DU990" s="43"/>
      <c r="DV990" s="43"/>
      <c r="DW990" s="43"/>
      <c r="DX990" s="43"/>
      <c r="DY990" s="43"/>
      <c r="DZ990" s="43"/>
      <c r="EA990" s="43"/>
      <c r="EB990" s="43"/>
    </row>
    <row r="991" spans="1:132" s="145" customFormat="1" ht="16.5" customHeight="1" x14ac:dyDescent="0.2">
      <c r="A991" s="144" t="s">
        <v>561</v>
      </c>
      <c r="B991" s="264"/>
      <c r="C991" s="306"/>
      <c r="D991" s="306"/>
      <c r="E991" s="306"/>
      <c r="F991" s="306"/>
      <c r="G991" s="306"/>
      <c r="H991" s="306"/>
      <c r="I991" s="306"/>
      <c r="J991" s="306"/>
      <c r="K991" s="306"/>
      <c r="L991" s="306"/>
      <c r="M991" s="306"/>
      <c r="N991" s="306"/>
      <c r="O991" s="264"/>
      <c r="P991" s="306"/>
      <c r="Q991" s="306"/>
      <c r="R991" s="306"/>
      <c r="S991" s="306"/>
      <c r="T991" s="306"/>
      <c r="U991" s="306"/>
      <c r="V991" s="306"/>
      <c r="W991" s="306"/>
      <c r="X991" s="264"/>
      <c r="Y991" s="306"/>
      <c r="Z991" s="306"/>
      <c r="AA991" s="306"/>
      <c r="AB991" s="306"/>
      <c r="AC991" s="264"/>
      <c r="AD991" s="306"/>
      <c r="AE991" s="306"/>
      <c r="AF991" s="306"/>
      <c r="AG991" s="306"/>
      <c r="AH991" s="306"/>
      <c r="AI991" s="306"/>
      <c r="AJ991" s="264"/>
      <c r="AK991" s="306"/>
      <c r="AL991" s="306"/>
      <c r="AM991" s="264"/>
      <c r="AN991" s="306"/>
      <c r="AO991" s="306"/>
      <c r="AP991" s="306"/>
      <c r="AQ991" s="306"/>
      <c r="AR991" s="306"/>
      <c r="AS991" s="306"/>
      <c r="AT991" s="306"/>
      <c r="AU991" s="306"/>
      <c r="AV991" s="306"/>
      <c r="AW991" s="306"/>
      <c r="AX991" s="264"/>
      <c r="AY991" s="306"/>
      <c r="AZ991" s="306"/>
      <c r="BA991" s="306"/>
      <c r="BB991" s="306"/>
      <c r="BC991" s="306"/>
      <c r="BD991" s="264"/>
      <c r="BE991" s="306"/>
      <c r="BF991" s="306"/>
      <c r="BG991" s="306"/>
      <c r="BH991" s="306"/>
      <c r="BI991" s="306"/>
      <c r="BJ991" s="306"/>
      <c r="BK991" s="306"/>
      <c r="BL991" s="306"/>
      <c r="BM991" s="264"/>
      <c r="BN991" s="306"/>
      <c r="BO991" s="306"/>
      <c r="BP991" s="306"/>
      <c r="BQ991" s="306"/>
      <c r="BR991" s="306"/>
      <c r="BS991" s="264"/>
      <c r="BT991" s="305"/>
      <c r="BU991" s="306"/>
      <c r="BV991" s="306"/>
      <c r="BW991" s="306"/>
      <c r="BX991" s="306"/>
      <c r="BY991" s="306"/>
      <c r="BZ991" s="306"/>
      <c r="CA991" s="306"/>
      <c r="CB991" s="306"/>
      <c r="CC991" s="306"/>
      <c r="CD991" s="306"/>
      <c r="CE991" s="306"/>
      <c r="CF991" s="264"/>
      <c r="CG991" s="306"/>
      <c r="CH991" s="306"/>
      <c r="CI991" s="306"/>
      <c r="CJ991" s="306"/>
      <c r="CK991" s="306"/>
      <c r="CL991" s="306"/>
      <c r="CM991" s="306"/>
      <c r="CN991" s="306"/>
      <c r="CO991" s="306"/>
      <c r="CP991" s="306"/>
      <c r="CQ991" s="306"/>
      <c r="CR991" s="306"/>
      <c r="CS991" s="306"/>
      <c r="CT991" s="264"/>
      <c r="CU991" s="306"/>
      <c r="CV991" s="306"/>
      <c r="CW991" s="306"/>
      <c r="CX991" s="306"/>
      <c r="CY991" s="306"/>
      <c r="CZ991" s="264"/>
      <c r="DA991" s="306"/>
      <c r="DB991" s="306"/>
      <c r="DC991" s="306"/>
      <c r="DD991" s="306"/>
      <c r="DE991" s="306"/>
      <c r="DF991" s="306"/>
      <c r="DG991" s="264"/>
      <c r="DH991" s="264"/>
      <c r="DI991" s="306"/>
      <c r="DJ991" s="306"/>
      <c r="DK991" s="306"/>
      <c r="DL991" s="264"/>
      <c r="DM991" s="306"/>
      <c r="DN991" s="306"/>
      <c r="DO991" s="264"/>
    </row>
    <row r="992" spans="1:132" s="145" customFormat="1" ht="16.5" customHeight="1" x14ac:dyDescent="0.2">
      <c r="A992" s="98" t="s">
        <v>175</v>
      </c>
      <c r="B992" s="264">
        <v>24</v>
      </c>
      <c r="C992" s="306" t="s">
        <v>696</v>
      </c>
      <c r="D992" s="306" t="s">
        <v>696</v>
      </c>
      <c r="E992" s="306" t="s">
        <v>696</v>
      </c>
      <c r="F992" s="306" t="s">
        <v>696</v>
      </c>
      <c r="G992" s="306" t="s">
        <v>696</v>
      </c>
      <c r="H992" s="306" t="s">
        <v>696</v>
      </c>
      <c r="I992" s="306" t="s">
        <v>696</v>
      </c>
      <c r="J992" s="306" t="s">
        <v>696</v>
      </c>
      <c r="K992" s="306" t="s">
        <v>696</v>
      </c>
      <c r="L992" s="306" t="s">
        <v>696</v>
      </c>
      <c r="M992" s="306" t="s">
        <v>696</v>
      </c>
      <c r="N992" s="306" t="s">
        <v>696</v>
      </c>
      <c r="O992" s="264">
        <v>48</v>
      </c>
      <c r="P992" s="306" t="s">
        <v>696</v>
      </c>
      <c r="Q992" s="306" t="s">
        <v>696</v>
      </c>
      <c r="R992" s="306" t="s">
        <v>696</v>
      </c>
      <c r="S992" s="306" t="s">
        <v>696</v>
      </c>
      <c r="T992" s="306" t="s">
        <v>696</v>
      </c>
      <c r="U992" s="306" t="s">
        <v>696</v>
      </c>
      <c r="V992" s="306" t="s">
        <v>696</v>
      </c>
      <c r="W992" s="306" t="s">
        <v>696</v>
      </c>
      <c r="X992" s="264">
        <v>79</v>
      </c>
      <c r="Y992" s="306" t="s">
        <v>696</v>
      </c>
      <c r="Z992" s="306" t="s">
        <v>696</v>
      </c>
      <c r="AA992" s="306" t="s">
        <v>696</v>
      </c>
      <c r="AB992" s="306" t="s">
        <v>696</v>
      </c>
      <c r="AC992" s="264">
        <v>79</v>
      </c>
      <c r="AD992" s="306" t="s">
        <v>696</v>
      </c>
      <c r="AE992" s="306" t="s">
        <v>696</v>
      </c>
      <c r="AF992" s="306" t="s">
        <v>696</v>
      </c>
      <c r="AG992" s="306" t="s">
        <v>696</v>
      </c>
      <c r="AH992" s="306" t="s">
        <v>696</v>
      </c>
      <c r="AI992" s="306" t="s">
        <v>696</v>
      </c>
      <c r="AJ992" s="264">
        <v>0</v>
      </c>
      <c r="AK992" s="306" t="s">
        <v>696</v>
      </c>
      <c r="AL992" s="306" t="s">
        <v>696</v>
      </c>
      <c r="AM992" s="264">
        <v>0</v>
      </c>
      <c r="AN992" s="306" t="s">
        <v>696</v>
      </c>
      <c r="AO992" s="306" t="s">
        <v>696</v>
      </c>
      <c r="AP992" s="306" t="s">
        <v>696</v>
      </c>
      <c r="AQ992" s="306" t="s">
        <v>696</v>
      </c>
      <c r="AR992" s="306" t="s">
        <v>696</v>
      </c>
      <c r="AS992" s="306" t="s">
        <v>696</v>
      </c>
      <c r="AT992" s="306" t="s">
        <v>696</v>
      </c>
      <c r="AU992" s="306" t="s">
        <v>696</v>
      </c>
      <c r="AV992" s="306" t="s">
        <v>696</v>
      </c>
      <c r="AW992" s="306" t="s">
        <v>696</v>
      </c>
      <c r="AX992" s="264">
        <v>49</v>
      </c>
      <c r="AY992" s="306" t="s">
        <v>696</v>
      </c>
      <c r="AZ992" s="306" t="s">
        <v>696</v>
      </c>
      <c r="BA992" s="306" t="s">
        <v>696</v>
      </c>
      <c r="BB992" s="306" t="s">
        <v>696</v>
      </c>
      <c r="BC992" s="306" t="s">
        <v>696</v>
      </c>
      <c r="BD992" s="264">
        <v>122</v>
      </c>
      <c r="BE992" s="306" t="s">
        <v>696</v>
      </c>
      <c r="BF992" s="306" t="s">
        <v>696</v>
      </c>
      <c r="BG992" s="306" t="s">
        <v>696</v>
      </c>
      <c r="BH992" s="306" t="s">
        <v>696</v>
      </c>
      <c r="BI992" s="306" t="s">
        <v>696</v>
      </c>
      <c r="BJ992" s="306" t="s">
        <v>696</v>
      </c>
      <c r="BK992" s="306" t="s">
        <v>696</v>
      </c>
      <c r="BL992" s="306" t="s">
        <v>696</v>
      </c>
      <c r="BM992" s="264">
        <v>46</v>
      </c>
      <c r="BN992" s="306" t="s">
        <v>696</v>
      </c>
      <c r="BO992" s="306" t="s">
        <v>696</v>
      </c>
      <c r="BP992" s="306" t="s">
        <v>696</v>
      </c>
      <c r="BQ992" s="306" t="s">
        <v>696</v>
      </c>
      <c r="BR992" s="306" t="s">
        <v>696</v>
      </c>
      <c r="BS992" s="264">
        <v>167</v>
      </c>
      <c r="BT992" s="305" t="s">
        <v>696</v>
      </c>
      <c r="BU992" s="306" t="s">
        <v>696</v>
      </c>
      <c r="BV992" s="306" t="s">
        <v>696</v>
      </c>
      <c r="BW992" s="306" t="s">
        <v>696</v>
      </c>
      <c r="BX992" s="306" t="s">
        <v>696</v>
      </c>
      <c r="BY992" s="306" t="s">
        <v>696</v>
      </c>
      <c r="BZ992" s="306" t="s">
        <v>696</v>
      </c>
      <c r="CA992" s="306" t="s">
        <v>696</v>
      </c>
      <c r="CB992" s="306" t="s">
        <v>696</v>
      </c>
      <c r="CC992" s="306" t="s">
        <v>696</v>
      </c>
      <c r="CD992" s="306" t="s">
        <v>696</v>
      </c>
      <c r="CE992" s="306" t="s">
        <v>696</v>
      </c>
      <c r="CF992" s="264">
        <v>25</v>
      </c>
      <c r="CG992" s="306" t="s">
        <v>696</v>
      </c>
      <c r="CH992" s="306" t="s">
        <v>696</v>
      </c>
      <c r="CI992" s="306" t="s">
        <v>696</v>
      </c>
      <c r="CJ992" s="306" t="s">
        <v>696</v>
      </c>
      <c r="CK992" s="306" t="s">
        <v>696</v>
      </c>
      <c r="CL992" s="306" t="s">
        <v>696</v>
      </c>
      <c r="CM992" s="306" t="s">
        <v>696</v>
      </c>
      <c r="CN992" s="306" t="s">
        <v>696</v>
      </c>
      <c r="CO992" s="306" t="s">
        <v>696</v>
      </c>
      <c r="CP992" s="306" t="s">
        <v>696</v>
      </c>
      <c r="CQ992" s="306" t="s">
        <v>696</v>
      </c>
      <c r="CR992" s="306" t="s">
        <v>696</v>
      </c>
      <c r="CS992" s="306" t="s">
        <v>696</v>
      </c>
      <c r="CT992" s="264">
        <v>0</v>
      </c>
      <c r="CU992" s="306" t="s">
        <v>696</v>
      </c>
      <c r="CV992" s="306" t="s">
        <v>696</v>
      </c>
      <c r="CW992" s="306" t="s">
        <v>696</v>
      </c>
      <c r="CX992" s="306" t="s">
        <v>696</v>
      </c>
      <c r="CY992" s="306" t="s">
        <v>696</v>
      </c>
      <c r="CZ992" s="264">
        <v>25</v>
      </c>
      <c r="DA992" s="306" t="s">
        <v>696</v>
      </c>
      <c r="DB992" s="306" t="s">
        <v>696</v>
      </c>
      <c r="DC992" s="306" t="s">
        <v>696</v>
      </c>
      <c r="DD992" s="306" t="s">
        <v>696</v>
      </c>
      <c r="DE992" s="306" t="s">
        <v>696</v>
      </c>
      <c r="DF992" s="306" t="s">
        <v>696</v>
      </c>
      <c r="DG992" s="264">
        <f t="shared" ref="DG992:DG993" si="2328">AM992+BS992+B992+O992+X992+AC992+AJ992+BD992+CF992+AX992+BM992+CT992+CZ992</f>
        <v>664</v>
      </c>
      <c r="DH992" s="264">
        <f t="shared" ref="DH992:DH993" si="2329">SUM(DI992:DK992)</f>
        <v>23</v>
      </c>
      <c r="DI992" s="306">
        <v>23</v>
      </c>
      <c r="DJ992" s="306">
        <v>0</v>
      </c>
      <c r="DK992" s="306">
        <v>0</v>
      </c>
      <c r="DL992" s="264">
        <f t="shared" ref="DL992:DL993" si="2330">SUM(DM992:DN992)</f>
        <v>0</v>
      </c>
      <c r="DM992" s="306">
        <v>0</v>
      </c>
      <c r="DN992" s="306">
        <v>0</v>
      </c>
      <c r="DO992" s="264">
        <f t="shared" ref="DO992:DO993" si="2331">DG992+DH992+DL992</f>
        <v>687</v>
      </c>
      <c r="DP992" s="43"/>
      <c r="DQ992" s="43"/>
      <c r="DR992" s="43"/>
      <c r="DS992" s="43"/>
      <c r="DT992" s="43"/>
      <c r="DU992" s="43"/>
      <c r="DV992" s="43"/>
      <c r="DW992" s="43"/>
      <c r="DX992" s="43"/>
      <c r="DY992" s="43"/>
      <c r="DZ992" s="43"/>
      <c r="EA992" s="43"/>
      <c r="EB992" s="43"/>
    </row>
    <row r="993" spans="1:134" s="145" customFormat="1" ht="16.5" customHeight="1" x14ac:dyDescent="0.2">
      <c r="A993" s="98" t="s">
        <v>734</v>
      </c>
      <c r="B993" s="264">
        <v>334</v>
      </c>
      <c r="C993" s="306" t="s">
        <v>696</v>
      </c>
      <c r="D993" s="306" t="s">
        <v>696</v>
      </c>
      <c r="E993" s="306" t="s">
        <v>696</v>
      </c>
      <c r="F993" s="306" t="s">
        <v>696</v>
      </c>
      <c r="G993" s="306" t="s">
        <v>696</v>
      </c>
      <c r="H993" s="306" t="s">
        <v>696</v>
      </c>
      <c r="I993" s="306" t="s">
        <v>696</v>
      </c>
      <c r="J993" s="306" t="s">
        <v>696</v>
      </c>
      <c r="K993" s="306" t="s">
        <v>696</v>
      </c>
      <c r="L993" s="306" t="s">
        <v>696</v>
      </c>
      <c r="M993" s="306" t="s">
        <v>696</v>
      </c>
      <c r="N993" s="306" t="s">
        <v>696</v>
      </c>
      <c r="O993" s="264">
        <v>97</v>
      </c>
      <c r="P993" s="306" t="s">
        <v>696</v>
      </c>
      <c r="Q993" s="306" t="s">
        <v>696</v>
      </c>
      <c r="R993" s="306" t="s">
        <v>696</v>
      </c>
      <c r="S993" s="306" t="s">
        <v>696</v>
      </c>
      <c r="T993" s="306" t="s">
        <v>696</v>
      </c>
      <c r="U993" s="306" t="s">
        <v>696</v>
      </c>
      <c r="V993" s="306" t="s">
        <v>696</v>
      </c>
      <c r="W993" s="306" t="s">
        <v>696</v>
      </c>
      <c r="X993" s="264">
        <v>92</v>
      </c>
      <c r="Y993" s="306" t="s">
        <v>696</v>
      </c>
      <c r="Z993" s="306" t="s">
        <v>696</v>
      </c>
      <c r="AA993" s="306" t="s">
        <v>696</v>
      </c>
      <c r="AB993" s="306" t="s">
        <v>696</v>
      </c>
      <c r="AC993" s="264">
        <v>42</v>
      </c>
      <c r="AD993" s="306" t="s">
        <v>696</v>
      </c>
      <c r="AE993" s="306" t="s">
        <v>696</v>
      </c>
      <c r="AF993" s="306" t="s">
        <v>696</v>
      </c>
      <c r="AG993" s="306" t="s">
        <v>696</v>
      </c>
      <c r="AH993" s="306" t="s">
        <v>696</v>
      </c>
      <c r="AI993" s="306" t="s">
        <v>696</v>
      </c>
      <c r="AJ993" s="264">
        <v>5</v>
      </c>
      <c r="AK993" s="306" t="s">
        <v>696</v>
      </c>
      <c r="AL993" s="306" t="s">
        <v>696</v>
      </c>
      <c r="AM993" s="264">
        <v>74</v>
      </c>
      <c r="AN993" s="306" t="s">
        <v>696</v>
      </c>
      <c r="AO993" s="306" t="s">
        <v>696</v>
      </c>
      <c r="AP993" s="306" t="s">
        <v>696</v>
      </c>
      <c r="AQ993" s="306" t="s">
        <v>696</v>
      </c>
      <c r="AR993" s="306" t="s">
        <v>696</v>
      </c>
      <c r="AS993" s="306" t="s">
        <v>696</v>
      </c>
      <c r="AT993" s="306" t="s">
        <v>696</v>
      </c>
      <c r="AU993" s="306" t="s">
        <v>696</v>
      </c>
      <c r="AV993" s="306" t="s">
        <v>696</v>
      </c>
      <c r="AW993" s="306" t="s">
        <v>696</v>
      </c>
      <c r="AX993" s="264">
        <v>106</v>
      </c>
      <c r="AY993" s="306" t="s">
        <v>696</v>
      </c>
      <c r="AZ993" s="306" t="s">
        <v>696</v>
      </c>
      <c r="BA993" s="306" t="s">
        <v>696</v>
      </c>
      <c r="BB993" s="306" t="s">
        <v>696</v>
      </c>
      <c r="BC993" s="306" t="s">
        <v>696</v>
      </c>
      <c r="BD993" s="264">
        <v>513</v>
      </c>
      <c r="BE993" s="306" t="s">
        <v>696</v>
      </c>
      <c r="BF993" s="306" t="s">
        <v>696</v>
      </c>
      <c r="BG993" s="306" t="s">
        <v>696</v>
      </c>
      <c r="BH993" s="306" t="s">
        <v>696</v>
      </c>
      <c r="BI993" s="306" t="s">
        <v>696</v>
      </c>
      <c r="BJ993" s="306" t="s">
        <v>696</v>
      </c>
      <c r="BK993" s="306" t="s">
        <v>696</v>
      </c>
      <c r="BL993" s="306" t="s">
        <v>696</v>
      </c>
      <c r="BM993" s="264">
        <v>76</v>
      </c>
      <c r="BN993" s="306" t="s">
        <v>696</v>
      </c>
      <c r="BO993" s="306" t="s">
        <v>696</v>
      </c>
      <c r="BP993" s="306" t="s">
        <v>696</v>
      </c>
      <c r="BQ993" s="306" t="s">
        <v>696</v>
      </c>
      <c r="BR993" s="306" t="s">
        <v>696</v>
      </c>
      <c r="BS993" s="264">
        <v>233</v>
      </c>
      <c r="BT993" s="305" t="s">
        <v>696</v>
      </c>
      <c r="BU993" s="306" t="s">
        <v>696</v>
      </c>
      <c r="BV993" s="306" t="s">
        <v>696</v>
      </c>
      <c r="BW993" s="306" t="s">
        <v>696</v>
      </c>
      <c r="BX993" s="306" t="s">
        <v>696</v>
      </c>
      <c r="BY993" s="306" t="s">
        <v>696</v>
      </c>
      <c r="BZ993" s="306" t="s">
        <v>696</v>
      </c>
      <c r="CA993" s="306" t="s">
        <v>696</v>
      </c>
      <c r="CB993" s="306" t="s">
        <v>696</v>
      </c>
      <c r="CC993" s="306" t="s">
        <v>696</v>
      </c>
      <c r="CD993" s="306" t="s">
        <v>696</v>
      </c>
      <c r="CE993" s="306" t="s">
        <v>696</v>
      </c>
      <c r="CF993" s="264">
        <v>329</v>
      </c>
      <c r="CG993" s="306" t="s">
        <v>696</v>
      </c>
      <c r="CH993" s="306" t="s">
        <v>696</v>
      </c>
      <c r="CI993" s="306" t="s">
        <v>696</v>
      </c>
      <c r="CJ993" s="306" t="s">
        <v>696</v>
      </c>
      <c r="CK993" s="306" t="s">
        <v>696</v>
      </c>
      <c r="CL993" s="306" t="s">
        <v>696</v>
      </c>
      <c r="CM993" s="306" t="s">
        <v>696</v>
      </c>
      <c r="CN993" s="306" t="s">
        <v>696</v>
      </c>
      <c r="CO993" s="306" t="s">
        <v>696</v>
      </c>
      <c r="CP993" s="306" t="s">
        <v>696</v>
      </c>
      <c r="CQ993" s="306" t="s">
        <v>696</v>
      </c>
      <c r="CR993" s="306" t="s">
        <v>696</v>
      </c>
      <c r="CS993" s="306" t="s">
        <v>696</v>
      </c>
      <c r="CT993" s="264">
        <v>163</v>
      </c>
      <c r="CU993" s="306" t="s">
        <v>696</v>
      </c>
      <c r="CV993" s="306" t="s">
        <v>696</v>
      </c>
      <c r="CW993" s="306" t="s">
        <v>696</v>
      </c>
      <c r="CX993" s="306" t="s">
        <v>696</v>
      </c>
      <c r="CY993" s="306" t="s">
        <v>696</v>
      </c>
      <c r="CZ993" s="264">
        <v>313</v>
      </c>
      <c r="DA993" s="306" t="s">
        <v>696</v>
      </c>
      <c r="DB993" s="306" t="s">
        <v>696</v>
      </c>
      <c r="DC993" s="306" t="s">
        <v>696</v>
      </c>
      <c r="DD993" s="306" t="s">
        <v>696</v>
      </c>
      <c r="DE993" s="306" t="s">
        <v>696</v>
      </c>
      <c r="DF993" s="306" t="s">
        <v>696</v>
      </c>
      <c r="DG993" s="264">
        <f t="shared" si="2328"/>
        <v>2377</v>
      </c>
      <c r="DH993" s="264">
        <f t="shared" si="2329"/>
        <v>21</v>
      </c>
      <c r="DI993" s="306">
        <v>19</v>
      </c>
      <c r="DJ993" s="306">
        <v>2</v>
      </c>
      <c r="DK993" s="306">
        <v>0</v>
      </c>
      <c r="DL993" s="264">
        <f t="shared" si="2330"/>
        <v>65</v>
      </c>
      <c r="DM993" s="306">
        <v>60</v>
      </c>
      <c r="DN993" s="306">
        <v>5</v>
      </c>
      <c r="DO993" s="264">
        <f t="shared" si="2331"/>
        <v>2463</v>
      </c>
      <c r="DP993" s="43"/>
      <c r="DQ993" s="43"/>
      <c r="DR993" s="43"/>
      <c r="DS993" s="43"/>
      <c r="DT993" s="43"/>
      <c r="DU993" s="43"/>
      <c r="DV993" s="43"/>
      <c r="DW993" s="43"/>
      <c r="DX993" s="43"/>
      <c r="DY993" s="43"/>
      <c r="DZ993" s="43"/>
      <c r="EA993" s="43"/>
      <c r="EB993" s="43"/>
    </row>
    <row r="994" spans="1:134" s="145" customFormat="1" ht="16.5" customHeight="1" x14ac:dyDescent="0.2">
      <c r="A994" s="144" t="s">
        <v>570</v>
      </c>
      <c r="B994" s="264"/>
      <c r="C994" s="306"/>
      <c r="D994" s="306"/>
      <c r="E994" s="306"/>
      <c r="F994" s="306"/>
      <c r="G994" s="306"/>
      <c r="H994" s="306"/>
      <c r="I994" s="306"/>
      <c r="J994" s="306"/>
      <c r="K994" s="306"/>
      <c r="L994" s="306"/>
      <c r="M994" s="306"/>
      <c r="N994" s="306"/>
      <c r="O994" s="264"/>
      <c r="P994" s="306"/>
      <c r="Q994" s="306"/>
      <c r="R994" s="306"/>
      <c r="S994" s="306"/>
      <c r="T994" s="306"/>
      <c r="U994" s="306"/>
      <c r="V994" s="306"/>
      <c r="W994" s="306"/>
      <c r="X994" s="264"/>
      <c r="Y994" s="306"/>
      <c r="Z994" s="306"/>
      <c r="AA994" s="306"/>
      <c r="AB994" s="306"/>
      <c r="AC994" s="264"/>
      <c r="AD994" s="306"/>
      <c r="AE994" s="306"/>
      <c r="AF994" s="306"/>
      <c r="AG994" s="306"/>
      <c r="AH994" s="306"/>
      <c r="AI994" s="306"/>
      <c r="AJ994" s="264"/>
      <c r="AK994" s="306"/>
      <c r="AL994" s="306"/>
      <c r="AM994" s="264"/>
      <c r="AN994" s="306"/>
      <c r="AO994" s="306"/>
      <c r="AP994" s="306"/>
      <c r="AQ994" s="306"/>
      <c r="AR994" s="306"/>
      <c r="AS994" s="306"/>
      <c r="AT994" s="306"/>
      <c r="AU994" s="306"/>
      <c r="AV994" s="306"/>
      <c r="AW994" s="306"/>
      <c r="AX994" s="264"/>
      <c r="AY994" s="306"/>
      <c r="AZ994" s="306"/>
      <c r="BA994" s="306"/>
      <c r="BB994" s="306"/>
      <c r="BC994" s="306"/>
      <c r="BD994" s="264"/>
      <c r="BE994" s="306"/>
      <c r="BF994" s="306"/>
      <c r="BG994" s="306"/>
      <c r="BH994" s="306"/>
      <c r="BI994" s="306"/>
      <c r="BJ994" s="306"/>
      <c r="BK994" s="306"/>
      <c r="BL994" s="306"/>
      <c r="BM994" s="264"/>
      <c r="BN994" s="306"/>
      <c r="BO994" s="306"/>
      <c r="BP994" s="306"/>
      <c r="BQ994" s="306"/>
      <c r="BR994" s="306"/>
      <c r="BS994" s="264"/>
      <c r="BT994" s="305"/>
      <c r="BU994" s="306"/>
      <c r="BV994" s="306"/>
      <c r="BW994" s="306"/>
      <c r="BX994" s="306"/>
      <c r="BY994" s="306"/>
      <c r="BZ994" s="306"/>
      <c r="CA994" s="306"/>
      <c r="CB994" s="306"/>
      <c r="CC994" s="306"/>
      <c r="CD994" s="306"/>
      <c r="CE994" s="306"/>
      <c r="CF994" s="264"/>
      <c r="CG994" s="306"/>
      <c r="CH994" s="306"/>
      <c r="CI994" s="306"/>
      <c r="CJ994" s="306"/>
      <c r="CK994" s="306"/>
      <c r="CL994" s="306"/>
      <c r="CM994" s="306"/>
      <c r="CN994" s="306"/>
      <c r="CO994" s="306"/>
      <c r="CP994" s="306"/>
      <c r="CQ994" s="306"/>
      <c r="CR994" s="306"/>
      <c r="CS994" s="306"/>
      <c r="CT994" s="264"/>
      <c r="CU994" s="306"/>
      <c r="CV994" s="306"/>
      <c r="CW994" s="306"/>
      <c r="CX994" s="306"/>
      <c r="CY994" s="306"/>
      <c r="CZ994" s="264"/>
      <c r="DA994" s="306"/>
      <c r="DB994" s="306"/>
      <c r="DC994" s="306"/>
      <c r="DD994" s="306"/>
      <c r="DE994" s="306"/>
      <c r="DF994" s="306"/>
      <c r="DG994" s="264"/>
      <c r="DH994" s="264"/>
      <c r="DI994" s="306"/>
      <c r="DJ994" s="306"/>
      <c r="DK994" s="306"/>
      <c r="DL994" s="264"/>
      <c r="DM994" s="306"/>
      <c r="DN994" s="306"/>
      <c r="DO994" s="264"/>
    </row>
    <row r="995" spans="1:134" s="145" customFormat="1" ht="16.5" customHeight="1" x14ac:dyDescent="0.2">
      <c r="A995" s="98" t="s">
        <v>732</v>
      </c>
      <c r="B995" s="264">
        <v>632</v>
      </c>
      <c r="C995" s="306" t="s">
        <v>696</v>
      </c>
      <c r="D995" s="306" t="s">
        <v>696</v>
      </c>
      <c r="E995" s="306" t="s">
        <v>696</v>
      </c>
      <c r="F995" s="306" t="s">
        <v>696</v>
      </c>
      <c r="G995" s="306" t="s">
        <v>696</v>
      </c>
      <c r="H995" s="306" t="s">
        <v>696</v>
      </c>
      <c r="I995" s="306" t="s">
        <v>696</v>
      </c>
      <c r="J995" s="306" t="s">
        <v>696</v>
      </c>
      <c r="K995" s="306" t="s">
        <v>696</v>
      </c>
      <c r="L995" s="306" t="s">
        <v>696</v>
      </c>
      <c r="M995" s="306" t="s">
        <v>696</v>
      </c>
      <c r="N995" s="306" t="s">
        <v>696</v>
      </c>
      <c r="O995" s="264">
        <v>123</v>
      </c>
      <c r="P995" s="306" t="s">
        <v>696</v>
      </c>
      <c r="Q995" s="306" t="s">
        <v>696</v>
      </c>
      <c r="R995" s="306" t="s">
        <v>696</v>
      </c>
      <c r="S995" s="306" t="s">
        <v>696</v>
      </c>
      <c r="T995" s="306" t="s">
        <v>696</v>
      </c>
      <c r="U995" s="306" t="s">
        <v>696</v>
      </c>
      <c r="V995" s="306" t="s">
        <v>696</v>
      </c>
      <c r="W995" s="306" t="s">
        <v>696</v>
      </c>
      <c r="X995" s="264">
        <v>0</v>
      </c>
      <c r="Y995" s="306" t="s">
        <v>696</v>
      </c>
      <c r="Z995" s="306" t="s">
        <v>696</v>
      </c>
      <c r="AA995" s="306" t="s">
        <v>696</v>
      </c>
      <c r="AB995" s="306" t="s">
        <v>696</v>
      </c>
      <c r="AC995" s="264">
        <v>0</v>
      </c>
      <c r="AD995" s="306" t="s">
        <v>696</v>
      </c>
      <c r="AE995" s="306" t="s">
        <v>696</v>
      </c>
      <c r="AF995" s="306" t="s">
        <v>696</v>
      </c>
      <c r="AG995" s="306" t="s">
        <v>696</v>
      </c>
      <c r="AH995" s="306" t="s">
        <v>696</v>
      </c>
      <c r="AI995" s="306" t="s">
        <v>696</v>
      </c>
      <c r="AJ995" s="264">
        <v>0</v>
      </c>
      <c r="AK995" s="306" t="s">
        <v>696</v>
      </c>
      <c r="AL995" s="306" t="s">
        <v>696</v>
      </c>
      <c r="AM995" s="264">
        <v>4</v>
      </c>
      <c r="AN995" s="306" t="s">
        <v>696</v>
      </c>
      <c r="AO995" s="306" t="s">
        <v>696</v>
      </c>
      <c r="AP995" s="306" t="s">
        <v>696</v>
      </c>
      <c r="AQ995" s="306" t="s">
        <v>696</v>
      </c>
      <c r="AR995" s="306" t="s">
        <v>696</v>
      </c>
      <c r="AS995" s="306" t="s">
        <v>696</v>
      </c>
      <c r="AT995" s="306" t="s">
        <v>696</v>
      </c>
      <c r="AU995" s="306" t="s">
        <v>696</v>
      </c>
      <c r="AV995" s="306" t="s">
        <v>696</v>
      </c>
      <c r="AW995" s="306" t="s">
        <v>696</v>
      </c>
      <c r="AX995" s="264">
        <v>0</v>
      </c>
      <c r="AY995" s="306" t="s">
        <v>696</v>
      </c>
      <c r="AZ995" s="306" t="s">
        <v>696</v>
      </c>
      <c r="BA995" s="306" t="s">
        <v>696</v>
      </c>
      <c r="BB995" s="306" t="s">
        <v>696</v>
      </c>
      <c r="BC995" s="306" t="s">
        <v>696</v>
      </c>
      <c r="BD995" s="264">
        <v>0</v>
      </c>
      <c r="BE995" s="306" t="s">
        <v>696</v>
      </c>
      <c r="BF995" s="306" t="s">
        <v>696</v>
      </c>
      <c r="BG995" s="306" t="s">
        <v>696</v>
      </c>
      <c r="BH995" s="306" t="s">
        <v>696</v>
      </c>
      <c r="BI995" s="306" t="s">
        <v>696</v>
      </c>
      <c r="BJ995" s="306" t="s">
        <v>696</v>
      </c>
      <c r="BK995" s="306" t="s">
        <v>696</v>
      </c>
      <c r="BL995" s="306" t="s">
        <v>696</v>
      </c>
      <c r="BM995" s="264">
        <v>0</v>
      </c>
      <c r="BN995" s="306" t="s">
        <v>696</v>
      </c>
      <c r="BO995" s="306" t="s">
        <v>696</v>
      </c>
      <c r="BP995" s="306" t="s">
        <v>696</v>
      </c>
      <c r="BQ995" s="306" t="s">
        <v>696</v>
      </c>
      <c r="BR995" s="306" t="s">
        <v>696</v>
      </c>
      <c r="BS995" s="264">
        <v>2</v>
      </c>
      <c r="BT995" s="305" t="s">
        <v>696</v>
      </c>
      <c r="BU995" s="306" t="s">
        <v>696</v>
      </c>
      <c r="BV995" s="306" t="s">
        <v>696</v>
      </c>
      <c r="BW995" s="306" t="s">
        <v>696</v>
      </c>
      <c r="BX995" s="306" t="s">
        <v>696</v>
      </c>
      <c r="BY995" s="306" t="s">
        <v>696</v>
      </c>
      <c r="BZ995" s="306" t="s">
        <v>696</v>
      </c>
      <c r="CA995" s="306" t="s">
        <v>696</v>
      </c>
      <c r="CB995" s="306" t="s">
        <v>696</v>
      </c>
      <c r="CC995" s="306" t="s">
        <v>696</v>
      </c>
      <c r="CD995" s="306" t="s">
        <v>696</v>
      </c>
      <c r="CE995" s="306" t="s">
        <v>696</v>
      </c>
      <c r="CF995" s="264">
        <v>17</v>
      </c>
      <c r="CG995" s="306" t="s">
        <v>696</v>
      </c>
      <c r="CH995" s="306" t="s">
        <v>696</v>
      </c>
      <c r="CI995" s="306" t="s">
        <v>696</v>
      </c>
      <c r="CJ995" s="306" t="s">
        <v>696</v>
      </c>
      <c r="CK995" s="306" t="s">
        <v>696</v>
      </c>
      <c r="CL995" s="306" t="s">
        <v>696</v>
      </c>
      <c r="CM995" s="306" t="s">
        <v>696</v>
      </c>
      <c r="CN995" s="306" t="s">
        <v>696</v>
      </c>
      <c r="CO995" s="306" t="s">
        <v>696</v>
      </c>
      <c r="CP995" s="306" t="s">
        <v>696</v>
      </c>
      <c r="CQ995" s="306" t="s">
        <v>696</v>
      </c>
      <c r="CR995" s="306" t="s">
        <v>696</v>
      </c>
      <c r="CS995" s="306" t="s">
        <v>696</v>
      </c>
      <c r="CT995" s="264">
        <v>0</v>
      </c>
      <c r="CU995" s="306" t="s">
        <v>696</v>
      </c>
      <c r="CV995" s="306" t="s">
        <v>696</v>
      </c>
      <c r="CW995" s="306" t="s">
        <v>696</v>
      </c>
      <c r="CX995" s="306" t="s">
        <v>696</v>
      </c>
      <c r="CY995" s="306" t="s">
        <v>696</v>
      </c>
      <c r="CZ995" s="264">
        <v>10</v>
      </c>
      <c r="DA995" s="306" t="s">
        <v>696</v>
      </c>
      <c r="DB995" s="306" t="s">
        <v>696</v>
      </c>
      <c r="DC995" s="306" t="s">
        <v>696</v>
      </c>
      <c r="DD995" s="306" t="s">
        <v>696</v>
      </c>
      <c r="DE995" s="306" t="s">
        <v>696</v>
      </c>
      <c r="DF995" s="306" t="s">
        <v>696</v>
      </c>
      <c r="DG995" s="264">
        <f>AM995+BS995+B995+O995+X995+AC995+AJ995+BD995+CF995+AX995+BM995+CT995+CZ995</f>
        <v>788</v>
      </c>
      <c r="DH995" s="264">
        <f t="shared" ref="DH995" si="2332">SUM(DI995:DK995)</f>
        <v>16</v>
      </c>
      <c r="DI995" s="306">
        <v>16</v>
      </c>
      <c r="DJ995" s="306">
        <v>0</v>
      </c>
      <c r="DK995" s="306">
        <v>0</v>
      </c>
      <c r="DL995" s="264">
        <f t="shared" ref="DL995" si="2333">SUM(DM995:DN995)</f>
        <v>0</v>
      </c>
      <c r="DM995" s="306">
        <v>0</v>
      </c>
      <c r="DN995" s="306">
        <v>0</v>
      </c>
      <c r="DO995" s="264">
        <f t="shared" ref="DO995" si="2334">DG995+DH995+DL995</f>
        <v>804</v>
      </c>
      <c r="DP995" s="43"/>
      <c r="DQ995" s="43"/>
      <c r="DR995" s="43"/>
      <c r="DS995" s="43"/>
      <c r="DT995" s="43"/>
      <c r="DU995" s="43"/>
      <c r="DV995" s="43"/>
      <c r="DW995" s="43"/>
      <c r="DX995" s="43"/>
      <c r="DY995" s="43"/>
      <c r="DZ995" s="43"/>
      <c r="EA995" s="43"/>
      <c r="EB995" s="43"/>
    </row>
    <row r="996" spans="1:134" s="145" customFormat="1" ht="16.5" customHeight="1" x14ac:dyDescent="0.2">
      <c r="A996" s="144" t="s">
        <v>562</v>
      </c>
      <c r="B996" s="264"/>
      <c r="C996" s="306"/>
      <c r="D996" s="306"/>
      <c r="E996" s="306"/>
      <c r="F996" s="306"/>
      <c r="G996" s="306"/>
      <c r="H996" s="306"/>
      <c r="I996" s="306"/>
      <c r="J996" s="306"/>
      <c r="K996" s="306"/>
      <c r="L996" s="306"/>
      <c r="M996" s="306"/>
      <c r="N996" s="306"/>
      <c r="O996" s="264"/>
      <c r="P996" s="306"/>
      <c r="Q996" s="306"/>
      <c r="R996" s="306"/>
      <c r="S996" s="306"/>
      <c r="T996" s="306"/>
      <c r="U996" s="306"/>
      <c r="V996" s="306"/>
      <c r="W996" s="306"/>
      <c r="X996" s="264"/>
      <c r="Y996" s="306"/>
      <c r="Z996" s="306"/>
      <c r="AA996" s="306"/>
      <c r="AB996" s="306"/>
      <c r="AC996" s="264"/>
      <c r="AD996" s="306"/>
      <c r="AE996" s="306"/>
      <c r="AF996" s="306"/>
      <c r="AG996" s="306"/>
      <c r="AH996" s="306"/>
      <c r="AI996" s="306"/>
      <c r="AJ996" s="264"/>
      <c r="AK996" s="306"/>
      <c r="AL996" s="306"/>
      <c r="AM996" s="264"/>
      <c r="AN996" s="306"/>
      <c r="AO996" s="306"/>
      <c r="AP996" s="306"/>
      <c r="AQ996" s="306"/>
      <c r="AR996" s="306"/>
      <c r="AS996" s="306"/>
      <c r="AT996" s="306"/>
      <c r="AU996" s="306"/>
      <c r="AV996" s="306"/>
      <c r="AW996" s="306"/>
      <c r="AX996" s="264"/>
      <c r="AY996" s="306"/>
      <c r="AZ996" s="306"/>
      <c r="BA996" s="306"/>
      <c r="BB996" s="306"/>
      <c r="BC996" s="306"/>
      <c r="BD996" s="264"/>
      <c r="BE996" s="306"/>
      <c r="BF996" s="306"/>
      <c r="BG996" s="306"/>
      <c r="BH996" s="306"/>
      <c r="BI996" s="306"/>
      <c r="BJ996" s="306"/>
      <c r="BK996" s="306"/>
      <c r="BL996" s="306"/>
      <c r="BM996" s="264"/>
      <c r="BN996" s="306"/>
      <c r="BO996" s="306"/>
      <c r="BP996" s="306"/>
      <c r="BQ996" s="306"/>
      <c r="BR996" s="306"/>
      <c r="BS996" s="264"/>
      <c r="BT996" s="305"/>
      <c r="BU996" s="306"/>
      <c r="BV996" s="306"/>
      <c r="BW996" s="306"/>
      <c r="BX996" s="306"/>
      <c r="BY996" s="306"/>
      <c r="BZ996" s="306"/>
      <c r="CA996" s="306"/>
      <c r="CB996" s="306"/>
      <c r="CC996" s="306"/>
      <c r="CD996" s="306"/>
      <c r="CE996" s="306"/>
      <c r="CF996" s="264"/>
      <c r="CG996" s="306"/>
      <c r="CH996" s="306"/>
      <c r="CI996" s="306"/>
      <c r="CJ996" s="306"/>
      <c r="CK996" s="306"/>
      <c r="CL996" s="306"/>
      <c r="CM996" s="306"/>
      <c r="CN996" s="306"/>
      <c r="CO996" s="306"/>
      <c r="CP996" s="306"/>
      <c r="CQ996" s="306"/>
      <c r="CR996" s="306"/>
      <c r="CS996" s="306"/>
      <c r="CT996" s="264"/>
      <c r="CU996" s="306"/>
      <c r="CV996" s="306"/>
      <c r="CW996" s="306"/>
      <c r="CX996" s="306"/>
      <c r="CY996" s="306"/>
      <c r="CZ996" s="264"/>
      <c r="DA996" s="306"/>
      <c r="DB996" s="306"/>
      <c r="DC996" s="306"/>
      <c r="DD996" s="306"/>
      <c r="DE996" s="306"/>
      <c r="DF996" s="306"/>
      <c r="DG996" s="264"/>
      <c r="DH996" s="264"/>
      <c r="DI996" s="306"/>
      <c r="DJ996" s="306"/>
      <c r="DK996" s="306"/>
      <c r="DL996" s="264"/>
      <c r="DM996" s="306"/>
      <c r="DN996" s="306"/>
      <c r="DO996" s="264"/>
    </row>
    <row r="997" spans="1:134" s="145" customFormat="1" ht="16.5" customHeight="1" x14ac:dyDescent="0.2">
      <c r="A997" s="98" t="s">
        <v>733</v>
      </c>
      <c r="B997" s="264">
        <v>28</v>
      </c>
      <c r="C997" s="306" t="s">
        <v>696</v>
      </c>
      <c r="D997" s="306" t="s">
        <v>696</v>
      </c>
      <c r="E997" s="306" t="s">
        <v>696</v>
      </c>
      <c r="F997" s="306" t="s">
        <v>696</v>
      </c>
      <c r="G997" s="306" t="s">
        <v>696</v>
      </c>
      <c r="H997" s="306" t="s">
        <v>696</v>
      </c>
      <c r="I997" s="306" t="s">
        <v>696</v>
      </c>
      <c r="J997" s="306" t="s">
        <v>696</v>
      </c>
      <c r="K997" s="306" t="s">
        <v>696</v>
      </c>
      <c r="L997" s="306" t="s">
        <v>696</v>
      </c>
      <c r="M997" s="306" t="s">
        <v>696</v>
      </c>
      <c r="N997" s="306" t="s">
        <v>696</v>
      </c>
      <c r="O997" s="264">
        <v>15</v>
      </c>
      <c r="P997" s="306" t="s">
        <v>696</v>
      </c>
      <c r="Q997" s="306" t="s">
        <v>696</v>
      </c>
      <c r="R997" s="306" t="s">
        <v>696</v>
      </c>
      <c r="S997" s="306" t="s">
        <v>696</v>
      </c>
      <c r="T997" s="306" t="s">
        <v>696</v>
      </c>
      <c r="U997" s="306" t="s">
        <v>696</v>
      </c>
      <c r="V997" s="306" t="s">
        <v>696</v>
      </c>
      <c r="W997" s="306" t="s">
        <v>696</v>
      </c>
      <c r="X997" s="264">
        <v>2</v>
      </c>
      <c r="Y997" s="306" t="s">
        <v>696</v>
      </c>
      <c r="Z997" s="306" t="s">
        <v>696</v>
      </c>
      <c r="AA997" s="306" t="s">
        <v>696</v>
      </c>
      <c r="AB997" s="306" t="s">
        <v>696</v>
      </c>
      <c r="AC997" s="264">
        <v>1</v>
      </c>
      <c r="AD997" s="306" t="s">
        <v>696</v>
      </c>
      <c r="AE997" s="306" t="s">
        <v>696</v>
      </c>
      <c r="AF997" s="306" t="s">
        <v>696</v>
      </c>
      <c r="AG997" s="306" t="s">
        <v>696</v>
      </c>
      <c r="AH997" s="306" t="s">
        <v>696</v>
      </c>
      <c r="AI997" s="306" t="s">
        <v>696</v>
      </c>
      <c r="AJ997" s="264">
        <v>4</v>
      </c>
      <c r="AK997" s="306" t="s">
        <v>696</v>
      </c>
      <c r="AL997" s="306" t="s">
        <v>696</v>
      </c>
      <c r="AM997" s="264">
        <v>19</v>
      </c>
      <c r="AN997" s="306" t="s">
        <v>696</v>
      </c>
      <c r="AO997" s="306" t="s">
        <v>696</v>
      </c>
      <c r="AP997" s="306" t="s">
        <v>696</v>
      </c>
      <c r="AQ997" s="306" t="s">
        <v>696</v>
      </c>
      <c r="AR997" s="306" t="s">
        <v>696</v>
      </c>
      <c r="AS997" s="306" t="s">
        <v>696</v>
      </c>
      <c r="AT997" s="306" t="s">
        <v>696</v>
      </c>
      <c r="AU997" s="306" t="s">
        <v>696</v>
      </c>
      <c r="AV997" s="306" t="s">
        <v>696</v>
      </c>
      <c r="AW997" s="306" t="s">
        <v>696</v>
      </c>
      <c r="AX997" s="264">
        <v>24</v>
      </c>
      <c r="AY997" s="306" t="s">
        <v>696</v>
      </c>
      <c r="AZ997" s="306" t="s">
        <v>696</v>
      </c>
      <c r="BA997" s="306" t="s">
        <v>696</v>
      </c>
      <c r="BB997" s="306" t="s">
        <v>696</v>
      </c>
      <c r="BC997" s="306" t="s">
        <v>696</v>
      </c>
      <c r="BD997" s="264">
        <v>252</v>
      </c>
      <c r="BE997" s="306" t="s">
        <v>696</v>
      </c>
      <c r="BF997" s="306" t="s">
        <v>696</v>
      </c>
      <c r="BG997" s="306" t="s">
        <v>696</v>
      </c>
      <c r="BH997" s="306" t="s">
        <v>696</v>
      </c>
      <c r="BI997" s="306" t="s">
        <v>696</v>
      </c>
      <c r="BJ997" s="306" t="s">
        <v>696</v>
      </c>
      <c r="BK997" s="306" t="s">
        <v>696</v>
      </c>
      <c r="BL997" s="306" t="s">
        <v>696</v>
      </c>
      <c r="BM997" s="264">
        <v>14</v>
      </c>
      <c r="BN997" s="306" t="s">
        <v>696</v>
      </c>
      <c r="BO997" s="306" t="s">
        <v>696</v>
      </c>
      <c r="BP997" s="306" t="s">
        <v>696</v>
      </c>
      <c r="BQ997" s="306" t="s">
        <v>696</v>
      </c>
      <c r="BR997" s="306" t="s">
        <v>696</v>
      </c>
      <c r="BS997" s="264">
        <v>14</v>
      </c>
      <c r="BT997" s="305" t="s">
        <v>696</v>
      </c>
      <c r="BU997" s="306" t="s">
        <v>696</v>
      </c>
      <c r="BV997" s="306" t="s">
        <v>696</v>
      </c>
      <c r="BW997" s="306" t="s">
        <v>696</v>
      </c>
      <c r="BX997" s="306" t="s">
        <v>696</v>
      </c>
      <c r="BY997" s="306" t="s">
        <v>696</v>
      </c>
      <c r="BZ997" s="306" t="s">
        <v>696</v>
      </c>
      <c r="CA997" s="306" t="s">
        <v>696</v>
      </c>
      <c r="CB997" s="306" t="s">
        <v>696</v>
      </c>
      <c r="CC997" s="306" t="s">
        <v>696</v>
      </c>
      <c r="CD997" s="306" t="s">
        <v>696</v>
      </c>
      <c r="CE997" s="306" t="s">
        <v>696</v>
      </c>
      <c r="CF997" s="264">
        <v>28</v>
      </c>
      <c r="CG997" s="306" t="s">
        <v>696</v>
      </c>
      <c r="CH997" s="306" t="s">
        <v>696</v>
      </c>
      <c r="CI997" s="306" t="s">
        <v>696</v>
      </c>
      <c r="CJ997" s="306" t="s">
        <v>696</v>
      </c>
      <c r="CK997" s="306" t="s">
        <v>696</v>
      </c>
      <c r="CL997" s="306" t="s">
        <v>696</v>
      </c>
      <c r="CM997" s="306" t="s">
        <v>696</v>
      </c>
      <c r="CN997" s="306" t="s">
        <v>696</v>
      </c>
      <c r="CO997" s="306" t="s">
        <v>696</v>
      </c>
      <c r="CP997" s="306" t="s">
        <v>696</v>
      </c>
      <c r="CQ997" s="306" t="s">
        <v>696</v>
      </c>
      <c r="CR997" s="306" t="s">
        <v>696</v>
      </c>
      <c r="CS997" s="306" t="s">
        <v>696</v>
      </c>
      <c r="CT997" s="264">
        <v>49</v>
      </c>
      <c r="CU997" s="306" t="s">
        <v>696</v>
      </c>
      <c r="CV997" s="306" t="s">
        <v>696</v>
      </c>
      <c r="CW997" s="306" t="s">
        <v>696</v>
      </c>
      <c r="CX997" s="306" t="s">
        <v>696</v>
      </c>
      <c r="CY997" s="306" t="s">
        <v>696</v>
      </c>
      <c r="CZ997" s="264">
        <v>18</v>
      </c>
      <c r="DA997" s="306" t="s">
        <v>696</v>
      </c>
      <c r="DB997" s="306" t="s">
        <v>696</v>
      </c>
      <c r="DC997" s="306" t="s">
        <v>696</v>
      </c>
      <c r="DD997" s="306" t="s">
        <v>696</v>
      </c>
      <c r="DE997" s="306" t="s">
        <v>696</v>
      </c>
      <c r="DF997" s="306" t="s">
        <v>696</v>
      </c>
      <c r="DG997" s="264">
        <f>AM997+BS997+B997+O997+X997+AC997+AJ997+BD997+CF997+AX997+BM997+CT997+CZ997</f>
        <v>468</v>
      </c>
      <c r="DH997" s="264">
        <f t="shared" ref="DH997" si="2335">SUM(DI997:DK997)</f>
        <v>2</v>
      </c>
      <c r="DI997" s="306">
        <v>1</v>
      </c>
      <c r="DJ997" s="306">
        <v>1</v>
      </c>
      <c r="DK997" s="306">
        <v>0</v>
      </c>
      <c r="DL997" s="264">
        <f t="shared" ref="DL997" si="2336">SUM(DM997:DN997)</f>
        <v>2</v>
      </c>
      <c r="DM997" s="306">
        <v>1</v>
      </c>
      <c r="DN997" s="306">
        <v>1</v>
      </c>
      <c r="DO997" s="264">
        <f t="shared" ref="DO997" si="2337">DG997+DH997+DL997</f>
        <v>472</v>
      </c>
      <c r="DP997" s="43"/>
      <c r="DQ997" s="43"/>
      <c r="DR997" s="43"/>
      <c r="DS997" s="43"/>
      <c r="DT997" s="43"/>
      <c r="DU997" s="43"/>
      <c r="DV997" s="43"/>
      <c r="DW997" s="43"/>
      <c r="DX997" s="43"/>
      <c r="DY997" s="43"/>
      <c r="DZ997" s="43"/>
      <c r="EA997" s="43"/>
      <c r="EB997" s="43"/>
    </row>
    <row r="998" spans="1:134" s="145" customFormat="1" ht="16.5" customHeight="1" x14ac:dyDescent="0.2">
      <c r="A998" s="144" t="s">
        <v>141</v>
      </c>
      <c r="B998" s="264"/>
      <c r="C998" s="306"/>
      <c r="D998" s="306"/>
      <c r="E998" s="306"/>
      <c r="F998" s="306"/>
      <c r="G998" s="306"/>
      <c r="H998" s="306"/>
      <c r="I998" s="306"/>
      <c r="J998" s="306"/>
      <c r="K998" s="306"/>
      <c r="L998" s="306"/>
      <c r="M998" s="306"/>
      <c r="N998" s="306"/>
      <c r="O998" s="264"/>
      <c r="P998" s="306"/>
      <c r="Q998" s="306"/>
      <c r="R998" s="306"/>
      <c r="S998" s="306"/>
      <c r="T998" s="306"/>
      <c r="U998" s="306"/>
      <c r="V998" s="306"/>
      <c r="W998" s="306"/>
      <c r="X998" s="264"/>
      <c r="Y998" s="306"/>
      <c r="Z998" s="306"/>
      <c r="AA998" s="306"/>
      <c r="AB998" s="306"/>
      <c r="AC998" s="264"/>
      <c r="AD998" s="306"/>
      <c r="AE998" s="306"/>
      <c r="AF998" s="306"/>
      <c r="AG998" s="306"/>
      <c r="AH998" s="306"/>
      <c r="AI998" s="306"/>
      <c r="AJ998" s="264"/>
      <c r="AK998" s="306"/>
      <c r="AL998" s="306"/>
      <c r="AM998" s="264"/>
      <c r="AN998" s="306"/>
      <c r="AO998" s="306"/>
      <c r="AP998" s="306"/>
      <c r="AQ998" s="306"/>
      <c r="AR998" s="306"/>
      <c r="AS998" s="306"/>
      <c r="AT998" s="306"/>
      <c r="AU998" s="306"/>
      <c r="AV998" s="306"/>
      <c r="AW998" s="306"/>
      <c r="AX998" s="264"/>
      <c r="AY998" s="306"/>
      <c r="AZ998" s="306"/>
      <c r="BA998" s="306"/>
      <c r="BB998" s="306"/>
      <c r="BC998" s="306"/>
      <c r="BD998" s="264"/>
      <c r="BE998" s="306"/>
      <c r="BF998" s="306"/>
      <c r="BG998" s="306"/>
      <c r="BH998" s="306"/>
      <c r="BI998" s="306"/>
      <c r="BJ998" s="306"/>
      <c r="BK998" s="306"/>
      <c r="BL998" s="306"/>
      <c r="BM998" s="264"/>
      <c r="BN998" s="306"/>
      <c r="BO998" s="306"/>
      <c r="BP998" s="306"/>
      <c r="BQ998" s="306"/>
      <c r="BR998" s="306"/>
      <c r="BS998" s="264"/>
      <c r="BT998" s="305"/>
      <c r="BU998" s="306"/>
      <c r="BV998" s="306"/>
      <c r="BW998" s="306"/>
      <c r="BX998" s="306"/>
      <c r="BY998" s="306"/>
      <c r="BZ998" s="306"/>
      <c r="CA998" s="306"/>
      <c r="CB998" s="306"/>
      <c r="CC998" s="306"/>
      <c r="CD998" s="306"/>
      <c r="CE998" s="306"/>
      <c r="CF998" s="264"/>
      <c r="CG998" s="306"/>
      <c r="CH998" s="306"/>
      <c r="CI998" s="306"/>
      <c r="CJ998" s="306"/>
      <c r="CK998" s="306"/>
      <c r="CL998" s="306"/>
      <c r="CM998" s="306"/>
      <c r="CN998" s="306"/>
      <c r="CO998" s="306"/>
      <c r="CP998" s="306"/>
      <c r="CQ998" s="306"/>
      <c r="CR998" s="306"/>
      <c r="CS998" s="306"/>
      <c r="CT998" s="264"/>
      <c r="CU998" s="306"/>
      <c r="CV998" s="306"/>
      <c r="CW998" s="306"/>
      <c r="CX998" s="306"/>
      <c r="CY998" s="306"/>
      <c r="CZ998" s="264"/>
      <c r="DA998" s="306"/>
      <c r="DB998" s="306"/>
      <c r="DC998" s="306"/>
      <c r="DD998" s="306"/>
      <c r="DE998" s="306"/>
      <c r="DF998" s="306"/>
      <c r="DG998" s="264"/>
      <c r="DH998" s="264"/>
      <c r="DI998" s="306"/>
      <c r="DJ998" s="306"/>
      <c r="DK998" s="306"/>
      <c r="DL998" s="264"/>
      <c r="DM998" s="306"/>
      <c r="DN998" s="306"/>
      <c r="DO998" s="264"/>
    </row>
    <row r="999" spans="1:134" s="43" customFormat="1" ht="16.5" customHeight="1" x14ac:dyDescent="0.2">
      <c r="A999" s="55" t="s">
        <v>735</v>
      </c>
      <c r="B999" s="340">
        <v>1914</v>
      </c>
      <c r="C999" s="341" t="s">
        <v>696</v>
      </c>
      <c r="D999" s="341" t="s">
        <v>696</v>
      </c>
      <c r="E999" s="341" t="s">
        <v>696</v>
      </c>
      <c r="F999" s="341" t="s">
        <v>696</v>
      </c>
      <c r="G999" s="341" t="s">
        <v>696</v>
      </c>
      <c r="H999" s="341" t="s">
        <v>696</v>
      </c>
      <c r="I999" s="341" t="s">
        <v>696</v>
      </c>
      <c r="J999" s="341" t="s">
        <v>696</v>
      </c>
      <c r="K999" s="341" t="s">
        <v>696</v>
      </c>
      <c r="L999" s="341" t="s">
        <v>696</v>
      </c>
      <c r="M999" s="341" t="s">
        <v>696</v>
      </c>
      <c r="N999" s="341" t="s">
        <v>696</v>
      </c>
      <c r="O999" s="340">
        <v>962</v>
      </c>
      <c r="P999" s="341" t="s">
        <v>696</v>
      </c>
      <c r="Q999" s="341" t="s">
        <v>696</v>
      </c>
      <c r="R999" s="341" t="s">
        <v>696</v>
      </c>
      <c r="S999" s="341" t="s">
        <v>696</v>
      </c>
      <c r="T999" s="341" t="s">
        <v>696</v>
      </c>
      <c r="U999" s="341" t="s">
        <v>696</v>
      </c>
      <c r="V999" s="341" t="s">
        <v>696</v>
      </c>
      <c r="W999" s="341" t="s">
        <v>696</v>
      </c>
      <c r="X999" s="340">
        <v>738</v>
      </c>
      <c r="Y999" s="341" t="s">
        <v>696</v>
      </c>
      <c r="Z999" s="341" t="s">
        <v>696</v>
      </c>
      <c r="AA999" s="341" t="s">
        <v>696</v>
      </c>
      <c r="AB999" s="341" t="s">
        <v>696</v>
      </c>
      <c r="AC999" s="340">
        <v>311</v>
      </c>
      <c r="AD999" s="341" t="s">
        <v>696</v>
      </c>
      <c r="AE999" s="341" t="s">
        <v>696</v>
      </c>
      <c r="AF999" s="341" t="s">
        <v>696</v>
      </c>
      <c r="AG999" s="341" t="s">
        <v>696</v>
      </c>
      <c r="AH999" s="341" t="s">
        <v>696</v>
      </c>
      <c r="AI999" s="341" t="s">
        <v>696</v>
      </c>
      <c r="AJ999" s="340">
        <v>32</v>
      </c>
      <c r="AK999" s="341" t="s">
        <v>696</v>
      </c>
      <c r="AL999" s="341" t="s">
        <v>696</v>
      </c>
      <c r="AM999" s="340">
        <v>952</v>
      </c>
      <c r="AN999" s="341" t="s">
        <v>696</v>
      </c>
      <c r="AO999" s="341" t="s">
        <v>696</v>
      </c>
      <c r="AP999" s="341" t="s">
        <v>696</v>
      </c>
      <c r="AQ999" s="341" t="s">
        <v>696</v>
      </c>
      <c r="AR999" s="341" t="s">
        <v>696</v>
      </c>
      <c r="AS999" s="341" t="s">
        <v>696</v>
      </c>
      <c r="AT999" s="341" t="s">
        <v>696</v>
      </c>
      <c r="AU999" s="341" t="s">
        <v>696</v>
      </c>
      <c r="AV999" s="341" t="s">
        <v>696</v>
      </c>
      <c r="AW999" s="341" t="s">
        <v>696</v>
      </c>
      <c r="AX999" s="340">
        <v>1379</v>
      </c>
      <c r="AY999" s="341" t="s">
        <v>696</v>
      </c>
      <c r="AZ999" s="341" t="s">
        <v>696</v>
      </c>
      <c r="BA999" s="341" t="s">
        <v>696</v>
      </c>
      <c r="BB999" s="341" t="s">
        <v>696</v>
      </c>
      <c r="BC999" s="341" t="s">
        <v>696</v>
      </c>
      <c r="BD999" s="340">
        <v>1730</v>
      </c>
      <c r="BE999" s="341" t="s">
        <v>696</v>
      </c>
      <c r="BF999" s="341" t="s">
        <v>696</v>
      </c>
      <c r="BG999" s="341" t="s">
        <v>696</v>
      </c>
      <c r="BH999" s="341" t="s">
        <v>696</v>
      </c>
      <c r="BI999" s="341" t="s">
        <v>696</v>
      </c>
      <c r="BJ999" s="341" t="s">
        <v>696</v>
      </c>
      <c r="BK999" s="341" t="s">
        <v>696</v>
      </c>
      <c r="BL999" s="341" t="s">
        <v>696</v>
      </c>
      <c r="BM999" s="340">
        <v>677</v>
      </c>
      <c r="BN999" s="341" t="s">
        <v>696</v>
      </c>
      <c r="BO999" s="341" t="s">
        <v>696</v>
      </c>
      <c r="BP999" s="341" t="s">
        <v>696</v>
      </c>
      <c r="BQ999" s="341" t="s">
        <v>696</v>
      </c>
      <c r="BR999" s="341" t="s">
        <v>696</v>
      </c>
      <c r="BS999" s="340">
        <v>948</v>
      </c>
      <c r="BT999" s="342" t="s">
        <v>696</v>
      </c>
      <c r="BU999" s="341" t="s">
        <v>696</v>
      </c>
      <c r="BV999" s="341" t="s">
        <v>696</v>
      </c>
      <c r="BW999" s="341" t="s">
        <v>696</v>
      </c>
      <c r="BX999" s="341" t="s">
        <v>696</v>
      </c>
      <c r="BY999" s="341" t="s">
        <v>696</v>
      </c>
      <c r="BZ999" s="341" t="s">
        <v>696</v>
      </c>
      <c r="CA999" s="341" t="s">
        <v>696</v>
      </c>
      <c r="CB999" s="341" t="s">
        <v>696</v>
      </c>
      <c r="CC999" s="341" t="s">
        <v>696</v>
      </c>
      <c r="CD999" s="341" t="s">
        <v>696</v>
      </c>
      <c r="CE999" s="341" t="s">
        <v>696</v>
      </c>
      <c r="CF999" s="340">
        <v>1275</v>
      </c>
      <c r="CG999" s="341" t="s">
        <v>696</v>
      </c>
      <c r="CH999" s="341" t="s">
        <v>696</v>
      </c>
      <c r="CI999" s="341" t="s">
        <v>696</v>
      </c>
      <c r="CJ999" s="341" t="s">
        <v>696</v>
      </c>
      <c r="CK999" s="341" t="s">
        <v>696</v>
      </c>
      <c r="CL999" s="341" t="s">
        <v>696</v>
      </c>
      <c r="CM999" s="341" t="s">
        <v>696</v>
      </c>
      <c r="CN999" s="341" t="s">
        <v>696</v>
      </c>
      <c r="CO999" s="341" t="s">
        <v>696</v>
      </c>
      <c r="CP999" s="341" t="s">
        <v>696</v>
      </c>
      <c r="CQ999" s="341" t="s">
        <v>696</v>
      </c>
      <c r="CR999" s="341" t="s">
        <v>696</v>
      </c>
      <c r="CS999" s="341" t="s">
        <v>696</v>
      </c>
      <c r="CT999" s="340">
        <v>718</v>
      </c>
      <c r="CU999" s="341" t="s">
        <v>696</v>
      </c>
      <c r="CV999" s="341" t="s">
        <v>696</v>
      </c>
      <c r="CW999" s="341" t="s">
        <v>696</v>
      </c>
      <c r="CX999" s="341" t="s">
        <v>696</v>
      </c>
      <c r="CY999" s="341" t="s">
        <v>696</v>
      </c>
      <c r="CZ999" s="340">
        <v>942</v>
      </c>
      <c r="DA999" s="341" t="s">
        <v>696</v>
      </c>
      <c r="DB999" s="341" t="s">
        <v>696</v>
      </c>
      <c r="DC999" s="341" t="s">
        <v>696</v>
      </c>
      <c r="DD999" s="341" t="s">
        <v>696</v>
      </c>
      <c r="DE999" s="341" t="s">
        <v>696</v>
      </c>
      <c r="DF999" s="341" t="s">
        <v>696</v>
      </c>
      <c r="DG999" s="340">
        <f>AM999+BS999+B999+O999+X999+AC999+AJ999+BD999+CF999+AX999+BM999+CT999+CZ999</f>
        <v>12578</v>
      </c>
      <c r="DH999" s="340">
        <f t="shared" ref="DH999" si="2338">SUM(DI999:DK999)</f>
        <v>65</v>
      </c>
      <c r="DI999" s="341">
        <v>65</v>
      </c>
      <c r="DJ999" s="341">
        <v>0</v>
      </c>
      <c r="DK999" s="341">
        <v>0</v>
      </c>
      <c r="DL999" s="340">
        <f t="shared" ref="DL999" si="2339">SUM(DM999:DN999)</f>
        <v>147</v>
      </c>
      <c r="DM999" s="341">
        <v>147</v>
      </c>
      <c r="DN999" s="341">
        <v>0</v>
      </c>
      <c r="DO999" s="340">
        <f t="shared" ref="DO999" si="2340">DG999+DH999+DL999</f>
        <v>12790</v>
      </c>
      <c r="EC999" s="145"/>
      <c r="ED999" s="145"/>
    </row>
    <row r="1000" spans="1:134" s="28" customFormat="1" ht="16.5" customHeight="1" x14ac:dyDescent="0.15">
      <c r="A1000" s="44" t="s">
        <v>726</v>
      </c>
    </row>
    <row r="1001" spans="1:134" s="28" customFormat="1" ht="16.5" customHeight="1" x14ac:dyDescent="0.15">
      <c r="A1001" s="44" t="s">
        <v>727</v>
      </c>
    </row>
    <row r="1002" spans="1:134" s="400" customFormat="1" ht="26.1" customHeight="1" x14ac:dyDescent="0.15">
      <c r="A1002" s="152" t="s">
        <v>728</v>
      </c>
    </row>
    <row r="1003" spans="1:134" s="401" customFormat="1" ht="36" customHeight="1" x14ac:dyDescent="0.15">
      <c r="A1003" s="152" t="s">
        <v>729</v>
      </c>
    </row>
    <row r="1004" spans="1:134" ht="16.5" customHeight="1" x14ac:dyDescent="0.2">
      <c r="A1004" s="52"/>
    </row>
    <row r="1005" spans="1:134" ht="16.5" customHeight="1" x14ac:dyDescent="0.2">
      <c r="A1005" s="29" t="s">
        <v>777</v>
      </c>
    </row>
    <row r="1006" spans="1:134" ht="16.5" customHeight="1" x14ac:dyDescent="0.2">
      <c r="A1006" s="35" t="s">
        <v>778</v>
      </c>
    </row>
    <row r="1007" spans="1:134" s="5" customFormat="1" ht="16.5" customHeight="1" x14ac:dyDescent="0.2">
      <c r="A1007" s="27" t="s">
        <v>786</v>
      </c>
    </row>
    <row r="1008" spans="1:134" ht="32.25" customHeight="1" x14ac:dyDescent="0.2">
      <c r="A1008" s="233"/>
      <c r="B1008" s="220" t="s">
        <v>577</v>
      </c>
      <c r="C1008" s="234" t="s">
        <v>578</v>
      </c>
      <c r="D1008" s="234" t="s">
        <v>579</v>
      </c>
      <c r="E1008" s="234" t="s">
        <v>580</v>
      </c>
      <c r="F1008" s="234" t="s">
        <v>581</v>
      </c>
      <c r="G1008" s="234" t="s">
        <v>582</v>
      </c>
      <c r="H1008" s="234" t="s">
        <v>583</v>
      </c>
      <c r="I1008" s="234" t="s">
        <v>584</v>
      </c>
      <c r="J1008" s="234" t="s">
        <v>585</v>
      </c>
      <c r="K1008" s="234" t="s">
        <v>586</v>
      </c>
      <c r="L1008" s="234" t="s">
        <v>587</v>
      </c>
      <c r="M1008" s="234" t="s">
        <v>588</v>
      </c>
      <c r="N1008" s="234" t="s">
        <v>589</v>
      </c>
      <c r="O1008" s="220" t="s">
        <v>590</v>
      </c>
      <c r="P1008" s="234" t="s">
        <v>591</v>
      </c>
      <c r="Q1008" s="234" t="s">
        <v>592</v>
      </c>
      <c r="R1008" s="234" t="s">
        <v>593</v>
      </c>
      <c r="S1008" s="234" t="s">
        <v>594</v>
      </c>
      <c r="T1008" s="234" t="s">
        <v>595</v>
      </c>
      <c r="U1008" s="234" t="s">
        <v>596</v>
      </c>
      <c r="V1008" s="234" t="s">
        <v>597</v>
      </c>
      <c r="W1008" s="234" t="s">
        <v>598</v>
      </c>
      <c r="X1008" s="220" t="s">
        <v>599</v>
      </c>
      <c r="Y1008" s="234" t="s">
        <v>600</v>
      </c>
      <c r="Z1008" s="234" t="s">
        <v>601</v>
      </c>
      <c r="AA1008" s="234" t="s">
        <v>602</v>
      </c>
      <c r="AB1008" s="234" t="s">
        <v>603</v>
      </c>
      <c r="AC1008" s="220" t="s">
        <v>604</v>
      </c>
      <c r="AD1008" s="234" t="s">
        <v>605</v>
      </c>
      <c r="AE1008" s="234" t="s">
        <v>606</v>
      </c>
      <c r="AF1008" s="234" t="s">
        <v>607</v>
      </c>
      <c r="AG1008" s="234" t="s">
        <v>608</v>
      </c>
      <c r="AH1008" s="234" t="s">
        <v>609</v>
      </c>
      <c r="AI1008" s="234" t="s">
        <v>610</v>
      </c>
      <c r="AJ1008" s="220" t="s">
        <v>611</v>
      </c>
      <c r="AK1008" s="234" t="s">
        <v>612</v>
      </c>
      <c r="AL1008" s="234" t="s">
        <v>613</v>
      </c>
      <c r="AM1008" s="220" t="s">
        <v>614</v>
      </c>
      <c r="AN1008" s="234" t="s">
        <v>615</v>
      </c>
      <c r="AO1008" s="234" t="s">
        <v>616</v>
      </c>
      <c r="AP1008" s="234" t="s">
        <v>617</v>
      </c>
      <c r="AQ1008" s="234" t="s">
        <v>618</v>
      </c>
      <c r="AR1008" s="234" t="s">
        <v>619</v>
      </c>
      <c r="AS1008" s="234" t="s">
        <v>620</v>
      </c>
      <c r="AT1008" s="234" t="s">
        <v>621</v>
      </c>
      <c r="AU1008" s="234" t="s">
        <v>622</v>
      </c>
      <c r="AV1008" s="234" t="s">
        <v>623</v>
      </c>
      <c r="AW1008" s="234" t="s">
        <v>624</v>
      </c>
      <c r="AX1008" s="220" t="s">
        <v>625</v>
      </c>
      <c r="AY1008" s="234" t="s">
        <v>626</v>
      </c>
      <c r="AZ1008" s="234" t="s">
        <v>627</v>
      </c>
      <c r="BA1008" s="234" t="s">
        <v>628</v>
      </c>
      <c r="BB1008" s="234" t="s">
        <v>629</v>
      </c>
      <c r="BC1008" s="234" t="s">
        <v>630</v>
      </c>
      <c r="BD1008" s="221" t="s">
        <v>631</v>
      </c>
      <c r="BE1008" s="234" t="s">
        <v>632</v>
      </c>
      <c r="BF1008" s="234" t="s">
        <v>633</v>
      </c>
      <c r="BG1008" s="234" t="s">
        <v>634</v>
      </c>
      <c r="BH1008" s="234" t="s">
        <v>635</v>
      </c>
      <c r="BI1008" s="234" t="s">
        <v>636</v>
      </c>
      <c r="BJ1008" s="234" t="s">
        <v>637</v>
      </c>
      <c r="BK1008" s="234" t="s">
        <v>638</v>
      </c>
      <c r="BL1008" s="234" t="s">
        <v>639</v>
      </c>
      <c r="BM1008" s="220" t="s">
        <v>640</v>
      </c>
      <c r="BN1008" s="234" t="s">
        <v>641</v>
      </c>
      <c r="BO1008" s="234" t="s">
        <v>642</v>
      </c>
      <c r="BP1008" s="234" t="s">
        <v>643</v>
      </c>
      <c r="BQ1008" s="234" t="s">
        <v>644</v>
      </c>
      <c r="BR1008" s="234" t="s">
        <v>645</v>
      </c>
      <c r="BS1008" s="220" t="s">
        <v>646</v>
      </c>
      <c r="BT1008" s="234" t="s">
        <v>647</v>
      </c>
      <c r="BU1008" s="234" t="s">
        <v>648</v>
      </c>
      <c r="BV1008" s="234" t="s">
        <v>649</v>
      </c>
      <c r="BW1008" s="234" t="s">
        <v>650</v>
      </c>
      <c r="BX1008" s="234" t="s">
        <v>651</v>
      </c>
      <c r="BY1008" s="234" t="s">
        <v>652</v>
      </c>
      <c r="BZ1008" s="234" t="s">
        <v>653</v>
      </c>
      <c r="CA1008" s="234" t="s">
        <v>654</v>
      </c>
      <c r="CB1008" s="234" t="s">
        <v>655</v>
      </c>
      <c r="CC1008" s="234" t="s">
        <v>656</v>
      </c>
      <c r="CD1008" s="234" t="s">
        <v>657</v>
      </c>
      <c r="CE1008" s="234" t="s">
        <v>658</v>
      </c>
      <c r="CF1008" s="220" t="s">
        <v>659</v>
      </c>
      <c r="CG1008" s="234" t="s">
        <v>660</v>
      </c>
      <c r="CH1008" s="234" t="s">
        <v>661</v>
      </c>
      <c r="CI1008" s="234" t="s">
        <v>662</v>
      </c>
      <c r="CJ1008" s="234" t="s">
        <v>663</v>
      </c>
      <c r="CK1008" s="234" t="s">
        <v>664</v>
      </c>
      <c r="CL1008" s="234" t="s">
        <v>665</v>
      </c>
      <c r="CM1008" s="234" t="s">
        <v>666</v>
      </c>
      <c r="CN1008" s="234" t="s">
        <v>667</v>
      </c>
      <c r="CO1008" s="234" t="s">
        <v>668</v>
      </c>
      <c r="CP1008" s="234" t="s">
        <v>669</v>
      </c>
      <c r="CQ1008" s="234" t="s">
        <v>670</v>
      </c>
      <c r="CR1008" s="234" t="s">
        <v>671</v>
      </c>
      <c r="CS1008" s="234" t="s">
        <v>672</v>
      </c>
      <c r="CT1008" s="220" t="s">
        <v>673</v>
      </c>
      <c r="CU1008" s="234" t="s">
        <v>674</v>
      </c>
      <c r="CV1008" s="234" t="s">
        <v>675</v>
      </c>
      <c r="CW1008" s="234" t="s">
        <v>676</v>
      </c>
      <c r="CX1008" s="234" t="s">
        <v>677</v>
      </c>
      <c r="CY1008" s="234" t="s">
        <v>678</v>
      </c>
      <c r="CZ1008" s="220" t="s">
        <v>679</v>
      </c>
      <c r="DA1008" s="234" t="s">
        <v>680</v>
      </c>
      <c r="DB1008" s="234" t="s">
        <v>681</v>
      </c>
      <c r="DC1008" s="234" t="s">
        <v>682</v>
      </c>
      <c r="DD1008" s="234" t="s">
        <v>683</v>
      </c>
      <c r="DE1008" s="234" t="s">
        <v>684</v>
      </c>
      <c r="DF1008" s="234" t="s">
        <v>685</v>
      </c>
      <c r="DG1008" s="220" t="s">
        <v>686</v>
      </c>
      <c r="DH1008" s="220" t="s">
        <v>687</v>
      </c>
      <c r="DI1008" s="234" t="s">
        <v>688</v>
      </c>
      <c r="DJ1008" s="234" t="s">
        <v>689</v>
      </c>
      <c r="DK1008" s="234" t="s">
        <v>690</v>
      </c>
      <c r="DL1008" s="220" t="s">
        <v>691</v>
      </c>
      <c r="DM1008" s="234" t="s">
        <v>692</v>
      </c>
      <c r="DN1008" s="235" t="s">
        <v>693</v>
      </c>
      <c r="DO1008" s="220" t="s">
        <v>694</v>
      </c>
    </row>
    <row r="1009" spans="1:135" s="43" customFormat="1" ht="16.5" customHeight="1" x14ac:dyDescent="0.15">
      <c r="A1009" s="428" t="s">
        <v>787</v>
      </c>
      <c r="B1009" s="252">
        <f t="shared" ref="B1009:B1015" si="2341">SUM(C1009:N1009)</f>
        <v>24324</v>
      </c>
      <c r="C1009" s="407">
        <v>1668</v>
      </c>
      <c r="D1009" s="407">
        <v>928</v>
      </c>
      <c r="E1009" s="407">
        <v>1256</v>
      </c>
      <c r="F1009" s="407">
        <v>543</v>
      </c>
      <c r="G1009" s="407">
        <v>1930</v>
      </c>
      <c r="H1009" s="407">
        <v>3527</v>
      </c>
      <c r="I1009" s="407">
        <v>2309</v>
      </c>
      <c r="J1009" s="407">
        <v>982</v>
      </c>
      <c r="K1009" s="407">
        <v>1855</v>
      </c>
      <c r="L1009" s="407">
        <v>5954</v>
      </c>
      <c r="M1009" s="407">
        <v>1408</v>
      </c>
      <c r="N1009" s="407">
        <v>1964</v>
      </c>
      <c r="O1009" s="252">
        <f t="shared" ref="O1009:O1015" si="2342">SUM(P1009:W1009)</f>
        <v>7957</v>
      </c>
      <c r="P1009" s="407">
        <v>1583</v>
      </c>
      <c r="Q1009" s="407">
        <v>1745</v>
      </c>
      <c r="R1009" s="407">
        <v>772</v>
      </c>
      <c r="S1009" s="407">
        <v>617</v>
      </c>
      <c r="T1009" s="407">
        <v>538</v>
      </c>
      <c r="U1009" s="407">
        <v>1536</v>
      </c>
      <c r="V1009" s="407">
        <v>868</v>
      </c>
      <c r="W1009" s="407">
        <v>298</v>
      </c>
      <c r="X1009" s="252">
        <f t="shared" ref="X1009:X1015" si="2343">SUM(Y1009:AB1009)</f>
        <v>10734</v>
      </c>
      <c r="Y1009" s="407">
        <v>1961</v>
      </c>
      <c r="Z1009" s="407">
        <v>2800</v>
      </c>
      <c r="AA1009" s="407">
        <v>3626</v>
      </c>
      <c r="AB1009" s="407">
        <v>2347</v>
      </c>
      <c r="AC1009" s="252">
        <f t="shared" ref="AC1009:AC1015" si="2344">SUM(AD1009:AI1009)</f>
        <v>7499</v>
      </c>
      <c r="AD1009" s="407">
        <v>807</v>
      </c>
      <c r="AE1009" s="407">
        <v>1114</v>
      </c>
      <c r="AF1009" s="407">
        <v>820</v>
      </c>
      <c r="AG1009" s="407">
        <v>1879</v>
      </c>
      <c r="AH1009" s="407">
        <v>1039</v>
      </c>
      <c r="AI1009" s="407">
        <v>1840</v>
      </c>
      <c r="AJ1009" s="252">
        <f t="shared" ref="AJ1009:AJ1015" si="2345">SUM(AK1009:AL1009)</f>
        <v>929</v>
      </c>
      <c r="AK1009" s="407">
        <v>391</v>
      </c>
      <c r="AL1009" s="407">
        <v>538</v>
      </c>
      <c r="AM1009" s="252">
        <f t="shared" ref="AM1009:AM1015" si="2346">SUM(AN1009:AW1009)</f>
        <v>12983</v>
      </c>
      <c r="AN1009" s="407">
        <v>623</v>
      </c>
      <c r="AO1009" s="407">
        <v>784</v>
      </c>
      <c r="AP1009" s="407">
        <v>1542</v>
      </c>
      <c r="AQ1009" s="407">
        <v>472</v>
      </c>
      <c r="AR1009" s="407">
        <v>1832</v>
      </c>
      <c r="AS1009" s="407">
        <v>500</v>
      </c>
      <c r="AT1009" s="407">
        <v>1909</v>
      </c>
      <c r="AU1009" s="407">
        <v>2733</v>
      </c>
      <c r="AV1009" s="407">
        <v>1681</v>
      </c>
      <c r="AW1009" s="407">
        <v>907</v>
      </c>
      <c r="AX1009" s="252">
        <f t="shared" ref="AX1009:AX1015" si="2347">SUM(AY1009:BC1009)</f>
        <v>12790</v>
      </c>
      <c r="AY1009" s="407">
        <v>1161</v>
      </c>
      <c r="AZ1009" s="407">
        <v>5862</v>
      </c>
      <c r="BA1009" s="407">
        <v>1668</v>
      </c>
      <c r="BB1009" s="407">
        <v>2669</v>
      </c>
      <c r="BC1009" s="407">
        <v>1430</v>
      </c>
      <c r="BD1009" s="252">
        <f t="shared" ref="BD1009:BD1015" si="2348">SUM(BE1009:BL1009)</f>
        <v>31509</v>
      </c>
      <c r="BE1009" s="407">
        <v>13312</v>
      </c>
      <c r="BF1009" s="407">
        <v>2595</v>
      </c>
      <c r="BG1009" s="407">
        <v>2720</v>
      </c>
      <c r="BH1009" s="407">
        <v>2395</v>
      </c>
      <c r="BI1009" s="407">
        <v>3084</v>
      </c>
      <c r="BJ1009" s="407">
        <v>2832</v>
      </c>
      <c r="BK1009" s="407">
        <v>2568</v>
      </c>
      <c r="BL1009" s="407">
        <v>2003</v>
      </c>
      <c r="BM1009" s="252">
        <f t="shared" ref="BM1009:BM1015" si="2349">SUM(BN1009:BR1009)</f>
        <v>8646</v>
      </c>
      <c r="BN1009" s="407">
        <v>2121</v>
      </c>
      <c r="BO1009" s="407">
        <v>1244</v>
      </c>
      <c r="BP1009" s="407">
        <v>1256</v>
      </c>
      <c r="BQ1009" s="407">
        <v>917</v>
      </c>
      <c r="BR1009" s="407">
        <v>3108</v>
      </c>
      <c r="BS1009" s="252">
        <f t="shared" ref="BS1009:BS1015" si="2350">SUM(BT1009:CE1009)</f>
        <v>18071</v>
      </c>
      <c r="BT1009" s="407">
        <v>925</v>
      </c>
      <c r="BU1009" s="407">
        <v>1756</v>
      </c>
      <c r="BV1009" s="407">
        <v>692</v>
      </c>
      <c r="BW1009" s="407">
        <v>406</v>
      </c>
      <c r="BX1009" s="407">
        <v>1143</v>
      </c>
      <c r="BY1009" s="407">
        <v>4558</v>
      </c>
      <c r="BZ1009" s="407">
        <v>1247</v>
      </c>
      <c r="CA1009" s="407">
        <v>1144</v>
      </c>
      <c r="CB1009" s="407">
        <v>2418</v>
      </c>
      <c r="CC1009" s="407">
        <v>1184</v>
      </c>
      <c r="CD1009" s="407">
        <v>1499</v>
      </c>
      <c r="CE1009" s="407">
        <v>1099</v>
      </c>
      <c r="CF1009" s="252">
        <f t="shared" ref="CF1009:CF1015" si="2351">SUM(CG1009:CS1009)</f>
        <v>18875</v>
      </c>
      <c r="CG1009" s="407">
        <v>646</v>
      </c>
      <c r="CH1009" s="407">
        <v>1097</v>
      </c>
      <c r="CI1009" s="407">
        <v>1132</v>
      </c>
      <c r="CJ1009" s="407">
        <v>2212</v>
      </c>
      <c r="CK1009" s="407">
        <v>3977</v>
      </c>
      <c r="CL1009" s="407">
        <v>715</v>
      </c>
      <c r="CM1009" s="407">
        <v>3833</v>
      </c>
      <c r="CN1009" s="407">
        <v>606</v>
      </c>
      <c r="CO1009" s="407">
        <v>536</v>
      </c>
      <c r="CP1009" s="407">
        <v>813</v>
      </c>
      <c r="CQ1009" s="407">
        <v>1326</v>
      </c>
      <c r="CR1009" s="407">
        <v>1289</v>
      </c>
      <c r="CS1009" s="407">
        <v>693</v>
      </c>
      <c r="CT1009" s="252">
        <f t="shared" ref="CT1009:CT1015" si="2352">SUM(CU1009:CY1009)</f>
        <v>12792</v>
      </c>
      <c r="CU1009" s="407">
        <v>4887</v>
      </c>
      <c r="CV1009" s="407">
        <v>3017</v>
      </c>
      <c r="CW1009" s="407">
        <v>1034</v>
      </c>
      <c r="CX1009" s="407">
        <v>1578</v>
      </c>
      <c r="CY1009" s="407">
        <v>2276</v>
      </c>
      <c r="CZ1009" s="252">
        <f t="shared" ref="CZ1009:CZ1015" si="2353">SUM(DA1009:DF1009)</f>
        <v>14122</v>
      </c>
      <c r="DA1009" s="407">
        <v>748</v>
      </c>
      <c r="DB1009" s="407">
        <v>728</v>
      </c>
      <c r="DC1009" s="407">
        <v>2342</v>
      </c>
      <c r="DD1009" s="407">
        <v>6119</v>
      </c>
      <c r="DE1009" s="407">
        <v>2398</v>
      </c>
      <c r="DF1009" s="407">
        <v>1787</v>
      </c>
      <c r="DG1009" s="252">
        <f t="shared" ref="DG1009:DG1015" si="2354">AM1009+BS1009+B1009+O1009+X1009+AC1009+AJ1009+BD1009+CF1009+AX1009+BM1009+CT1009+CZ1009</f>
        <v>181231</v>
      </c>
      <c r="DH1009" s="252">
        <f t="shared" ref="DH1009:DH1015" si="2355">SUM(DI1009:DK1009)</f>
        <v>2273</v>
      </c>
      <c r="DI1009" s="407">
        <v>934</v>
      </c>
      <c r="DJ1009" s="407">
        <v>388</v>
      </c>
      <c r="DK1009" s="407">
        <v>951</v>
      </c>
      <c r="DL1009" s="254" t="s">
        <v>696</v>
      </c>
      <c r="DM1009" s="407">
        <v>1910</v>
      </c>
      <c r="DN1009" s="409" t="s">
        <v>696</v>
      </c>
      <c r="DO1009" s="252">
        <f>DG1009+DH1009+DM1009</f>
        <v>185414</v>
      </c>
      <c r="DP1009" s="4"/>
      <c r="DQ1009" s="4"/>
      <c r="DR1009" s="4"/>
      <c r="DS1009" s="4"/>
      <c r="DT1009" s="4"/>
      <c r="DU1009" s="4"/>
      <c r="DV1009" s="4"/>
      <c r="DW1009" s="4"/>
      <c r="DX1009" s="4"/>
      <c r="DY1009" s="4"/>
      <c r="DZ1009" s="4"/>
      <c r="EA1009" s="4"/>
    </row>
    <row r="1010" spans="1:135" s="43" customFormat="1" ht="16.5" customHeight="1" x14ac:dyDescent="0.2">
      <c r="A1010" s="92" t="s">
        <v>17</v>
      </c>
      <c r="B1010" s="264">
        <f t="shared" si="2341"/>
        <v>4255</v>
      </c>
      <c r="C1010" s="306">
        <v>293</v>
      </c>
      <c r="D1010" s="306">
        <v>205</v>
      </c>
      <c r="E1010" s="306">
        <v>208</v>
      </c>
      <c r="F1010" s="306">
        <v>137</v>
      </c>
      <c r="G1010" s="306">
        <v>298</v>
      </c>
      <c r="H1010" s="306">
        <v>539</v>
      </c>
      <c r="I1010" s="306">
        <v>483</v>
      </c>
      <c r="J1010" s="306">
        <v>232</v>
      </c>
      <c r="K1010" s="306">
        <v>308</v>
      </c>
      <c r="L1010" s="306">
        <v>1006</v>
      </c>
      <c r="M1010" s="306">
        <v>212</v>
      </c>
      <c r="N1010" s="306">
        <v>334</v>
      </c>
      <c r="O1010" s="264">
        <f t="shared" si="2342"/>
        <v>1625</v>
      </c>
      <c r="P1010" s="306">
        <v>258</v>
      </c>
      <c r="Q1010" s="306">
        <v>373</v>
      </c>
      <c r="R1010" s="306">
        <v>155</v>
      </c>
      <c r="S1010" s="306">
        <v>152</v>
      </c>
      <c r="T1010" s="306">
        <v>152</v>
      </c>
      <c r="U1010" s="306">
        <v>273</v>
      </c>
      <c r="V1010" s="306">
        <v>207</v>
      </c>
      <c r="W1010" s="306">
        <v>55</v>
      </c>
      <c r="X1010" s="264">
        <f t="shared" si="2343"/>
        <v>1372</v>
      </c>
      <c r="Y1010" s="306">
        <v>236</v>
      </c>
      <c r="Z1010" s="306">
        <v>383</v>
      </c>
      <c r="AA1010" s="306">
        <v>475</v>
      </c>
      <c r="AB1010" s="306">
        <v>278</v>
      </c>
      <c r="AC1010" s="264">
        <f t="shared" si="2344"/>
        <v>1255</v>
      </c>
      <c r="AD1010" s="306">
        <v>168</v>
      </c>
      <c r="AE1010" s="306">
        <v>172</v>
      </c>
      <c r="AF1010" s="306">
        <v>165</v>
      </c>
      <c r="AG1010" s="306">
        <v>299</v>
      </c>
      <c r="AH1010" s="306">
        <v>174</v>
      </c>
      <c r="AI1010" s="306">
        <v>277</v>
      </c>
      <c r="AJ1010" s="264">
        <f t="shared" si="2345"/>
        <v>218</v>
      </c>
      <c r="AK1010" s="306">
        <v>104</v>
      </c>
      <c r="AL1010" s="306">
        <v>114</v>
      </c>
      <c r="AM1010" s="264">
        <f t="shared" si="2346"/>
        <v>2976</v>
      </c>
      <c r="AN1010" s="306">
        <v>144</v>
      </c>
      <c r="AO1010" s="306">
        <v>187</v>
      </c>
      <c r="AP1010" s="306">
        <v>357</v>
      </c>
      <c r="AQ1010" s="306">
        <v>97</v>
      </c>
      <c r="AR1010" s="306">
        <v>366</v>
      </c>
      <c r="AS1010" s="306">
        <v>142</v>
      </c>
      <c r="AT1010" s="306">
        <v>540</v>
      </c>
      <c r="AU1010" s="306">
        <v>549</v>
      </c>
      <c r="AV1010" s="306">
        <v>364</v>
      </c>
      <c r="AW1010" s="306">
        <v>230</v>
      </c>
      <c r="AX1010" s="264">
        <f t="shared" si="2347"/>
        <v>2703</v>
      </c>
      <c r="AY1010" s="306">
        <v>223</v>
      </c>
      <c r="AZ1010" s="306">
        <v>1266</v>
      </c>
      <c r="BA1010" s="306">
        <v>302</v>
      </c>
      <c r="BB1010" s="306">
        <v>638</v>
      </c>
      <c r="BC1010" s="306">
        <v>274</v>
      </c>
      <c r="BD1010" s="264">
        <f t="shared" si="2348"/>
        <v>4361</v>
      </c>
      <c r="BE1010" s="306">
        <v>1244</v>
      </c>
      <c r="BF1010" s="306">
        <v>425</v>
      </c>
      <c r="BG1010" s="306">
        <v>451</v>
      </c>
      <c r="BH1010" s="306">
        <v>441</v>
      </c>
      <c r="BI1010" s="306">
        <v>520</v>
      </c>
      <c r="BJ1010" s="306">
        <v>480</v>
      </c>
      <c r="BK1010" s="306">
        <v>433</v>
      </c>
      <c r="BL1010" s="306">
        <v>367</v>
      </c>
      <c r="BM1010" s="264">
        <f t="shared" si="2349"/>
        <v>1517</v>
      </c>
      <c r="BN1010" s="306">
        <v>340</v>
      </c>
      <c r="BO1010" s="306">
        <v>221</v>
      </c>
      <c r="BP1010" s="306">
        <v>202</v>
      </c>
      <c r="BQ1010" s="306">
        <v>204</v>
      </c>
      <c r="BR1010" s="306">
        <v>550</v>
      </c>
      <c r="BS1010" s="264">
        <f t="shared" si="2350"/>
        <v>3232</v>
      </c>
      <c r="BT1010" s="305">
        <v>205</v>
      </c>
      <c r="BU1010" s="306">
        <v>301</v>
      </c>
      <c r="BV1010" s="306">
        <v>151</v>
      </c>
      <c r="BW1010" s="306">
        <v>90</v>
      </c>
      <c r="BX1010" s="306">
        <v>226</v>
      </c>
      <c r="BY1010" s="306">
        <v>748</v>
      </c>
      <c r="BZ1010" s="306">
        <v>164</v>
      </c>
      <c r="CA1010" s="306">
        <v>255</v>
      </c>
      <c r="CB1010" s="306">
        <v>446</v>
      </c>
      <c r="CC1010" s="306">
        <v>170</v>
      </c>
      <c r="CD1010" s="306">
        <v>269</v>
      </c>
      <c r="CE1010" s="306">
        <v>207</v>
      </c>
      <c r="CF1010" s="264">
        <f t="shared" si="2351"/>
        <v>3037</v>
      </c>
      <c r="CG1010" s="306">
        <v>111</v>
      </c>
      <c r="CH1010" s="306">
        <v>185</v>
      </c>
      <c r="CI1010" s="306">
        <v>236</v>
      </c>
      <c r="CJ1010" s="306">
        <v>337</v>
      </c>
      <c r="CK1010" s="306">
        <v>549</v>
      </c>
      <c r="CL1010" s="306">
        <v>103</v>
      </c>
      <c r="CM1010" s="306">
        <v>484</v>
      </c>
      <c r="CN1010" s="306">
        <v>119</v>
      </c>
      <c r="CO1010" s="306">
        <v>100</v>
      </c>
      <c r="CP1010" s="306">
        <v>151</v>
      </c>
      <c r="CQ1010" s="306">
        <v>234</v>
      </c>
      <c r="CR1010" s="306">
        <v>281</v>
      </c>
      <c r="CS1010" s="306">
        <v>147</v>
      </c>
      <c r="CT1010" s="264">
        <f t="shared" si="2352"/>
        <v>1963</v>
      </c>
      <c r="CU1010" s="306">
        <v>670</v>
      </c>
      <c r="CV1010" s="306">
        <v>504</v>
      </c>
      <c r="CW1010" s="306">
        <v>201</v>
      </c>
      <c r="CX1010" s="306">
        <v>267</v>
      </c>
      <c r="CY1010" s="306">
        <v>321</v>
      </c>
      <c r="CZ1010" s="264">
        <f t="shared" si="2353"/>
        <v>2346</v>
      </c>
      <c r="DA1010" s="306">
        <v>149</v>
      </c>
      <c r="DB1010" s="306">
        <v>120</v>
      </c>
      <c r="DC1010" s="306">
        <v>344</v>
      </c>
      <c r="DD1010" s="306">
        <v>981</v>
      </c>
      <c r="DE1010" s="306">
        <v>478</v>
      </c>
      <c r="DF1010" s="306">
        <v>274</v>
      </c>
      <c r="DG1010" s="264">
        <f t="shared" si="2354"/>
        <v>30860</v>
      </c>
      <c r="DH1010" s="264">
        <f t="shared" si="2355"/>
        <v>590</v>
      </c>
      <c r="DI1010" s="306">
        <v>292</v>
      </c>
      <c r="DJ1010" s="306">
        <v>210</v>
      </c>
      <c r="DK1010" s="306">
        <v>88</v>
      </c>
      <c r="DL1010" s="264" t="s">
        <v>696</v>
      </c>
      <c r="DM1010" s="306">
        <v>384</v>
      </c>
      <c r="DN1010" s="265" t="s">
        <v>696</v>
      </c>
      <c r="DO1010" s="264">
        <f>DG1010+DH1010+DM1010</f>
        <v>31834</v>
      </c>
      <c r="DP1010" s="4"/>
      <c r="DQ1010" s="4"/>
      <c r="DR1010" s="4"/>
      <c r="DS1010" s="4"/>
      <c r="DT1010" s="4"/>
      <c r="DU1010" s="4"/>
      <c r="DV1010" s="4"/>
      <c r="DW1010" s="4"/>
      <c r="DX1010" s="4"/>
      <c r="DY1010" s="4"/>
      <c r="DZ1010" s="4"/>
      <c r="EA1010" s="59"/>
      <c r="EC1010" s="145"/>
      <c r="ED1010" s="145"/>
      <c r="EE1010" s="145"/>
    </row>
    <row r="1011" spans="1:135" s="43" customFormat="1" ht="16.5" customHeight="1" x14ac:dyDescent="0.2">
      <c r="A1011" s="92" t="s">
        <v>18</v>
      </c>
      <c r="B1011" s="264">
        <f t="shared" si="2341"/>
        <v>2587</v>
      </c>
      <c r="C1011" s="306">
        <v>167</v>
      </c>
      <c r="D1011" s="306">
        <v>75</v>
      </c>
      <c r="E1011" s="306">
        <v>160</v>
      </c>
      <c r="F1011" s="306">
        <v>49</v>
      </c>
      <c r="G1011" s="306">
        <v>170</v>
      </c>
      <c r="H1011" s="306">
        <v>350</v>
      </c>
      <c r="I1011" s="306">
        <v>314</v>
      </c>
      <c r="J1011" s="306">
        <v>114</v>
      </c>
      <c r="K1011" s="306">
        <v>182</v>
      </c>
      <c r="L1011" s="306">
        <v>656</v>
      </c>
      <c r="M1011" s="306">
        <v>115</v>
      </c>
      <c r="N1011" s="306">
        <v>235</v>
      </c>
      <c r="O1011" s="264">
        <f t="shared" si="2342"/>
        <v>625</v>
      </c>
      <c r="P1011" s="306">
        <v>137</v>
      </c>
      <c r="Q1011" s="306">
        <v>148</v>
      </c>
      <c r="R1011" s="306">
        <v>67</v>
      </c>
      <c r="S1011" s="306">
        <v>39</v>
      </c>
      <c r="T1011" s="306">
        <v>39</v>
      </c>
      <c r="U1011" s="306">
        <v>105</v>
      </c>
      <c r="V1011" s="306">
        <v>64</v>
      </c>
      <c r="W1011" s="306">
        <v>26</v>
      </c>
      <c r="X1011" s="264">
        <f t="shared" si="2343"/>
        <v>1851</v>
      </c>
      <c r="Y1011" s="306">
        <v>314</v>
      </c>
      <c r="Z1011" s="306">
        <v>471</v>
      </c>
      <c r="AA1011" s="306">
        <v>576</v>
      </c>
      <c r="AB1011" s="306">
        <v>490</v>
      </c>
      <c r="AC1011" s="264">
        <f t="shared" si="2344"/>
        <v>701</v>
      </c>
      <c r="AD1011" s="306">
        <v>78</v>
      </c>
      <c r="AE1011" s="306">
        <v>97</v>
      </c>
      <c r="AF1011" s="306">
        <v>49</v>
      </c>
      <c r="AG1011" s="306">
        <v>219</v>
      </c>
      <c r="AH1011" s="306">
        <v>91</v>
      </c>
      <c r="AI1011" s="306">
        <v>167</v>
      </c>
      <c r="AJ1011" s="264">
        <f t="shared" si="2345"/>
        <v>70</v>
      </c>
      <c r="AK1011" s="306">
        <v>30</v>
      </c>
      <c r="AL1011" s="306">
        <v>40</v>
      </c>
      <c r="AM1011" s="264">
        <f t="shared" si="2346"/>
        <v>1555</v>
      </c>
      <c r="AN1011" s="306">
        <v>40</v>
      </c>
      <c r="AO1011" s="306">
        <v>56</v>
      </c>
      <c r="AP1011" s="306">
        <v>116</v>
      </c>
      <c r="AQ1011" s="306">
        <v>23</v>
      </c>
      <c r="AR1011" s="306">
        <v>163</v>
      </c>
      <c r="AS1011" s="306">
        <v>43</v>
      </c>
      <c r="AT1011" s="306">
        <v>280</v>
      </c>
      <c r="AU1011" s="306">
        <v>441</v>
      </c>
      <c r="AV1011" s="306">
        <v>322</v>
      </c>
      <c r="AW1011" s="306">
        <v>71</v>
      </c>
      <c r="AX1011" s="264">
        <f t="shared" si="2347"/>
        <v>1433</v>
      </c>
      <c r="AY1011" s="306">
        <v>99</v>
      </c>
      <c r="AZ1011" s="306">
        <v>743</v>
      </c>
      <c r="BA1011" s="306">
        <v>164</v>
      </c>
      <c r="BB1011" s="306">
        <v>280</v>
      </c>
      <c r="BC1011" s="306">
        <v>147</v>
      </c>
      <c r="BD1011" s="264">
        <f t="shared" si="2348"/>
        <v>2857</v>
      </c>
      <c r="BE1011" s="306">
        <v>1023</v>
      </c>
      <c r="BF1011" s="306">
        <v>230</v>
      </c>
      <c r="BG1011" s="306">
        <v>313</v>
      </c>
      <c r="BH1011" s="306">
        <v>221</v>
      </c>
      <c r="BI1011" s="306">
        <v>349</v>
      </c>
      <c r="BJ1011" s="306">
        <v>259</v>
      </c>
      <c r="BK1011" s="306">
        <v>232</v>
      </c>
      <c r="BL1011" s="306">
        <v>230</v>
      </c>
      <c r="BM1011" s="264">
        <f t="shared" si="2349"/>
        <v>868</v>
      </c>
      <c r="BN1011" s="306">
        <v>187</v>
      </c>
      <c r="BO1011" s="306">
        <v>117</v>
      </c>
      <c r="BP1011" s="306">
        <v>150</v>
      </c>
      <c r="BQ1011" s="306">
        <v>111</v>
      </c>
      <c r="BR1011" s="306">
        <v>303</v>
      </c>
      <c r="BS1011" s="264">
        <f t="shared" si="2350"/>
        <v>1874</v>
      </c>
      <c r="BT1011" s="305">
        <v>73</v>
      </c>
      <c r="BU1011" s="306">
        <v>147</v>
      </c>
      <c r="BV1011" s="306">
        <v>51</v>
      </c>
      <c r="BW1011" s="306">
        <v>17</v>
      </c>
      <c r="BX1011" s="306">
        <v>106</v>
      </c>
      <c r="BY1011" s="306">
        <v>509</v>
      </c>
      <c r="BZ1011" s="306">
        <v>103</v>
      </c>
      <c r="CA1011" s="306">
        <v>97</v>
      </c>
      <c r="CB1011" s="306">
        <v>393</v>
      </c>
      <c r="CC1011" s="306">
        <v>144</v>
      </c>
      <c r="CD1011" s="306">
        <v>154</v>
      </c>
      <c r="CE1011" s="306">
        <v>80</v>
      </c>
      <c r="CF1011" s="264">
        <f t="shared" si="2351"/>
        <v>1856</v>
      </c>
      <c r="CG1011" s="306">
        <v>39</v>
      </c>
      <c r="CH1011" s="306">
        <v>78</v>
      </c>
      <c r="CI1011" s="306">
        <v>142</v>
      </c>
      <c r="CJ1011" s="306">
        <v>211</v>
      </c>
      <c r="CK1011" s="306">
        <v>437</v>
      </c>
      <c r="CL1011" s="306">
        <v>61</v>
      </c>
      <c r="CM1011" s="306">
        <v>424</v>
      </c>
      <c r="CN1011" s="306">
        <v>48</v>
      </c>
      <c r="CO1011" s="306">
        <v>57</v>
      </c>
      <c r="CP1011" s="306">
        <v>82</v>
      </c>
      <c r="CQ1011" s="306">
        <v>92</v>
      </c>
      <c r="CR1011" s="306">
        <v>119</v>
      </c>
      <c r="CS1011" s="306">
        <v>66</v>
      </c>
      <c r="CT1011" s="264">
        <f t="shared" si="2352"/>
        <v>2145</v>
      </c>
      <c r="CU1011" s="306">
        <v>847</v>
      </c>
      <c r="CV1011" s="306">
        <v>499</v>
      </c>
      <c r="CW1011" s="306">
        <v>181</v>
      </c>
      <c r="CX1011" s="306">
        <v>199</v>
      </c>
      <c r="CY1011" s="306">
        <v>419</v>
      </c>
      <c r="CZ1011" s="264">
        <f t="shared" si="2353"/>
        <v>1340</v>
      </c>
      <c r="DA1011" s="306">
        <v>38</v>
      </c>
      <c r="DB1011" s="306">
        <v>46</v>
      </c>
      <c r="DC1011" s="306">
        <v>204</v>
      </c>
      <c r="DD1011" s="306">
        <v>672</v>
      </c>
      <c r="DE1011" s="306">
        <v>217</v>
      </c>
      <c r="DF1011" s="306">
        <v>163</v>
      </c>
      <c r="DG1011" s="264">
        <f t="shared" si="2354"/>
        <v>19762</v>
      </c>
      <c r="DH1011" s="264">
        <f t="shared" si="2355"/>
        <v>199</v>
      </c>
      <c r="DI1011" s="306">
        <v>101</v>
      </c>
      <c r="DJ1011" s="306">
        <v>72</v>
      </c>
      <c r="DK1011" s="306">
        <v>26</v>
      </c>
      <c r="DL1011" s="264" t="s">
        <v>696</v>
      </c>
      <c r="DM1011" s="306">
        <v>130</v>
      </c>
      <c r="DN1011" s="265" t="s">
        <v>696</v>
      </c>
      <c r="DO1011" s="264">
        <f t="shared" ref="DO1011:DO1015" si="2356">DG1011+DH1011+DM1011</f>
        <v>20091</v>
      </c>
      <c r="DP1011" s="4"/>
      <c r="DQ1011" s="4"/>
      <c r="DR1011" s="4"/>
      <c r="DS1011" s="4"/>
      <c r="DT1011" s="4"/>
      <c r="DU1011" s="4"/>
      <c r="DV1011" s="4"/>
      <c r="DW1011" s="4"/>
      <c r="DX1011" s="4"/>
      <c r="DY1011" s="4"/>
      <c r="DZ1011" s="4"/>
      <c r="EA1011" s="59"/>
      <c r="EC1011" s="145"/>
      <c r="ED1011" s="145"/>
      <c r="EE1011" s="145"/>
    </row>
    <row r="1012" spans="1:135" s="43" customFormat="1" ht="16.5" customHeight="1" x14ac:dyDescent="0.2">
      <c r="A1012" s="92" t="s">
        <v>19</v>
      </c>
      <c r="B1012" s="264">
        <f t="shared" si="2341"/>
        <v>510</v>
      </c>
      <c r="C1012" s="306">
        <v>51</v>
      </c>
      <c r="D1012" s="306">
        <v>10</v>
      </c>
      <c r="E1012" s="306">
        <v>29</v>
      </c>
      <c r="F1012" s="306">
        <v>7</v>
      </c>
      <c r="G1012" s="306">
        <v>46</v>
      </c>
      <c r="H1012" s="306">
        <v>83</v>
      </c>
      <c r="I1012" s="306">
        <v>48</v>
      </c>
      <c r="J1012" s="306">
        <v>23</v>
      </c>
      <c r="K1012" s="306">
        <v>21</v>
      </c>
      <c r="L1012" s="306">
        <v>123</v>
      </c>
      <c r="M1012" s="306">
        <v>34</v>
      </c>
      <c r="N1012" s="306">
        <v>35</v>
      </c>
      <c r="O1012" s="264">
        <f t="shared" si="2342"/>
        <v>249</v>
      </c>
      <c r="P1012" s="306">
        <v>55</v>
      </c>
      <c r="Q1012" s="306">
        <v>47</v>
      </c>
      <c r="R1012" s="306">
        <v>18</v>
      </c>
      <c r="S1012" s="306">
        <v>10</v>
      </c>
      <c r="T1012" s="306">
        <v>36</v>
      </c>
      <c r="U1012" s="306">
        <v>47</v>
      </c>
      <c r="V1012" s="306">
        <v>24</v>
      </c>
      <c r="W1012" s="306">
        <v>12</v>
      </c>
      <c r="X1012" s="264">
        <f t="shared" si="2343"/>
        <v>201</v>
      </c>
      <c r="Y1012" s="306">
        <v>56</v>
      </c>
      <c r="Z1012" s="306">
        <v>40</v>
      </c>
      <c r="AA1012" s="306">
        <v>43</v>
      </c>
      <c r="AB1012" s="306">
        <v>62</v>
      </c>
      <c r="AC1012" s="264">
        <f t="shared" si="2344"/>
        <v>126</v>
      </c>
      <c r="AD1012" s="306">
        <v>22</v>
      </c>
      <c r="AE1012" s="306">
        <v>15</v>
      </c>
      <c r="AF1012" s="306">
        <v>7</v>
      </c>
      <c r="AG1012" s="306">
        <v>42</v>
      </c>
      <c r="AH1012" s="306">
        <v>9</v>
      </c>
      <c r="AI1012" s="306">
        <v>31</v>
      </c>
      <c r="AJ1012" s="264">
        <f t="shared" si="2345"/>
        <v>14</v>
      </c>
      <c r="AK1012" s="306">
        <v>6</v>
      </c>
      <c r="AL1012" s="306">
        <v>8</v>
      </c>
      <c r="AM1012" s="264">
        <f t="shared" si="2346"/>
        <v>352</v>
      </c>
      <c r="AN1012" s="306">
        <v>13</v>
      </c>
      <c r="AO1012" s="306">
        <v>15</v>
      </c>
      <c r="AP1012" s="306">
        <v>46</v>
      </c>
      <c r="AQ1012" s="306">
        <v>12</v>
      </c>
      <c r="AR1012" s="306">
        <v>51</v>
      </c>
      <c r="AS1012" s="306">
        <v>13</v>
      </c>
      <c r="AT1012" s="306">
        <v>53</v>
      </c>
      <c r="AU1012" s="306">
        <v>63</v>
      </c>
      <c r="AV1012" s="306">
        <v>65</v>
      </c>
      <c r="AW1012" s="306">
        <v>21</v>
      </c>
      <c r="AX1012" s="264">
        <f t="shared" si="2347"/>
        <v>293</v>
      </c>
      <c r="AY1012" s="306">
        <v>41</v>
      </c>
      <c r="AZ1012" s="306">
        <v>118</v>
      </c>
      <c r="BA1012" s="306">
        <v>32</v>
      </c>
      <c r="BB1012" s="306">
        <v>75</v>
      </c>
      <c r="BC1012" s="306">
        <v>27</v>
      </c>
      <c r="BD1012" s="264">
        <f t="shared" si="2348"/>
        <v>657</v>
      </c>
      <c r="BE1012" s="306">
        <v>236</v>
      </c>
      <c r="BF1012" s="306">
        <v>60</v>
      </c>
      <c r="BG1012" s="306">
        <v>37</v>
      </c>
      <c r="BH1012" s="306">
        <v>40</v>
      </c>
      <c r="BI1012" s="306">
        <v>99</v>
      </c>
      <c r="BJ1012" s="306">
        <v>63</v>
      </c>
      <c r="BK1012" s="306">
        <v>79</v>
      </c>
      <c r="BL1012" s="306">
        <v>43</v>
      </c>
      <c r="BM1012" s="264">
        <f t="shared" si="2349"/>
        <v>173</v>
      </c>
      <c r="BN1012" s="306">
        <v>30</v>
      </c>
      <c r="BO1012" s="306">
        <v>22</v>
      </c>
      <c r="BP1012" s="306">
        <v>27</v>
      </c>
      <c r="BQ1012" s="306">
        <v>19</v>
      </c>
      <c r="BR1012" s="306">
        <v>75</v>
      </c>
      <c r="BS1012" s="264">
        <f t="shared" si="2350"/>
        <v>302</v>
      </c>
      <c r="BT1012" s="305">
        <v>13</v>
      </c>
      <c r="BU1012" s="306">
        <v>45</v>
      </c>
      <c r="BV1012" s="306">
        <v>21</v>
      </c>
      <c r="BW1012" s="306">
        <v>7</v>
      </c>
      <c r="BX1012" s="306">
        <v>10</v>
      </c>
      <c r="BY1012" s="306">
        <v>68</v>
      </c>
      <c r="BZ1012" s="306">
        <v>12</v>
      </c>
      <c r="CA1012" s="306">
        <v>26</v>
      </c>
      <c r="CB1012" s="306">
        <v>41</v>
      </c>
      <c r="CC1012" s="306">
        <v>12</v>
      </c>
      <c r="CD1012" s="306">
        <v>11</v>
      </c>
      <c r="CE1012" s="306">
        <v>36</v>
      </c>
      <c r="CF1012" s="264">
        <f t="shared" si="2351"/>
        <v>353</v>
      </c>
      <c r="CG1012" s="306">
        <v>12</v>
      </c>
      <c r="CH1012" s="306">
        <v>31</v>
      </c>
      <c r="CI1012" s="306">
        <v>29</v>
      </c>
      <c r="CJ1012" s="306">
        <v>31</v>
      </c>
      <c r="CK1012" s="306">
        <v>56</v>
      </c>
      <c r="CL1012" s="306">
        <v>6</v>
      </c>
      <c r="CM1012" s="306">
        <v>60</v>
      </c>
      <c r="CN1012" s="306">
        <v>32</v>
      </c>
      <c r="CO1012" s="306">
        <v>26</v>
      </c>
      <c r="CP1012" s="306">
        <v>20</v>
      </c>
      <c r="CQ1012" s="306">
        <v>28</v>
      </c>
      <c r="CR1012" s="306">
        <v>15</v>
      </c>
      <c r="CS1012" s="306">
        <v>7</v>
      </c>
      <c r="CT1012" s="264">
        <f t="shared" si="2352"/>
        <v>238</v>
      </c>
      <c r="CU1012" s="306">
        <v>102</v>
      </c>
      <c r="CV1012" s="306">
        <v>42</v>
      </c>
      <c r="CW1012" s="306">
        <v>13</v>
      </c>
      <c r="CX1012" s="306">
        <v>33</v>
      </c>
      <c r="CY1012" s="306">
        <v>48</v>
      </c>
      <c r="CZ1012" s="264">
        <f t="shared" si="2353"/>
        <v>284</v>
      </c>
      <c r="DA1012" s="306">
        <v>6</v>
      </c>
      <c r="DB1012" s="306">
        <v>20</v>
      </c>
      <c r="DC1012" s="306">
        <v>75</v>
      </c>
      <c r="DD1012" s="306">
        <v>108</v>
      </c>
      <c r="DE1012" s="306">
        <v>51</v>
      </c>
      <c r="DF1012" s="306">
        <v>24</v>
      </c>
      <c r="DG1012" s="264">
        <f t="shared" si="2354"/>
        <v>3752</v>
      </c>
      <c r="DH1012" s="264">
        <f t="shared" si="2355"/>
        <v>56</v>
      </c>
      <c r="DI1012" s="306">
        <v>24</v>
      </c>
      <c r="DJ1012" s="306">
        <v>21</v>
      </c>
      <c r="DK1012" s="306">
        <v>11</v>
      </c>
      <c r="DL1012" s="264" t="s">
        <v>696</v>
      </c>
      <c r="DM1012" s="306">
        <v>30</v>
      </c>
      <c r="DN1012" s="265" t="s">
        <v>696</v>
      </c>
      <c r="DO1012" s="264">
        <f t="shared" si="2356"/>
        <v>3838</v>
      </c>
      <c r="DP1012" s="4"/>
      <c r="DQ1012" s="4"/>
      <c r="DR1012" s="4"/>
      <c r="DS1012" s="4"/>
      <c r="DT1012" s="4"/>
      <c r="DU1012" s="4"/>
      <c r="DV1012" s="4"/>
      <c r="DW1012" s="4"/>
      <c r="DX1012" s="4"/>
      <c r="DY1012" s="4"/>
      <c r="DZ1012" s="4"/>
      <c r="EA1012" s="59"/>
      <c r="EC1012" s="145"/>
      <c r="ED1012" s="145"/>
      <c r="EE1012" s="145"/>
    </row>
    <row r="1013" spans="1:135" s="43" customFormat="1" ht="16.5" customHeight="1" x14ac:dyDescent="0.2">
      <c r="A1013" s="90" t="s">
        <v>222</v>
      </c>
      <c r="B1013" s="264">
        <f t="shared" si="2341"/>
        <v>5037</v>
      </c>
      <c r="C1013" s="306">
        <v>452</v>
      </c>
      <c r="D1013" s="306">
        <v>182</v>
      </c>
      <c r="E1013" s="306">
        <v>260</v>
      </c>
      <c r="F1013" s="306">
        <v>109</v>
      </c>
      <c r="G1013" s="306">
        <v>345</v>
      </c>
      <c r="H1013" s="306">
        <v>797</v>
      </c>
      <c r="I1013" s="306">
        <v>520</v>
      </c>
      <c r="J1013" s="306">
        <v>219</v>
      </c>
      <c r="K1013" s="306">
        <v>393</v>
      </c>
      <c r="L1013" s="306">
        <v>959</v>
      </c>
      <c r="M1013" s="306">
        <v>334</v>
      </c>
      <c r="N1013" s="306">
        <v>467</v>
      </c>
      <c r="O1013" s="264">
        <f t="shared" si="2342"/>
        <v>1371</v>
      </c>
      <c r="P1013" s="306">
        <v>257</v>
      </c>
      <c r="Q1013" s="306">
        <v>276</v>
      </c>
      <c r="R1013" s="306">
        <v>131</v>
      </c>
      <c r="S1013" s="306">
        <v>95</v>
      </c>
      <c r="T1013" s="306">
        <v>89</v>
      </c>
      <c r="U1013" s="306">
        <v>321</v>
      </c>
      <c r="V1013" s="306">
        <v>145</v>
      </c>
      <c r="W1013" s="306">
        <v>57</v>
      </c>
      <c r="X1013" s="264">
        <f t="shared" si="2343"/>
        <v>2313</v>
      </c>
      <c r="Y1013" s="306">
        <v>466</v>
      </c>
      <c r="Z1013" s="306">
        <v>576</v>
      </c>
      <c r="AA1013" s="306">
        <v>813</v>
      </c>
      <c r="AB1013" s="306">
        <v>458</v>
      </c>
      <c r="AC1013" s="264">
        <f t="shared" si="2344"/>
        <v>1801</v>
      </c>
      <c r="AD1013" s="306">
        <v>161</v>
      </c>
      <c r="AE1013" s="306">
        <v>320</v>
      </c>
      <c r="AF1013" s="306">
        <v>165</v>
      </c>
      <c r="AG1013" s="306">
        <v>431</v>
      </c>
      <c r="AH1013" s="306">
        <v>257</v>
      </c>
      <c r="AI1013" s="306">
        <v>467</v>
      </c>
      <c r="AJ1013" s="264">
        <f t="shared" si="2345"/>
        <v>185</v>
      </c>
      <c r="AK1013" s="306">
        <v>69</v>
      </c>
      <c r="AL1013" s="306">
        <v>116</v>
      </c>
      <c r="AM1013" s="264">
        <f t="shared" si="2346"/>
        <v>1810</v>
      </c>
      <c r="AN1013" s="306">
        <v>115</v>
      </c>
      <c r="AO1013" s="306">
        <v>154</v>
      </c>
      <c r="AP1013" s="306">
        <v>264</v>
      </c>
      <c r="AQ1013" s="306">
        <v>102</v>
      </c>
      <c r="AR1013" s="306">
        <v>348</v>
      </c>
      <c r="AS1013" s="306">
        <v>79</v>
      </c>
      <c r="AT1013" s="306">
        <v>241</v>
      </c>
      <c r="AU1013" s="306">
        <v>194</v>
      </c>
      <c r="AV1013" s="306">
        <v>132</v>
      </c>
      <c r="AW1013" s="306">
        <v>181</v>
      </c>
      <c r="AX1013" s="264">
        <f t="shared" si="2347"/>
        <v>2712</v>
      </c>
      <c r="AY1013" s="306">
        <v>227</v>
      </c>
      <c r="AZ1013" s="306">
        <v>1117</v>
      </c>
      <c r="BA1013" s="306">
        <v>483</v>
      </c>
      <c r="BB1013" s="306">
        <v>571</v>
      </c>
      <c r="BC1013" s="306">
        <v>314</v>
      </c>
      <c r="BD1013" s="264">
        <f t="shared" si="2348"/>
        <v>4539</v>
      </c>
      <c r="BE1013" s="306">
        <v>600</v>
      </c>
      <c r="BF1013" s="306">
        <v>764</v>
      </c>
      <c r="BG1013" s="306">
        <v>706</v>
      </c>
      <c r="BH1013" s="306">
        <v>656</v>
      </c>
      <c r="BI1013" s="306">
        <v>457</v>
      </c>
      <c r="BJ1013" s="306">
        <v>380</v>
      </c>
      <c r="BK1013" s="306">
        <v>470</v>
      </c>
      <c r="BL1013" s="306">
        <v>506</v>
      </c>
      <c r="BM1013" s="264">
        <f t="shared" si="2349"/>
        <v>2039</v>
      </c>
      <c r="BN1013" s="306">
        <v>470</v>
      </c>
      <c r="BO1013" s="306">
        <v>350</v>
      </c>
      <c r="BP1013" s="306">
        <v>307</v>
      </c>
      <c r="BQ1013" s="306">
        <v>168</v>
      </c>
      <c r="BR1013" s="306">
        <v>744</v>
      </c>
      <c r="BS1013" s="264">
        <f t="shared" si="2350"/>
        <v>3953</v>
      </c>
      <c r="BT1013" s="305">
        <v>203</v>
      </c>
      <c r="BU1013" s="306">
        <v>400</v>
      </c>
      <c r="BV1013" s="306">
        <v>121</v>
      </c>
      <c r="BW1013" s="306">
        <v>53</v>
      </c>
      <c r="BX1013" s="306">
        <v>201</v>
      </c>
      <c r="BY1013" s="306">
        <v>1027</v>
      </c>
      <c r="BZ1013" s="306">
        <v>380</v>
      </c>
      <c r="CA1013" s="306">
        <v>240</v>
      </c>
      <c r="CB1013" s="306">
        <v>501</v>
      </c>
      <c r="CC1013" s="306">
        <v>291</v>
      </c>
      <c r="CD1013" s="306">
        <v>330</v>
      </c>
      <c r="CE1013" s="306">
        <v>206</v>
      </c>
      <c r="CF1013" s="264">
        <f t="shared" si="2351"/>
        <v>3525</v>
      </c>
      <c r="CG1013" s="306">
        <v>97</v>
      </c>
      <c r="CH1013" s="306">
        <v>202</v>
      </c>
      <c r="CI1013" s="306">
        <v>170</v>
      </c>
      <c r="CJ1013" s="306">
        <v>436</v>
      </c>
      <c r="CK1013" s="306">
        <v>771</v>
      </c>
      <c r="CL1013" s="306">
        <v>145</v>
      </c>
      <c r="CM1013" s="306">
        <v>673</v>
      </c>
      <c r="CN1013" s="306">
        <v>85</v>
      </c>
      <c r="CO1013" s="306">
        <v>69</v>
      </c>
      <c r="CP1013" s="306">
        <v>142</v>
      </c>
      <c r="CQ1013" s="306">
        <v>308</v>
      </c>
      <c r="CR1013" s="306">
        <v>279</v>
      </c>
      <c r="CS1013" s="306">
        <v>148</v>
      </c>
      <c r="CT1013" s="264">
        <f t="shared" si="2352"/>
        <v>2703</v>
      </c>
      <c r="CU1013" s="306">
        <v>935</v>
      </c>
      <c r="CV1013" s="306">
        <v>717</v>
      </c>
      <c r="CW1013" s="306">
        <v>195</v>
      </c>
      <c r="CX1013" s="306">
        <v>312</v>
      </c>
      <c r="CY1013" s="306">
        <v>544</v>
      </c>
      <c r="CZ1013" s="264">
        <f t="shared" si="2353"/>
        <v>2507</v>
      </c>
      <c r="DA1013" s="306">
        <v>124</v>
      </c>
      <c r="DB1013" s="306">
        <v>120</v>
      </c>
      <c r="DC1013" s="306">
        <v>470</v>
      </c>
      <c r="DD1013" s="306">
        <v>984</v>
      </c>
      <c r="DE1013" s="306">
        <v>485</v>
      </c>
      <c r="DF1013" s="306">
        <v>324</v>
      </c>
      <c r="DG1013" s="264">
        <f t="shared" si="2354"/>
        <v>34495</v>
      </c>
      <c r="DH1013" s="264">
        <f t="shared" si="2355"/>
        <v>249</v>
      </c>
      <c r="DI1013" s="306">
        <v>93</v>
      </c>
      <c r="DJ1013" s="306">
        <v>119</v>
      </c>
      <c r="DK1013" s="306">
        <v>37</v>
      </c>
      <c r="DL1013" s="264" t="s">
        <v>696</v>
      </c>
      <c r="DM1013" s="306">
        <v>315</v>
      </c>
      <c r="DN1013" s="265" t="s">
        <v>696</v>
      </c>
      <c r="DO1013" s="264">
        <f t="shared" si="2356"/>
        <v>35059</v>
      </c>
      <c r="DP1013" s="4"/>
      <c r="DQ1013" s="4"/>
      <c r="DR1013" s="4"/>
      <c r="DS1013" s="4"/>
      <c r="DT1013" s="4"/>
      <c r="DU1013" s="4"/>
      <c r="DV1013" s="4"/>
      <c r="DW1013" s="4"/>
      <c r="DX1013" s="4"/>
      <c r="DY1013" s="4"/>
      <c r="DZ1013" s="4"/>
      <c r="EA1013" s="59"/>
      <c r="EC1013" s="145"/>
      <c r="ED1013" s="145"/>
      <c r="EE1013" s="145"/>
    </row>
    <row r="1014" spans="1:135" s="43" customFormat="1" ht="16.5" customHeight="1" x14ac:dyDescent="0.2">
      <c r="A1014" s="90" t="s">
        <v>20</v>
      </c>
      <c r="B1014" s="264">
        <f t="shared" si="2341"/>
        <v>2820</v>
      </c>
      <c r="C1014" s="306">
        <v>131</v>
      </c>
      <c r="D1014" s="306">
        <v>82</v>
      </c>
      <c r="E1014" s="306">
        <v>133</v>
      </c>
      <c r="F1014" s="306">
        <v>27</v>
      </c>
      <c r="G1014" s="306">
        <v>240</v>
      </c>
      <c r="H1014" s="306">
        <v>451</v>
      </c>
      <c r="I1014" s="306">
        <v>221</v>
      </c>
      <c r="J1014" s="306">
        <v>55</v>
      </c>
      <c r="K1014" s="306">
        <v>215</v>
      </c>
      <c r="L1014" s="306">
        <v>978</v>
      </c>
      <c r="M1014" s="306">
        <v>125</v>
      </c>
      <c r="N1014" s="306">
        <v>162</v>
      </c>
      <c r="O1014" s="264">
        <f t="shared" si="2342"/>
        <v>948</v>
      </c>
      <c r="P1014" s="306">
        <v>216</v>
      </c>
      <c r="Q1014" s="306">
        <v>242</v>
      </c>
      <c r="R1014" s="306">
        <v>77</v>
      </c>
      <c r="S1014" s="306">
        <v>68</v>
      </c>
      <c r="T1014" s="306">
        <v>33</v>
      </c>
      <c r="U1014" s="306">
        <v>172</v>
      </c>
      <c r="V1014" s="306">
        <v>111</v>
      </c>
      <c r="W1014" s="306">
        <v>29</v>
      </c>
      <c r="X1014" s="264">
        <f t="shared" si="2343"/>
        <v>986</v>
      </c>
      <c r="Y1014" s="306">
        <v>147</v>
      </c>
      <c r="Z1014" s="306">
        <v>228</v>
      </c>
      <c r="AA1014" s="306">
        <v>408</v>
      </c>
      <c r="AB1014" s="306">
        <v>203</v>
      </c>
      <c r="AC1014" s="264">
        <f t="shared" si="2344"/>
        <v>736</v>
      </c>
      <c r="AD1014" s="306">
        <v>53</v>
      </c>
      <c r="AE1014" s="306">
        <v>88</v>
      </c>
      <c r="AF1014" s="306">
        <v>57</v>
      </c>
      <c r="AG1014" s="306">
        <v>244</v>
      </c>
      <c r="AH1014" s="306">
        <v>95</v>
      </c>
      <c r="AI1014" s="306">
        <v>199</v>
      </c>
      <c r="AJ1014" s="264">
        <f t="shared" si="2345"/>
        <v>71</v>
      </c>
      <c r="AK1014" s="306">
        <v>23</v>
      </c>
      <c r="AL1014" s="306">
        <v>48</v>
      </c>
      <c r="AM1014" s="264">
        <f t="shared" si="2346"/>
        <v>1182</v>
      </c>
      <c r="AN1014" s="306">
        <v>38</v>
      </c>
      <c r="AO1014" s="306">
        <v>39</v>
      </c>
      <c r="AP1014" s="306">
        <v>149</v>
      </c>
      <c r="AQ1014" s="306">
        <v>36</v>
      </c>
      <c r="AR1014" s="306">
        <v>202</v>
      </c>
      <c r="AS1014" s="306">
        <v>33</v>
      </c>
      <c r="AT1014" s="306">
        <v>161</v>
      </c>
      <c r="AU1014" s="306">
        <v>340</v>
      </c>
      <c r="AV1014" s="306">
        <v>122</v>
      </c>
      <c r="AW1014" s="306">
        <v>62</v>
      </c>
      <c r="AX1014" s="264">
        <f t="shared" si="2347"/>
        <v>1213</v>
      </c>
      <c r="AY1014" s="306">
        <v>78</v>
      </c>
      <c r="AZ1014" s="306">
        <v>610</v>
      </c>
      <c r="BA1014" s="306">
        <v>165</v>
      </c>
      <c r="BB1014" s="306">
        <v>214</v>
      </c>
      <c r="BC1014" s="306">
        <v>146</v>
      </c>
      <c r="BD1014" s="264">
        <f t="shared" si="2348"/>
        <v>4937</v>
      </c>
      <c r="BE1014" s="306">
        <v>2338</v>
      </c>
      <c r="BF1014" s="306">
        <v>268</v>
      </c>
      <c r="BG1014" s="306">
        <v>278</v>
      </c>
      <c r="BH1014" s="306">
        <v>281</v>
      </c>
      <c r="BI1014" s="306">
        <v>461</v>
      </c>
      <c r="BJ1014" s="306">
        <v>611</v>
      </c>
      <c r="BK1014" s="306">
        <v>494</v>
      </c>
      <c r="BL1014" s="306">
        <v>206</v>
      </c>
      <c r="BM1014" s="264">
        <f t="shared" si="2349"/>
        <v>763</v>
      </c>
      <c r="BN1014" s="306">
        <v>212</v>
      </c>
      <c r="BO1014" s="306">
        <v>89</v>
      </c>
      <c r="BP1014" s="306">
        <v>74</v>
      </c>
      <c r="BQ1014" s="306">
        <v>65</v>
      </c>
      <c r="BR1014" s="306">
        <v>323</v>
      </c>
      <c r="BS1014" s="264">
        <f t="shared" si="2350"/>
        <v>2094</v>
      </c>
      <c r="BT1014" s="305">
        <v>100</v>
      </c>
      <c r="BU1014" s="306">
        <v>222</v>
      </c>
      <c r="BV1014" s="306">
        <v>69</v>
      </c>
      <c r="BW1014" s="306">
        <v>39</v>
      </c>
      <c r="BX1014" s="306">
        <v>125</v>
      </c>
      <c r="BY1014" s="306">
        <v>675</v>
      </c>
      <c r="BZ1014" s="306">
        <v>115</v>
      </c>
      <c r="CA1014" s="306">
        <v>91</v>
      </c>
      <c r="CB1014" s="306">
        <v>218</v>
      </c>
      <c r="CC1014" s="306">
        <v>107</v>
      </c>
      <c r="CD1014" s="306">
        <v>195</v>
      </c>
      <c r="CE1014" s="306">
        <v>138</v>
      </c>
      <c r="CF1014" s="264">
        <f t="shared" si="2351"/>
        <v>2470</v>
      </c>
      <c r="CG1014" s="306">
        <v>71</v>
      </c>
      <c r="CH1014" s="306">
        <v>116</v>
      </c>
      <c r="CI1014" s="306">
        <v>75</v>
      </c>
      <c r="CJ1014" s="306">
        <v>311</v>
      </c>
      <c r="CK1014" s="306">
        <v>697</v>
      </c>
      <c r="CL1014" s="306">
        <v>60</v>
      </c>
      <c r="CM1014" s="306">
        <v>716</v>
      </c>
      <c r="CN1014" s="306">
        <v>50</v>
      </c>
      <c r="CO1014" s="306">
        <v>38</v>
      </c>
      <c r="CP1014" s="306">
        <v>59</v>
      </c>
      <c r="CQ1014" s="306">
        <v>117</v>
      </c>
      <c r="CR1014" s="306">
        <v>116</v>
      </c>
      <c r="CS1014" s="306">
        <v>44</v>
      </c>
      <c r="CT1014" s="264">
        <f t="shared" si="2352"/>
        <v>1186</v>
      </c>
      <c r="CU1014" s="306">
        <v>544</v>
      </c>
      <c r="CV1014" s="306">
        <v>301</v>
      </c>
      <c r="CW1014" s="306">
        <v>53</v>
      </c>
      <c r="CX1014" s="306">
        <v>148</v>
      </c>
      <c r="CY1014" s="306">
        <v>140</v>
      </c>
      <c r="CZ1014" s="264">
        <f t="shared" si="2353"/>
        <v>1754</v>
      </c>
      <c r="DA1014" s="306">
        <v>63</v>
      </c>
      <c r="DB1014" s="306">
        <v>40</v>
      </c>
      <c r="DC1014" s="306">
        <v>265</v>
      </c>
      <c r="DD1014" s="306">
        <v>895</v>
      </c>
      <c r="DE1014" s="306">
        <v>242</v>
      </c>
      <c r="DF1014" s="306">
        <v>249</v>
      </c>
      <c r="DG1014" s="264">
        <f t="shared" si="2354"/>
        <v>21160</v>
      </c>
      <c r="DH1014" s="264">
        <f t="shared" si="2355"/>
        <v>98</v>
      </c>
      <c r="DI1014" s="306">
        <v>31</v>
      </c>
      <c r="DJ1014" s="306">
        <v>48</v>
      </c>
      <c r="DK1014" s="306">
        <v>19</v>
      </c>
      <c r="DL1014" s="264" t="s">
        <v>696</v>
      </c>
      <c r="DM1014" s="306">
        <v>141</v>
      </c>
      <c r="DN1014" s="265" t="s">
        <v>696</v>
      </c>
      <c r="DO1014" s="264">
        <f t="shared" si="2356"/>
        <v>21399</v>
      </c>
      <c r="DP1014" s="4"/>
      <c r="DQ1014" s="4"/>
      <c r="DR1014" s="4"/>
      <c r="DS1014" s="4"/>
      <c r="DT1014" s="4"/>
      <c r="DU1014" s="4"/>
      <c r="DV1014" s="4"/>
      <c r="DW1014" s="4"/>
      <c r="DX1014" s="4"/>
      <c r="DY1014" s="4"/>
      <c r="DZ1014" s="4"/>
      <c r="EA1014" s="59"/>
      <c r="EC1014" s="145"/>
      <c r="ED1014" s="145"/>
      <c r="EE1014" s="145"/>
    </row>
    <row r="1015" spans="1:135" s="43" customFormat="1" ht="16.5" customHeight="1" x14ac:dyDescent="0.2">
      <c r="A1015" s="90" t="s">
        <v>21</v>
      </c>
      <c r="B1015" s="264">
        <f t="shared" si="2341"/>
        <v>9115</v>
      </c>
      <c r="C1015" s="306">
        <v>574</v>
      </c>
      <c r="D1015" s="306">
        <v>374</v>
      </c>
      <c r="E1015" s="306">
        <v>466</v>
      </c>
      <c r="F1015" s="306">
        <v>214</v>
      </c>
      <c r="G1015" s="306">
        <v>831</v>
      </c>
      <c r="H1015" s="306">
        <v>1307</v>
      </c>
      <c r="I1015" s="306">
        <v>723</v>
      </c>
      <c r="J1015" s="306">
        <v>339</v>
      </c>
      <c r="K1015" s="306">
        <v>736</v>
      </c>
      <c r="L1015" s="306">
        <v>2232</v>
      </c>
      <c r="M1015" s="306">
        <v>588</v>
      </c>
      <c r="N1015" s="306">
        <v>731</v>
      </c>
      <c r="O1015" s="264">
        <f t="shared" si="2342"/>
        <v>3139</v>
      </c>
      <c r="P1015" s="306">
        <v>660</v>
      </c>
      <c r="Q1015" s="306">
        <v>659</v>
      </c>
      <c r="R1015" s="306">
        <v>324</v>
      </c>
      <c r="S1015" s="306">
        <v>253</v>
      </c>
      <c r="T1015" s="306">
        <v>189</v>
      </c>
      <c r="U1015" s="306">
        <v>618</v>
      </c>
      <c r="V1015" s="306">
        <v>317</v>
      </c>
      <c r="W1015" s="306">
        <v>119</v>
      </c>
      <c r="X1015" s="264">
        <f t="shared" si="2343"/>
        <v>4011</v>
      </c>
      <c r="Y1015" s="306">
        <v>742</v>
      </c>
      <c r="Z1015" s="306">
        <v>1102</v>
      </c>
      <c r="AA1015" s="306">
        <v>1311</v>
      </c>
      <c r="AB1015" s="306">
        <v>856</v>
      </c>
      <c r="AC1015" s="264">
        <f t="shared" si="2344"/>
        <v>2880</v>
      </c>
      <c r="AD1015" s="306">
        <v>325</v>
      </c>
      <c r="AE1015" s="306">
        <v>422</v>
      </c>
      <c r="AF1015" s="306">
        <v>377</v>
      </c>
      <c r="AG1015" s="306">
        <v>644</v>
      </c>
      <c r="AH1015" s="306">
        <v>413</v>
      </c>
      <c r="AI1015" s="306">
        <v>699</v>
      </c>
      <c r="AJ1015" s="264">
        <f t="shared" si="2345"/>
        <v>371</v>
      </c>
      <c r="AK1015" s="306">
        <v>159</v>
      </c>
      <c r="AL1015" s="306">
        <v>212</v>
      </c>
      <c r="AM1015" s="264">
        <f t="shared" si="2346"/>
        <v>5108</v>
      </c>
      <c r="AN1015" s="306">
        <v>273</v>
      </c>
      <c r="AO1015" s="306">
        <v>333</v>
      </c>
      <c r="AP1015" s="306">
        <v>610</v>
      </c>
      <c r="AQ1015" s="306">
        <v>202</v>
      </c>
      <c r="AR1015" s="306">
        <v>702</v>
      </c>
      <c r="AS1015" s="306">
        <v>190</v>
      </c>
      <c r="AT1015" s="306">
        <v>634</v>
      </c>
      <c r="AU1015" s="306">
        <v>1146</v>
      </c>
      <c r="AV1015" s="306">
        <v>676</v>
      </c>
      <c r="AW1015" s="306">
        <v>342</v>
      </c>
      <c r="AX1015" s="264">
        <f t="shared" si="2347"/>
        <v>4436</v>
      </c>
      <c r="AY1015" s="306">
        <v>493</v>
      </c>
      <c r="AZ1015" s="306">
        <v>2008</v>
      </c>
      <c r="BA1015" s="306">
        <v>522</v>
      </c>
      <c r="BB1015" s="306">
        <v>891</v>
      </c>
      <c r="BC1015" s="306">
        <v>522</v>
      </c>
      <c r="BD1015" s="264">
        <f t="shared" si="2348"/>
        <v>14158</v>
      </c>
      <c r="BE1015" s="306">
        <v>7871</v>
      </c>
      <c r="BF1015" s="306">
        <v>848</v>
      </c>
      <c r="BG1015" s="306">
        <v>935</v>
      </c>
      <c r="BH1015" s="306">
        <v>756</v>
      </c>
      <c r="BI1015" s="306">
        <v>1198</v>
      </c>
      <c r="BJ1015" s="306">
        <v>1039</v>
      </c>
      <c r="BK1015" s="306">
        <v>860</v>
      </c>
      <c r="BL1015" s="306">
        <v>651</v>
      </c>
      <c r="BM1015" s="264">
        <f t="shared" si="2349"/>
        <v>3286</v>
      </c>
      <c r="BN1015" s="306">
        <v>882</v>
      </c>
      <c r="BO1015" s="306">
        <v>445</v>
      </c>
      <c r="BP1015" s="306">
        <v>496</v>
      </c>
      <c r="BQ1015" s="306">
        <v>350</v>
      </c>
      <c r="BR1015" s="306">
        <v>1113</v>
      </c>
      <c r="BS1015" s="264">
        <f t="shared" si="2350"/>
        <v>6616</v>
      </c>
      <c r="BT1015" s="305">
        <v>331</v>
      </c>
      <c r="BU1015" s="306">
        <v>641</v>
      </c>
      <c r="BV1015" s="306">
        <v>279</v>
      </c>
      <c r="BW1015" s="306">
        <v>200</v>
      </c>
      <c r="BX1015" s="306">
        <v>475</v>
      </c>
      <c r="BY1015" s="306">
        <v>1531</v>
      </c>
      <c r="BZ1015" s="306">
        <v>473</v>
      </c>
      <c r="CA1015" s="306">
        <v>435</v>
      </c>
      <c r="CB1015" s="306">
        <v>819</v>
      </c>
      <c r="CC1015" s="306">
        <v>460</v>
      </c>
      <c r="CD1015" s="306">
        <v>540</v>
      </c>
      <c r="CE1015" s="306">
        <v>432</v>
      </c>
      <c r="CF1015" s="264">
        <f t="shared" si="2351"/>
        <v>7634</v>
      </c>
      <c r="CG1015" s="306">
        <v>316</v>
      </c>
      <c r="CH1015" s="306">
        <v>485</v>
      </c>
      <c r="CI1015" s="306">
        <v>480</v>
      </c>
      <c r="CJ1015" s="306">
        <v>886</v>
      </c>
      <c r="CK1015" s="306">
        <v>1467</v>
      </c>
      <c r="CL1015" s="306">
        <v>340</v>
      </c>
      <c r="CM1015" s="306">
        <v>1476</v>
      </c>
      <c r="CN1015" s="306">
        <v>272</v>
      </c>
      <c r="CO1015" s="306">
        <v>246</v>
      </c>
      <c r="CP1015" s="306">
        <v>359</v>
      </c>
      <c r="CQ1015" s="306">
        <v>547</v>
      </c>
      <c r="CR1015" s="306">
        <v>479</v>
      </c>
      <c r="CS1015" s="306">
        <v>281</v>
      </c>
      <c r="CT1015" s="264">
        <f t="shared" si="2352"/>
        <v>4557</v>
      </c>
      <c r="CU1015" s="306">
        <v>1789</v>
      </c>
      <c r="CV1015" s="306">
        <v>954</v>
      </c>
      <c r="CW1015" s="306">
        <v>391</v>
      </c>
      <c r="CX1015" s="306">
        <v>619</v>
      </c>
      <c r="CY1015" s="306">
        <v>804</v>
      </c>
      <c r="CZ1015" s="264">
        <f t="shared" si="2353"/>
        <v>5891</v>
      </c>
      <c r="DA1015" s="306">
        <v>368</v>
      </c>
      <c r="DB1015" s="306">
        <v>382</v>
      </c>
      <c r="DC1015" s="306">
        <v>984</v>
      </c>
      <c r="DD1015" s="306">
        <v>2479</v>
      </c>
      <c r="DE1015" s="306">
        <v>925</v>
      </c>
      <c r="DF1015" s="306">
        <v>753</v>
      </c>
      <c r="DG1015" s="264">
        <f t="shared" si="2354"/>
        <v>71202</v>
      </c>
      <c r="DH1015" s="264">
        <f t="shared" si="2355"/>
        <v>1081</v>
      </c>
      <c r="DI1015" s="306">
        <v>393</v>
      </c>
      <c r="DJ1015" s="306">
        <v>481</v>
      </c>
      <c r="DK1015" s="306">
        <v>207</v>
      </c>
      <c r="DL1015" s="264" t="s">
        <v>696</v>
      </c>
      <c r="DM1015" s="306">
        <v>910</v>
      </c>
      <c r="DN1015" s="265" t="s">
        <v>696</v>
      </c>
      <c r="DO1015" s="264">
        <f t="shared" si="2356"/>
        <v>73193</v>
      </c>
      <c r="DP1015" s="4"/>
      <c r="DQ1015" s="4"/>
      <c r="DR1015" s="4"/>
      <c r="DS1015" s="4"/>
      <c r="DT1015" s="4"/>
      <c r="DU1015" s="4"/>
      <c r="DV1015" s="4"/>
      <c r="DW1015" s="4"/>
      <c r="DX1015" s="4"/>
      <c r="DY1015" s="4"/>
      <c r="DZ1015" s="4"/>
      <c r="EA1015" s="59"/>
      <c r="EC1015" s="145"/>
      <c r="ED1015" s="145"/>
      <c r="EE1015" s="145"/>
    </row>
    <row r="1016" spans="1:135" s="43" customFormat="1" ht="16.5" customHeight="1" x14ac:dyDescent="0.2">
      <c r="A1016" s="80" t="s">
        <v>788</v>
      </c>
      <c r="B1016" s="264">
        <f t="shared" ref="B1016:B1022" si="2357">SUM(C1016:N1016)</f>
        <v>269243</v>
      </c>
      <c r="C1016" s="306">
        <v>18871</v>
      </c>
      <c r="D1016" s="306">
        <v>10298</v>
      </c>
      <c r="E1016" s="306">
        <v>11815</v>
      </c>
      <c r="F1016" s="306">
        <v>6456</v>
      </c>
      <c r="G1016" s="306">
        <v>17080</v>
      </c>
      <c r="H1016" s="306">
        <v>34869</v>
      </c>
      <c r="I1016" s="306">
        <v>27353</v>
      </c>
      <c r="J1016" s="306">
        <v>11101</v>
      </c>
      <c r="K1016" s="306">
        <v>19957</v>
      </c>
      <c r="L1016" s="306">
        <v>76422</v>
      </c>
      <c r="M1016" s="306">
        <v>13572</v>
      </c>
      <c r="N1016" s="306">
        <v>21449</v>
      </c>
      <c r="O1016" s="264">
        <f t="shared" ref="O1016:O1022" si="2358">SUM(P1016:W1016)</f>
        <v>87232</v>
      </c>
      <c r="P1016" s="306">
        <v>16580</v>
      </c>
      <c r="Q1016" s="306">
        <v>18792</v>
      </c>
      <c r="R1016" s="306">
        <v>8302</v>
      </c>
      <c r="S1016" s="306">
        <v>7046</v>
      </c>
      <c r="T1016" s="306">
        <v>8678</v>
      </c>
      <c r="U1016" s="306">
        <v>15496</v>
      </c>
      <c r="V1016" s="306">
        <v>8311</v>
      </c>
      <c r="W1016" s="306">
        <v>4027</v>
      </c>
      <c r="X1016" s="264">
        <f t="shared" ref="X1016:X1022" si="2359">SUM(Y1016:AB1016)</f>
        <v>123332</v>
      </c>
      <c r="Y1016" s="306">
        <v>21141</v>
      </c>
      <c r="Z1016" s="306">
        <v>33613</v>
      </c>
      <c r="AA1016" s="306">
        <v>43734</v>
      </c>
      <c r="AB1016" s="306">
        <v>24844</v>
      </c>
      <c r="AC1016" s="264">
        <f t="shared" ref="AC1016:AC1022" si="2360">SUM(AD1016:AI1016)</f>
        <v>71844</v>
      </c>
      <c r="AD1016" s="306">
        <v>8577</v>
      </c>
      <c r="AE1016" s="306">
        <v>9448</v>
      </c>
      <c r="AF1016" s="306">
        <v>7077</v>
      </c>
      <c r="AG1016" s="306">
        <v>20036</v>
      </c>
      <c r="AH1016" s="306">
        <v>9111</v>
      </c>
      <c r="AI1016" s="306">
        <v>17595</v>
      </c>
      <c r="AJ1016" s="264">
        <f t="shared" ref="AJ1016:AJ1022" si="2361">SUM(AK1016:AL1016)</f>
        <v>7188</v>
      </c>
      <c r="AK1016" s="306">
        <v>3238</v>
      </c>
      <c r="AL1016" s="306">
        <v>3950</v>
      </c>
      <c r="AM1016" s="264">
        <f t="shared" ref="AM1016:AM1022" si="2362">SUM(AN1016:AW1016)</f>
        <v>169645</v>
      </c>
      <c r="AN1016" s="306">
        <v>7359</v>
      </c>
      <c r="AO1016" s="306">
        <v>8797</v>
      </c>
      <c r="AP1016" s="306">
        <v>18894</v>
      </c>
      <c r="AQ1016" s="306">
        <v>5245</v>
      </c>
      <c r="AR1016" s="306">
        <v>26084</v>
      </c>
      <c r="AS1016" s="306">
        <v>5441</v>
      </c>
      <c r="AT1016" s="306">
        <v>32829</v>
      </c>
      <c r="AU1016" s="306">
        <v>31252</v>
      </c>
      <c r="AV1016" s="306">
        <v>23161</v>
      </c>
      <c r="AW1016" s="306">
        <v>10583</v>
      </c>
      <c r="AX1016" s="264">
        <f t="shared" ref="AX1016:AX1022" si="2363">SUM(AY1016:BC1016)</f>
        <v>200520</v>
      </c>
      <c r="AY1016" s="306">
        <v>12954</v>
      </c>
      <c r="AZ1016" s="306">
        <v>103553</v>
      </c>
      <c r="BA1016" s="306">
        <v>21253</v>
      </c>
      <c r="BB1016" s="306">
        <v>45606</v>
      </c>
      <c r="BC1016" s="306">
        <v>17154</v>
      </c>
      <c r="BD1016" s="264">
        <f t="shared" ref="BD1016:BD1022" si="2364">SUM(BE1016:BL1016)</f>
        <v>366410</v>
      </c>
      <c r="BE1016" s="306">
        <v>136150</v>
      </c>
      <c r="BF1016" s="306">
        <v>26370</v>
      </c>
      <c r="BG1016" s="306">
        <v>31851</v>
      </c>
      <c r="BH1016" s="306">
        <v>30124</v>
      </c>
      <c r="BI1016" s="306">
        <v>46378</v>
      </c>
      <c r="BJ1016" s="306">
        <v>34731</v>
      </c>
      <c r="BK1016" s="306">
        <v>36133</v>
      </c>
      <c r="BL1016" s="306">
        <v>24673</v>
      </c>
      <c r="BM1016" s="264">
        <f t="shared" ref="BM1016:BM1022" si="2365">SUM(BN1016:BR1016)</f>
        <v>104317</v>
      </c>
      <c r="BN1016" s="306">
        <v>24283</v>
      </c>
      <c r="BO1016" s="306">
        <v>13257</v>
      </c>
      <c r="BP1016" s="306">
        <v>15597</v>
      </c>
      <c r="BQ1016" s="306">
        <v>12268</v>
      </c>
      <c r="BR1016" s="306">
        <v>38912</v>
      </c>
      <c r="BS1016" s="264">
        <f t="shared" ref="BS1016:BS1022" si="2366">SUM(BT1016:CE1016)</f>
        <v>183945</v>
      </c>
      <c r="BT1016" s="305">
        <v>10640</v>
      </c>
      <c r="BU1016" s="306">
        <v>17027</v>
      </c>
      <c r="BV1016" s="306">
        <v>6916</v>
      </c>
      <c r="BW1016" s="306">
        <v>3822</v>
      </c>
      <c r="BX1016" s="306">
        <v>10361</v>
      </c>
      <c r="BY1016" s="306">
        <v>49533</v>
      </c>
      <c r="BZ1016" s="306">
        <v>11250</v>
      </c>
      <c r="CA1016" s="306">
        <v>11589</v>
      </c>
      <c r="CB1016" s="306">
        <v>26069</v>
      </c>
      <c r="CC1016" s="306">
        <v>11872</v>
      </c>
      <c r="CD1016" s="306">
        <v>14970</v>
      </c>
      <c r="CE1016" s="306">
        <v>9896</v>
      </c>
      <c r="CF1016" s="264">
        <f t="shared" ref="CF1016:CF1022" si="2367">SUM(CG1016:CS1016)</f>
        <v>186604</v>
      </c>
      <c r="CG1016" s="306">
        <v>4741</v>
      </c>
      <c r="CH1016" s="306">
        <v>10517</v>
      </c>
      <c r="CI1016" s="306">
        <v>12905</v>
      </c>
      <c r="CJ1016" s="306">
        <v>20003</v>
      </c>
      <c r="CK1016" s="306">
        <v>42350</v>
      </c>
      <c r="CL1016" s="306">
        <v>6476</v>
      </c>
      <c r="CM1016" s="306">
        <v>33166</v>
      </c>
      <c r="CN1016" s="306">
        <v>6396</v>
      </c>
      <c r="CO1016" s="306">
        <v>6372</v>
      </c>
      <c r="CP1016" s="306">
        <v>8916</v>
      </c>
      <c r="CQ1016" s="306">
        <v>13523</v>
      </c>
      <c r="CR1016" s="306">
        <v>13830</v>
      </c>
      <c r="CS1016" s="306">
        <v>7409</v>
      </c>
      <c r="CT1016" s="264">
        <f t="shared" ref="CT1016:CT1022" si="2368">SUM(CU1016:CY1016)</f>
        <v>143673</v>
      </c>
      <c r="CU1016" s="306">
        <v>55070</v>
      </c>
      <c r="CV1016" s="306">
        <v>36154</v>
      </c>
      <c r="CW1016" s="306">
        <v>10822</v>
      </c>
      <c r="CX1016" s="306">
        <v>17461</v>
      </c>
      <c r="CY1016" s="306">
        <v>24166</v>
      </c>
      <c r="CZ1016" s="264">
        <f t="shared" ref="CZ1016:CZ1022" si="2369">SUM(DA1016:DF1016)</f>
        <v>148202</v>
      </c>
      <c r="DA1016" s="306">
        <v>5255</v>
      </c>
      <c r="DB1016" s="306">
        <v>6133</v>
      </c>
      <c r="DC1016" s="306">
        <v>26797</v>
      </c>
      <c r="DD1016" s="306">
        <v>68637</v>
      </c>
      <c r="DE1016" s="306">
        <v>24890</v>
      </c>
      <c r="DF1016" s="306">
        <v>16490</v>
      </c>
      <c r="DG1016" s="264">
        <f t="shared" ref="DG1016:DG1022" si="2370">AM1016+BS1016+B1016+O1016+X1016+AC1016+AJ1016+BD1016+CF1016+AX1016+BM1016+CT1016+CZ1016</f>
        <v>2062155</v>
      </c>
      <c r="DH1016" s="264">
        <f t="shared" ref="DH1016:DH1022" si="2371">SUM(DI1016:DK1016)</f>
        <v>25293</v>
      </c>
      <c r="DI1016" s="306">
        <v>9962</v>
      </c>
      <c r="DJ1016" s="306">
        <v>11063</v>
      </c>
      <c r="DK1016" s="306">
        <v>4268</v>
      </c>
      <c r="DL1016" s="264" t="s">
        <v>696</v>
      </c>
      <c r="DM1016" s="306">
        <v>21544</v>
      </c>
      <c r="DN1016" s="265" t="s">
        <v>696</v>
      </c>
      <c r="DO1016" s="264">
        <f t="shared" ref="DO1016:DO1022" si="2372">DG1016+DH1016+DM1016</f>
        <v>2108992</v>
      </c>
      <c r="DP1016" s="4"/>
      <c r="DQ1016" s="4"/>
      <c r="DR1016" s="4"/>
      <c r="DS1016" s="4"/>
      <c r="DT1016" s="4"/>
      <c r="DU1016" s="4"/>
      <c r="DV1016" s="4"/>
      <c r="DW1016" s="4"/>
      <c r="DX1016" s="4"/>
      <c r="DY1016" s="4"/>
      <c r="DZ1016" s="4"/>
      <c r="EA1016" s="59"/>
      <c r="EC1016" s="145"/>
      <c r="ED1016" s="145"/>
      <c r="EE1016" s="145"/>
    </row>
    <row r="1017" spans="1:135" s="43" customFormat="1" ht="16.5" customHeight="1" x14ac:dyDescent="0.2">
      <c r="A1017" s="92" t="s">
        <v>17</v>
      </c>
      <c r="B1017" s="264">
        <f t="shared" si="2357"/>
        <v>120796</v>
      </c>
      <c r="C1017" s="306">
        <v>9580</v>
      </c>
      <c r="D1017" s="306">
        <v>5613</v>
      </c>
      <c r="E1017" s="306">
        <v>5717</v>
      </c>
      <c r="F1017" s="306">
        <v>4250</v>
      </c>
      <c r="G1017" s="306">
        <v>7537</v>
      </c>
      <c r="H1017" s="306">
        <v>15690</v>
      </c>
      <c r="I1017" s="306">
        <v>13770</v>
      </c>
      <c r="J1017" s="306">
        <v>5537</v>
      </c>
      <c r="K1017" s="306">
        <v>8567</v>
      </c>
      <c r="L1017" s="306">
        <v>29899</v>
      </c>
      <c r="M1017" s="306">
        <v>5580</v>
      </c>
      <c r="N1017" s="306">
        <v>9056</v>
      </c>
      <c r="O1017" s="264">
        <f t="shared" si="2358"/>
        <v>43954</v>
      </c>
      <c r="P1017" s="306">
        <v>7200</v>
      </c>
      <c r="Q1017" s="306">
        <v>9130</v>
      </c>
      <c r="R1017" s="306">
        <v>4003</v>
      </c>
      <c r="S1017" s="306">
        <v>4552</v>
      </c>
      <c r="T1017" s="306">
        <v>4735</v>
      </c>
      <c r="U1017" s="306">
        <v>7937</v>
      </c>
      <c r="V1017" s="306">
        <v>4498</v>
      </c>
      <c r="W1017" s="306">
        <v>1899</v>
      </c>
      <c r="X1017" s="264">
        <f t="shared" si="2359"/>
        <v>47967</v>
      </c>
      <c r="Y1017" s="306">
        <v>7991</v>
      </c>
      <c r="Z1017" s="306">
        <v>14005</v>
      </c>
      <c r="AA1017" s="306">
        <v>17291</v>
      </c>
      <c r="AB1017" s="306">
        <v>8680</v>
      </c>
      <c r="AC1017" s="264">
        <f t="shared" si="2360"/>
        <v>36575</v>
      </c>
      <c r="AD1017" s="306">
        <v>4842</v>
      </c>
      <c r="AE1017" s="306">
        <v>5112</v>
      </c>
      <c r="AF1017" s="306">
        <v>4044</v>
      </c>
      <c r="AG1017" s="306">
        <v>9851</v>
      </c>
      <c r="AH1017" s="306">
        <v>4549</v>
      </c>
      <c r="AI1017" s="306">
        <v>8177</v>
      </c>
      <c r="AJ1017" s="264">
        <f t="shared" si="2361"/>
        <v>4507</v>
      </c>
      <c r="AK1017" s="306">
        <v>2142</v>
      </c>
      <c r="AL1017" s="306">
        <v>2365</v>
      </c>
      <c r="AM1017" s="264">
        <f t="shared" si="2362"/>
        <v>91190</v>
      </c>
      <c r="AN1017" s="306">
        <v>4193</v>
      </c>
      <c r="AO1017" s="306">
        <v>4918</v>
      </c>
      <c r="AP1017" s="306">
        <v>9064</v>
      </c>
      <c r="AQ1017" s="306">
        <v>2926</v>
      </c>
      <c r="AR1017" s="306">
        <v>11981</v>
      </c>
      <c r="AS1017" s="306">
        <v>3111</v>
      </c>
      <c r="AT1017" s="306">
        <v>18520</v>
      </c>
      <c r="AU1017" s="306">
        <v>16765</v>
      </c>
      <c r="AV1017" s="306">
        <v>13365</v>
      </c>
      <c r="AW1017" s="306">
        <v>6347</v>
      </c>
      <c r="AX1017" s="264">
        <f t="shared" si="2363"/>
        <v>96319</v>
      </c>
      <c r="AY1017" s="306">
        <v>6034</v>
      </c>
      <c r="AZ1017" s="306">
        <v>45882</v>
      </c>
      <c r="BA1017" s="306">
        <v>10194</v>
      </c>
      <c r="BB1017" s="306">
        <v>26114</v>
      </c>
      <c r="BC1017" s="306">
        <v>8095</v>
      </c>
      <c r="BD1017" s="264">
        <f t="shared" si="2364"/>
        <v>124180</v>
      </c>
      <c r="BE1017" s="306">
        <v>33403</v>
      </c>
      <c r="BF1017" s="306">
        <v>13958</v>
      </c>
      <c r="BG1017" s="306">
        <v>12800</v>
      </c>
      <c r="BH1017" s="306">
        <v>13306</v>
      </c>
      <c r="BI1017" s="306">
        <v>13125</v>
      </c>
      <c r="BJ1017" s="306">
        <v>14576</v>
      </c>
      <c r="BK1017" s="306">
        <v>12617</v>
      </c>
      <c r="BL1017" s="306">
        <v>10395</v>
      </c>
      <c r="BM1017" s="264">
        <f t="shared" si="2365"/>
        <v>50943</v>
      </c>
      <c r="BN1017" s="306">
        <v>11154</v>
      </c>
      <c r="BO1017" s="306">
        <v>6692</v>
      </c>
      <c r="BP1017" s="306">
        <v>8184</v>
      </c>
      <c r="BQ1017" s="306">
        <v>7727</v>
      </c>
      <c r="BR1017" s="306">
        <v>17186</v>
      </c>
      <c r="BS1017" s="264">
        <f t="shared" si="2366"/>
        <v>90499</v>
      </c>
      <c r="BT1017" s="305">
        <v>5890</v>
      </c>
      <c r="BU1017" s="306">
        <v>8917</v>
      </c>
      <c r="BV1017" s="306">
        <v>3558</v>
      </c>
      <c r="BW1017" s="306">
        <v>2599</v>
      </c>
      <c r="BX1017" s="306">
        <v>5611</v>
      </c>
      <c r="BY1017" s="306">
        <v>23123</v>
      </c>
      <c r="BZ1017" s="306">
        <v>3649</v>
      </c>
      <c r="CA1017" s="306">
        <v>6138</v>
      </c>
      <c r="CB1017" s="306">
        <v>13548</v>
      </c>
      <c r="CC1017" s="306">
        <v>5306</v>
      </c>
      <c r="CD1017" s="306">
        <v>7606</v>
      </c>
      <c r="CE1017" s="306">
        <v>4554</v>
      </c>
      <c r="CF1017" s="264">
        <f t="shared" si="2367"/>
        <v>96517</v>
      </c>
      <c r="CG1017" s="306">
        <v>2859</v>
      </c>
      <c r="CH1017" s="306">
        <v>5227</v>
      </c>
      <c r="CI1017" s="306">
        <v>6863</v>
      </c>
      <c r="CJ1017" s="306">
        <v>10835</v>
      </c>
      <c r="CK1017" s="306">
        <v>18608</v>
      </c>
      <c r="CL1017" s="306">
        <v>3042</v>
      </c>
      <c r="CM1017" s="306">
        <v>17104</v>
      </c>
      <c r="CN1017" s="306">
        <v>3169</v>
      </c>
      <c r="CO1017" s="306">
        <v>3705</v>
      </c>
      <c r="CP1017" s="306">
        <v>5441</v>
      </c>
      <c r="CQ1017" s="306">
        <v>6378</v>
      </c>
      <c r="CR1017" s="306">
        <v>8725</v>
      </c>
      <c r="CS1017" s="306">
        <v>4561</v>
      </c>
      <c r="CT1017" s="264">
        <f t="shared" si="2368"/>
        <v>60065</v>
      </c>
      <c r="CU1017" s="306">
        <v>23526</v>
      </c>
      <c r="CV1017" s="306">
        <v>14800</v>
      </c>
      <c r="CW1017" s="306">
        <v>5036</v>
      </c>
      <c r="CX1017" s="306">
        <v>8318</v>
      </c>
      <c r="CY1017" s="306">
        <v>8385</v>
      </c>
      <c r="CZ1017" s="264">
        <f t="shared" si="2369"/>
        <v>65926</v>
      </c>
      <c r="DA1017" s="306">
        <v>3002</v>
      </c>
      <c r="DB1017" s="306">
        <v>2774</v>
      </c>
      <c r="DC1017" s="306">
        <v>9578</v>
      </c>
      <c r="DD1017" s="306">
        <v>30477</v>
      </c>
      <c r="DE1017" s="306">
        <v>13510</v>
      </c>
      <c r="DF1017" s="306">
        <v>6585</v>
      </c>
      <c r="DG1017" s="264">
        <f t="shared" si="2370"/>
        <v>929438</v>
      </c>
      <c r="DH1017" s="264">
        <f t="shared" si="2371"/>
        <v>10694</v>
      </c>
      <c r="DI1017" s="306">
        <v>4858</v>
      </c>
      <c r="DJ1017" s="306">
        <v>4214</v>
      </c>
      <c r="DK1017" s="306">
        <v>1622</v>
      </c>
      <c r="DL1017" s="264" t="s">
        <v>696</v>
      </c>
      <c r="DM1017" s="306">
        <v>8546</v>
      </c>
      <c r="DN1017" s="265" t="s">
        <v>696</v>
      </c>
      <c r="DO1017" s="264">
        <f t="shared" si="2372"/>
        <v>948678</v>
      </c>
      <c r="DP1017" s="4"/>
      <c r="DQ1017" s="4"/>
      <c r="DR1017" s="4"/>
      <c r="DS1017" s="4"/>
      <c r="DT1017" s="4"/>
      <c r="DU1017" s="4"/>
      <c r="DV1017" s="4"/>
      <c r="DW1017" s="4"/>
      <c r="DX1017" s="4"/>
      <c r="DY1017" s="4"/>
      <c r="DZ1017" s="4"/>
      <c r="EA1017" s="59"/>
      <c r="EC1017" s="145"/>
      <c r="ED1017" s="145"/>
      <c r="EE1017" s="145"/>
    </row>
    <row r="1018" spans="1:135" s="43" customFormat="1" ht="16.5" customHeight="1" x14ac:dyDescent="0.2">
      <c r="A1018" s="92" t="s">
        <v>18</v>
      </c>
      <c r="B1018" s="264">
        <f t="shared" si="2357"/>
        <v>47255</v>
      </c>
      <c r="C1018" s="306">
        <v>2518</v>
      </c>
      <c r="D1018" s="306">
        <v>1060</v>
      </c>
      <c r="E1018" s="306">
        <v>2090</v>
      </c>
      <c r="F1018" s="306">
        <v>611</v>
      </c>
      <c r="G1018" s="306">
        <v>2661</v>
      </c>
      <c r="H1018" s="306">
        <v>5431</v>
      </c>
      <c r="I1018" s="306">
        <v>5634</v>
      </c>
      <c r="J1018" s="306">
        <v>1963</v>
      </c>
      <c r="K1018" s="306">
        <v>2983</v>
      </c>
      <c r="L1018" s="306">
        <v>15954</v>
      </c>
      <c r="M1018" s="306">
        <v>1637</v>
      </c>
      <c r="N1018" s="306">
        <v>4713</v>
      </c>
      <c r="O1018" s="264">
        <f t="shared" si="2358"/>
        <v>10904</v>
      </c>
      <c r="P1018" s="306">
        <v>2913</v>
      </c>
      <c r="Q1018" s="306">
        <v>2586</v>
      </c>
      <c r="R1018" s="306">
        <v>1143</v>
      </c>
      <c r="S1018" s="306">
        <v>658</v>
      </c>
      <c r="T1018" s="306">
        <v>615</v>
      </c>
      <c r="U1018" s="306">
        <v>1598</v>
      </c>
      <c r="V1018" s="306">
        <v>923</v>
      </c>
      <c r="W1018" s="306">
        <v>468</v>
      </c>
      <c r="X1018" s="264">
        <f t="shared" si="2359"/>
        <v>30341</v>
      </c>
      <c r="Y1018" s="306">
        <v>4445</v>
      </c>
      <c r="Z1018" s="306">
        <v>8103</v>
      </c>
      <c r="AA1018" s="306">
        <v>10226</v>
      </c>
      <c r="AB1018" s="306">
        <v>7567</v>
      </c>
      <c r="AC1018" s="264">
        <f t="shared" si="2360"/>
        <v>9984</v>
      </c>
      <c r="AD1018" s="306">
        <v>894</v>
      </c>
      <c r="AE1018" s="306">
        <v>1225</v>
      </c>
      <c r="AF1018" s="306">
        <v>552</v>
      </c>
      <c r="AG1018" s="306">
        <v>3509</v>
      </c>
      <c r="AH1018" s="306">
        <v>1208</v>
      </c>
      <c r="AI1018" s="306">
        <v>2596</v>
      </c>
      <c r="AJ1018" s="264">
        <f t="shared" si="2361"/>
        <v>475</v>
      </c>
      <c r="AK1018" s="306">
        <v>294</v>
      </c>
      <c r="AL1018" s="306">
        <v>181</v>
      </c>
      <c r="AM1018" s="264">
        <f t="shared" si="2362"/>
        <v>19781</v>
      </c>
      <c r="AN1018" s="306">
        <v>745</v>
      </c>
      <c r="AO1018" s="306">
        <v>1001</v>
      </c>
      <c r="AP1018" s="306">
        <v>3572</v>
      </c>
      <c r="AQ1018" s="306">
        <v>451</v>
      </c>
      <c r="AR1018" s="306">
        <v>2937</v>
      </c>
      <c r="AS1018" s="306">
        <v>627</v>
      </c>
      <c r="AT1018" s="306">
        <v>3234</v>
      </c>
      <c r="AU1018" s="306">
        <v>3588</v>
      </c>
      <c r="AV1018" s="306">
        <v>2410</v>
      </c>
      <c r="AW1018" s="306">
        <v>1216</v>
      </c>
      <c r="AX1018" s="264">
        <f t="shared" si="2363"/>
        <v>37398</v>
      </c>
      <c r="AY1018" s="306">
        <v>1915</v>
      </c>
      <c r="AZ1018" s="306">
        <v>22864</v>
      </c>
      <c r="BA1018" s="306">
        <v>3440</v>
      </c>
      <c r="BB1018" s="306">
        <v>5789</v>
      </c>
      <c r="BC1018" s="306">
        <v>3390</v>
      </c>
      <c r="BD1018" s="264">
        <f t="shared" si="2364"/>
        <v>65263</v>
      </c>
      <c r="BE1018" s="306">
        <v>23160</v>
      </c>
      <c r="BF1018" s="306">
        <v>4204</v>
      </c>
      <c r="BG1018" s="306">
        <v>6987</v>
      </c>
      <c r="BH1018" s="306">
        <v>4500</v>
      </c>
      <c r="BI1018" s="306">
        <v>9184</v>
      </c>
      <c r="BJ1018" s="306">
        <v>5113</v>
      </c>
      <c r="BK1018" s="306">
        <v>6791</v>
      </c>
      <c r="BL1018" s="306">
        <v>5324</v>
      </c>
      <c r="BM1018" s="264">
        <f t="shared" si="2365"/>
        <v>16816</v>
      </c>
      <c r="BN1018" s="306">
        <v>4407</v>
      </c>
      <c r="BO1018" s="306">
        <v>1618</v>
      </c>
      <c r="BP1018" s="306">
        <v>2163</v>
      </c>
      <c r="BQ1018" s="306">
        <v>1928</v>
      </c>
      <c r="BR1018" s="306">
        <v>6700</v>
      </c>
      <c r="BS1018" s="264">
        <f t="shared" si="2366"/>
        <v>25486</v>
      </c>
      <c r="BT1018" s="305">
        <v>1136</v>
      </c>
      <c r="BU1018" s="306">
        <v>2116</v>
      </c>
      <c r="BV1018" s="306">
        <v>903</v>
      </c>
      <c r="BW1018" s="306">
        <v>70</v>
      </c>
      <c r="BX1018" s="306">
        <v>1186</v>
      </c>
      <c r="BY1018" s="306">
        <v>7121</v>
      </c>
      <c r="BZ1018" s="306">
        <v>1085</v>
      </c>
      <c r="CA1018" s="306">
        <v>1328</v>
      </c>
      <c r="CB1018" s="306">
        <v>4882</v>
      </c>
      <c r="CC1018" s="306">
        <v>1928</v>
      </c>
      <c r="CD1018" s="306">
        <v>2313</v>
      </c>
      <c r="CE1018" s="306">
        <v>1418</v>
      </c>
      <c r="CF1018" s="264">
        <f t="shared" si="2367"/>
        <v>24180</v>
      </c>
      <c r="CG1018" s="306">
        <v>293</v>
      </c>
      <c r="CH1018" s="306">
        <v>1087</v>
      </c>
      <c r="CI1018" s="306">
        <v>1676</v>
      </c>
      <c r="CJ1018" s="306">
        <v>3213</v>
      </c>
      <c r="CK1018" s="306">
        <v>6566</v>
      </c>
      <c r="CL1018" s="306">
        <v>729</v>
      </c>
      <c r="CM1018" s="306">
        <v>4771</v>
      </c>
      <c r="CN1018" s="306">
        <v>505</v>
      </c>
      <c r="CO1018" s="306">
        <v>795</v>
      </c>
      <c r="CP1018" s="306">
        <v>818</v>
      </c>
      <c r="CQ1018" s="306">
        <v>1261</v>
      </c>
      <c r="CR1018" s="306">
        <v>1611</v>
      </c>
      <c r="CS1018" s="306">
        <v>855</v>
      </c>
      <c r="CT1018" s="264">
        <f t="shared" si="2368"/>
        <v>36802</v>
      </c>
      <c r="CU1018" s="306">
        <v>13281</v>
      </c>
      <c r="CV1018" s="306">
        <v>10378</v>
      </c>
      <c r="CW1018" s="306">
        <v>2736</v>
      </c>
      <c r="CX1018" s="306">
        <v>2981</v>
      </c>
      <c r="CY1018" s="306">
        <v>7426</v>
      </c>
      <c r="CZ1018" s="264">
        <f t="shared" si="2369"/>
        <v>21614</v>
      </c>
      <c r="DA1018" s="306">
        <v>271</v>
      </c>
      <c r="DB1018" s="306">
        <v>409</v>
      </c>
      <c r="DC1018" s="306">
        <v>3925</v>
      </c>
      <c r="DD1018" s="306">
        <v>11500</v>
      </c>
      <c r="DE1018" s="306">
        <v>2857</v>
      </c>
      <c r="DF1018" s="306">
        <v>2652</v>
      </c>
      <c r="DG1018" s="264">
        <f t="shared" si="2370"/>
        <v>346299</v>
      </c>
      <c r="DH1018" s="264">
        <f t="shared" si="2371"/>
        <v>3441</v>
      </c>
      <c r="DI1018" s="306">
        <v>1462</v>
      </c>
      <c r="DJ1018" s="306">
        <v>1385</v>
      </c>
      <c r="DK1018" s="306">
        <v>594</v>
      </c>
      <c r="DL1018" s="264" t="s">
        <v>696</v>
      </c>
      <c r="DM1018" s="306">
        <v>2177</v>
      </c>
      <c r="DN1018" s="265" t="s">
        <v>696</v>
      </c>
      <c r="DO1018" s="264">
        <f t="shared" si="2372"/>
        <v>351917</v>
      </c>
      <c r="DP1018" s="4"/>
      <c r="DQ1018" s="4"/>
      <c r="DR1018" s="4"/>
      <c r="DS1018" s="4"/>
      <c r="DT1018" s="4"/>
      <c r="DU1018" s="4"/>
      <c r="DV1018" s="4"/>
      <c r="DW1018" s="4"/>
      <c r="DX1018" s="4"/>
      <c r="DY1018" s="4"/>
      <c r="DZ1018" s="4"/>
      <c r="EA1018" s="59"/>
      <c r="EC1018" s="145"/>
      <c r="ED1018" s="145"/>
      <c r="EE1018" s="145"/>
    </row>
    <row r="1019" spans="1:135" s="43" customFormat="1" ht="16.5" customHeight="1" x14ac:dyDescent="0.2">
      <c r="A1019" s="92" t="s">
        <v>19</v>
      </c>
      <c r="B1019" s="264">
        <f t="shared" si="2357"/>
        <v>20210</v>
      </c>
      <c r="C1019" s="306">
        <v>1908</v>
      </c>
      <c r="D1019" s="306">
        <v>135</v>
      </c>
      <c r="E1019" s="306">
        <v>1196</v>
      </c>
      <c r="F1019" s="306">
        <v>74</v>
      </c>
      <c r="G1019" s="306">
        <v>1647</v>
      </c>
      <c r="H1019" s="306">
        <v>1952</v>
      </c>
      <c r="I1019" s="306">
        <v>1203</v>
      </c>
      <c r="J1019" s="306">
        <v>1371</v>
      </c>
      <c r="K1019" s="306">
        <v>2549</v>
      </c>
      <c r="L1019" s="306">
        <v>7186</v>
      </c>
      <c r="M1019" s="306">
        <v>430</v>
      </c>
      <c r="N1019" s="306">
        <v>559</v>
      </c>
      <c r="O1019" s="264">
        <f t="shared" si="2358"/>
        <v>6348</v>
      </c>
      <c r="P1019" s="306">
        <v>1631</v>
      </c>
      <c r="Q1019" s="306">
        <v>730</v>
      </c>
      <c r="R1019" s="306">
        <v>222</v>
      </c>
      <c r="S1019" s="306">
        <v>213</v>
      </c>
      <c r="T1019" s="306">
        <v>1523</v>
      </c>
      <c r="U1019" s="306">
        <v>1299</v>
      </c>
      <c r="V1019" s="306">
        <v>415</v>
      </c>
      <c r="W1019" s="306">
        <v>315</v>
      </c>
      <c r="X1019" s="264">
        <f t="shared" si="2359"/>
        <v>8699</v>
      </c>
      <c r="Y1019" s="306">
        <v>2300</v>
      </c>
      <c r="Z1019" s="306">
        <v>1494</v>
      </c>
      <c r="AA1019" s="306">
        <v>2857</v>
      </c>
      <c r="AB1019" s="306">
        <v>2048</v>
      </c>
      <c r="AC1019" s="264">
        <f t="shared" si="2360"/>
        <v>2360</v>
      </c>
      <c r="AD1019" s="306">
        <v>245</v>
      </c>
      <c r="AE1019" s="306">
        <v>255</v>
      </c>
      <c r="AF1019" s="306">
        <v>130</v>
      </c>
      <c r="AG1019" s="306">
        <v>797</v>
      </c>
      <c r="AH1019" s="306">
        <v>100</v>
      </c>
      <c r="AI1019" s="306">
        <v>833</v>
      </c>
      <c r="AJ1019" s="264">
        <f t="shared" si="2361"/>
        <v>192</v>
      </c>
      <c r="AK1019" s="306">
        <v>140</v>
      </c>
      <c r="AL1019" s="306">
        <v>52</v>
      </c>
      <c r="AM1019" s="264">
        <f t="shared" si="2362"/>
        <v>12292</v>
      </c>
      <c r="AN1019" s="306">
        <v>216</v>
      </c>
      <c r="AO1019" s="306">
        <v>299</v>
      </c>
      <c r="AP1019" s="306">
        <v>1297</v>
      </c>
      <c r="AQ1019" s="306">
        <v>99</v>
      </c>
      <c r="AR1019" s="306">
        <v>3092</v>
      </c>
      <c r="AS1019" s="306">
        <v>103</v>
      </c>
      <c r="AT1019" s="306">
        <v>4383</v>
      </c>
      <c r="AU1019" s="306">
        <v>1516</v>
      </c>
      <c r="AV1019" s="306">
        <v>1095</v>
      </c>
      <c r="AW1019" s="306">
        <v>192</v>
      </c>
      <c r="AX1019" s="264">
        <f t="shared" si="2363"/>
        <v>10196</v>
      </c>
      <c r="AY1019" s="306">
        <v>1079</v>
      </c>
      <c r="AZ1019" s="306">
        <v>3672</v>
      </c>
      <c r="BA1019" s="306">
        <v>1112</v>
      </c>
      <c r="BB1019" s="306">
        <v>3708</v>
      </c>
      <c r="BC1019" s="306">
        <v>625</v>
      </c>
      <c r="BD1019" s="264">
        <f t="shared" si="2364"/>
        <v>33244</v>
      </c>
      <c r="BE1019" s="306">
        <v>10448</v>
      </c>
      <c r="BF1019" s="306">
        <v>1302</v>
      </c>
      <c r="BG1019" s="306">
        <v>1379</v>
      </c>
      <c r="BH1019" s="306">
        <v>2871</v>
      </c>
      <c r="BI1019" s="306">
        <v>7877</v>
      </c>
      <c r="BJ1019" s="306">
        <v>2082</v>
      </c>
      <c r="BK1019" s="306">
        <v>5854</v>
      </c>
      <c r="BL1019" s="306">
        <v>1431</v>
      </c>
      <c r="BM1019" s="264">
        <f t="shared" si="2365"/>
        <v>3613</v>
      </c>
      <c r="BN1019" s="306">
        <v>834</v>
      </c>
      <c r="BO1019" s="306">
        <v>321</v>
      </c>
      <c r="BP1019" s="306">
        <v>392</v>
      </c>
      <c r="BQ1019" s="306">
        <v>550</v>
      </c>
      <c r="BR1019" s="306">
        <v>1516</v>
      </c>
      <c r="BS1019" s="264">
        <f t="shared" si="2366"/>
        <v>9226</v>
      </c>
      <c r="BT1019" s="305">
        <v>334</v>
      </c>
      <c r="BU1019" s="306">
        <v>548</v>
      </c>
      <c r="BV1019" s="306">
        <v>701</v>
      </c>
      <c r="BW1019" s="306">
        <v>117</v>
      </c>
      <c r="BX1019" s="306">
        <v>257</v>
      </c>
      <c r="BY1019" s="306">
        <v>3307</v>
      </c>
      <c r="BZ1019" s="306">
        <v>802</v>
      </c>
      <c r="CA1019" s="306">
        <v>530</v>
      </c>
      <c r="CB1019" s="306">
        <v>1227</v>
      </c>
      <c r="CC1019" s="306">
        <v>517</v>
      </c>
      <c r="CD1019" s="306">
        <v>276</v>
      </c>
      <c r="CE1019" s="306">
        <v>610</v>
      </c>
      <c r="CF1019" s="264">
        <f t="shared" si="2367"/>
        <v>10530</v>
      </c>
      <c r="CG1019" s="306">
        <v>91</v>
      </c>
      <c r="CH1019" s="306">
        <v>1041</v>
      </c>
      <c r="CI1019" s="306">
        <v>1515</v>
      </c>
      <c r="CJ1019" s="306">
        <v>666</v>
      </c>
      <c r="CK1019" s="306">
        <v>2130</v>
      </c>
      <c r="CL1019" s="306">
        <v>141</v>
      </c>
      <c r="CM1019" s="306">
        <v>1377</v>
      </c>
      <c r="CN1019" s="306">
        <v>930</v>
      </c>
      <c r="CO1019" s="306">
        <v>641</v>
      </c>
      <c r="CP1019" s="306">
        <v>314</v>
      </c>
      <c r="CQ1019" s="306">
        <v>1223</v>
      </c>
      <c r="CR1019" s="306">
        <v>293</v>
      </c>
      <c r="CS1019" s="306">
        <v>168</v>
      </c>
      <c r="CT1019" s="264">
        <f t="shared" si="2368"/>
        <v>6461</v>
      </c>
      <c r="CU1019" s="306">
        <v>2266</v>
      </c>
      <c r="CV1019" s="306">
        <v>1701</v>
      </c>
      <c r="CW1019" s="306">
        <v>208</v>
      </c>
      <c r="CX1019" s="306">
        <v>1307</v>
      </c>
      <c r="CY1019" s="306">
        <v>979</v>
      </c>
      <c r="CZ1019" s="264">
        <f t="shared" si="2369"/>
        <v>12856</v>
      </c>
      <c r="DA1019" s="306">
        <v>89</v>
      </c>
      <c r="DB1019" s="306">
        <v>817</v>
      </c>
      <c r="DC1019" s="306">
        <v>4153</v>
      </c>
      <c r="DD1019" s="306">
        <v>4932</v>
      </c>
      <c r="DE1019" s="306">
        <v>1808</v>
      </c>
      <c r="DF1019" s="306">
        <v>1057</v>
      </c>
      <c r="DG1019" s="264">
        <f t="shared" si="2370"/>
        <v>136227</v>
      </c>
      <c r="DH1019" s="264">
        <f t="shared" si="2371"/>
        <v>1520</v>
      </c>
      <c r="DI1019" s="306">
        <v>548</v>
      </c>
      <c r="DJ1019" s="306">
        <v>414</v>
      </c>
      <c r="DK1019" s="306">
        <v>558</v>
      </c>
      <c r="DL1019" s="264" t="s">
        <v>696</v>
      </c>
      <c r="DM1019" s="306">
        <v>968</v>
      </c>
      <c r="DN1019" s="265" t="s">
        <v>696</v>
      </c>
      <c r="DO1019" s="264">
        <f t="shared" si="2372"/>
        <v>138715</v>
      </c>
      <c r="DP1019" s="4"/>
      <c r="DQ1019" s="4"/>
      <c r="DR1019" s="4"/>
      <c r="DS1019" s="4"/>
      <c r="DT1019" s="4"/>
      <c r="DU1019" s="4"/>
      <c r="DV1019" s="4"/>
      <c r="DW1019" s="4"/>
      <c r="DX1019" s="4"/>
      <c r="DY1019" s="4"/>
      <c r="DZ1019" s="4"/>
      <c r="EA1019" s="59"/>
      <c r="EC1019" s="145"/>
      <c r="ED1019" s="145"/>
      <c r="EE1019" s="145"/>
    </row>
    <row r="1020" spans="1:135" s="43" customFormat="1" ht="16.5" customHeight="1" x14ac:dyDescent="0.2">
      <c r="A1020" s="90" t="s">
        <v>222</v>
      </c>
      <c r="B1020" s="264">
        <f t="shared" si="2357"/>
        <v>17146</v>
      </c>
      <c r="C1020" s="306">
        <v>1335</v>
      </c>
      <c r="D1020" s="306">
        <v>422</v>
      </c>
      <c r="E1020" s="306">
        <v>560</v>
      </c>
      <c r="F1020" s="306">
        <v>233</v>
      </c>
      <c r="G1020" s="306">
        <v>836</v>
      </c>
      <c r="H1020" s="306">
        <v>3105</v>
      </c>
      <c r="I1020" s="306">
        <v>1699</v>
      </c>
      <c r="J1020" s="306">
        <v>433</v>
      </c>
      <c r="K1020" s="306">
        <v>1150</v>
      </c>
      <c r="L1020" s="306">
        <v>4670</v>
      </c>
      <c r="M1020" s="306">
        <v>1290</v>
      </c>
      <c r="N1020" s="306">
        <v>1413</v>
      </c>
      <c r="O1020" s="264">
        <f t="shared" si="2358"/>
        <v>3566</v>
      </c>
      <c r="P1020" s="306">
        <v>807</v>
      </c>
      <c r="Q1020" s="306">
        <v>878</v>
      </c>
      <c r="R1020" s="306">
        <v>243</v>
      </c>
      <c r="S1020" s="306">
        <v>238</v>
      </c>
      <c r="T1020" s="306">
        <v>140</v>
      </c>
      <c r="U1020" s="306">
        <v>688</v>
      </c>
      <c r="V1020" s="306">
        <v>434</v>
      </c>
      <c r="W1020" s="306">
        <v>138</v>
      </c>
      <c r="X1020" s="264">
        <f t="shared" si="2359"/>
        <v>6610</v>
      </c>
      <c r="Y1020" s="306">
        <v>986</v>
      </c>
      <c r="Z1020" s="306">
        <v>1903</v>
      </c>
      <c r="AA1020" s="306">
        <v>2563</v>
      </c>
      <c r="AB1020" s="306">
        <v>1158</v>
      </c>
      <c r="AC1020" s="264">
        <f t="shared" si="2360"/>
        <v>4516</v>
      </c>
      <c r="AD1020" s="306">
        <v>297</v>
      </c>
      <c r="AE1020" s="306">
        <v>727</v>
      </c>
      <c r="AF1020" s="306">
        <v>323</v>
      </c>
      <c r="AG1020" s="306">
        <v>1120</v>
      </c>
      <c r="AH1020" s="306">
        <v>657</v>
      </c>
      <c r="AI1020" s="306">
        <v>1392</v>
      </c>
      <c r="AJ1020" s="264">
        <f t="shared" si="2361"/>
        <v>422</v>
      </c>
      <c r="AK1020" s="306">
        <v>189</v>
      </c>
      <c r="AL1020" s="306">
        <v>233</v>
      </c>
      <c r="AM1020" s="264">
        <f t="shared" si="2362"/>
        <v>6750</v>
      </c>
      <c r="AN1020" s="306">
        <v>313</v>
      </c>
      <c r="AO1020" s="306">
        <v>408</v>
      </c>
      <c r="AP1020" s="306">
        <v>666</v>
      </c>
      <c r="AQ1020" s="306">
        <v>201</v>
      </c>
      <c r="AR1020" s="306">
        <v>1405</v>
      </c>
      <c r="AS1020" s="306">
        <v>194</v>
      </c>
      <c r="AT1020" s="306">
        <v>1019</v>
      </c>
      <c r="AU1020" s="306">
        <v>1226</v>
      </c>
      <c r="AV1020" s="306">
        <v>769</v>
      </c>
      <c r="AW1020" s="306">
        <v>549</v>
      </c>
      <c r="AX1020" s="264">
        <f t="shared" si="2363"/>
        <v>7959</v>
      </c>
      <c r="AY1020" s="306">
        <v>434</v>
      </c>
      <c r="AZ1020" s="306">
        <v>3837</v>
      </c>
      <c r="BA1020" s="306">
        <v>1386</v>
      </c>
      <c r="BB1020" s="306">
        <v>1437</v>
      </c>
      <c r="BC1020" s="306">
        <v>865</v>
      </c>
      <c r="BD1020" s="264">
        <f t="shared" si="2364"/>
        <v>30868</v>
      </c>
      <c r="BE1020" s="306">
        <v>7616</v>
      </c>
      <c r="BF1020" s="306">
        <v>2614</v>
      </c>
      <c r="BG1020" s="306">
        <v>3853</v>
      </c>
      <c r="BH1020" s="306">
        <v>3569</v>
      </c>
      <c r="BI1020" s="306">
        <v>4685</v>
      </c>
      <c r="BJ1020" s="306">
        <v>2844</v>
      </c>
      <c r="BK1020" s="306">
        <v>3752</v>
      </c>
      <c r="BL1020" s="306">
        <v>1935</v>
      </c>
      <c r="BM1020" s="264">
        <f t="shared" si="2365"/>
        <v>5929</v>
      </c>
      <c r="BN1020" s="306">
        <v>1481</v>
      </c>
      <c r="BO1020" s="306">
        <v>847</v>
      </c>
      <c r="BP1020" s="306">
        <v>859</v>
      </c>
      <c r="BQ1020" s="306">
        <v>284</v>
      </c>
      <c r="BR1020" s="306">
        <v>2458</v>
      </c>
      <c r="BS1020" s="264">
        <f t="shared" si="2366"/>
        <v>13449</v>
      </c>
      <c r="BT1020" s="305">
        <v>679</v>
      </c>
      <c r="BU1020" s="306">
        <v>1081</v>
      </c>
      <c r="BV1020" s="306">
        <v>408</v>
      </c>
      <c r="BW1020" s="306">
        <v>101</v>
      </c>
      <c r="BX1020" s="306">
        <v>631</v>
      </c>
      <c r="BY1020" s="306">
        <v>3987</v>
      </c>
      <c r="BZ1020" s="306">
        <v>2089</v>
      </c>
      <c r="CA1020" s="306">
        <v>652</v>
      </c>
      <c r="CB1020" s="306">
        <v>1719</v>
      </c>
      <c r="CC1020" s="306">
        <v>611</v>
      </c>
      <c r="CD1020" s="306">
        <v>966</v>
      </c>
      <c r="CE1020" s="306">
        <v>525</v>
      </c>
      <c r="CF1020" s="264">
        <f t="shared" si="2367"/>
        <v>12767</v>
      </c>
      <c r="CG1020" s="306">
        <v>223</v>
      </c>
      <c r="CH1020" s="306">
        <v>500</v>
      </c>
      <c r="CI1020" s="306">
        <v>424</v>
      </c>
      <c r="CJ1020" s="306">
        <v>1028</v>
      </c>
      <c r="CK1020" s="306">
        <v>5326</v>
      </c>
      <c r="CL1020" s="306">
        <v>468</v>
      </c>
      <c r="CM1020" s="306">
        <v>2008</v>
      </c>
      <c r="CN1020" s="306">
        <v>211</v>
      </c>
      <c r="CO1020" s="306">
        <v>158</v>
      </c>
      <c r="CP1020" s="306">
        <v>397</v>
      </c>
      <c r="CQ1020" s="306">
        <v>900</v>
      </c>
      <c r="CR1020" s="306">
        <v>751</v>
      </c>
      <c r="CS1020" s="306">
        <v>373</v>
      </c>
      <c r="CT1020" s="264">
        <f t="shared" si="2368"/>
        <v>8490</v>
      </c>
      <c r="CU1020" s="306">
        <v>3827</v>
      </c>
      <c r="CV1020" s="306">
        <v>1925</v>
      </c>
      <c r="CW1020" s="306">
        <v>364</v>
      </c>
      <c r="CX1020" s="306">
        <v>1027</v>
      </c>
      <c r="CY1020" s="306">
        <v>1347</v>
      </c>
      <c r="CZ1020" s="264">
        <f t="shared" si="2369"/>
        <v>8808</v>
      </c>
      <c r="DA1020" s="306">
        <v>260</v>
      </c>
      <c r="DB1020" s="306">
        <v>325</v>
      </c>
      <c r="DC1020" s="306">
        <v>1983</v>
      </c>
      <c r="DD1020" s="306">
        <v>4000</v>
      </c>
      <c r="DE1020" s="306">
        <v>1403</v>
      </c>
      <c r="DF1020" s="306">
        <v>837</v>
      </c>
      <c r="DG1020" s="264">
        <f t="shared" si="2370"/>
        <v>127280</v>
      </c>
      <c r="DH1020" s="264">
        <f t="shared" si="2371"/>
        <v>954</v>
      </c>
      <c r="DI1020" s="306">
        <v>268</v>
      </c>
      <c r="DJ1020" s="306">
        <v>549</v>
      </c>
      <c r="DK1020" s="306">
        <v>137</v>
      </c>
      <c r="DL1020" s="264" t="s">
        <v>696</v>
      </c>
      <c r="DM1020" s="306">
        <v>1222</v>
      </c>
      <c r="DN1020" s="265" t="s">
        <v>696</v>
      </c>
      <c r="DO1020" s="264">
        <f t="shared" si="2372"/>
        <v>129456</v>
      </c>
      <c r="DP1020" s="4"/>
      <c r="DQ1020" s="4"/>
      <c r="DR1020" s="4"/>
      <c r="DS1020" s="4"/>
      <c r="DT1020" s="4"/>
      <c r="DU1020" s="4"/>
      <c r="DV1020" s="4"/>
      <c r="DW1020" s="4"/>
      <c r="DX1020" s="4"/>
      <c r="DY1020" s="4"/>
      <c r="DZ1020" s="4"/>
      <c r="EA1020" s="59"/>
      <c r="EC1020" s="145"/>
      <c r="ED1020" s="145"/>
      <c r="EE1020" s="145"/>
    </row>
    <row r="1021" spans="1:135" s="43" customFormat="1" ht="16.5" customHeight="1" x14ac:dyDescent="0.2">
      <c r="A1021" s="90" t="s">
        <v>20</v>
      </c>
      <c r="B1021" s="264">
        <f t="shared" si="2357"/>
        <v>5758</v>
      </c>
      <c r="C1021" s="306">
        <v>237</v>
      </c>
      <c r="D1021" s="306">
        <v>135</v>
      </c>
      <c r="E1021" s="306">
        <v>185</v>
      </c>
      <c r="F1021" s="306">
        <v>29</v>
      </c>
      <c r="G1021" s="306">
        <v>381</v>
      </c>
      <c r="H1021" s="306">
        <v>831</v>
      </c>
      <c r="I1021" s="306">
        <v>361</v>
      </c>
      <c r="J1021" s="306">
        <v>57</v>
      </c>
      <c r="K1021" s="306">
        <v>416</v>
      </c>
      <c r="L1021" s="306">
        <v>2387</v>
      </c>
      <c r="M1021" s="306">
        <v>278</v>
      </c>
      <c r="N1021" s="306">
        <v>461</v>
      </c>
      <c r="O1021" s="264">
        <f t="shared" si="2358"/>
        <v>1962</v>
      </c>
      <c r="P1021" s="306">
        <v>414</v>
      </c>
      <c r="Q1021" s="306">
        <v>807</v>
      </c>
      <c r="R1021" s="306">
        <v>154</v>
      </c>
      <c r="S1021" s="306">
        <v>78</v>
      </c>
      <c r="T1021" s="306">
        <v>54</v>
      </c>
      <c r="U1021" s="306">
        <v>223</v>
      </c>
      <c r="V1021" s="306">
        <v>137</v>
      </c>
      <c r="W1021" s="306">
        <v>95</v>
      </c>
      <c r="X1021" s="264">
        <f t="shared" si="2359"/>
        <v>1925</v>
      </c>
      <c r="Y1021" s="306">
        <v>286</v>
      </c>
      <c r="Z1021" s="306">
        <v>552</v>
      </c>
      <c r="AA1021" s="306">
        <v>795</v>
      </c>
      <c r="AB1021" s="306">
        <v>292</v>
      </c>
      <c r="AC1021" s="264">
        <f t="shared" si="2360"/>
        <v>1221</v>
      </c>
      <c r="AD1021" s="306">
        <v>82</v>
      </c>
      <c r="AE1021" s="306">
        <v>155</v>
      </c>
      <c r="AF1021" s="306">
        <v>130</v>
      </c>
      <c r="AG1021" s="306">
        <v>313</v>
      </c>
      <c r="AH1021" s="306">
        <v>161</v>
      </c>
      <c r="AI1021" s="306">
        <v>380</v>
      </c>
      <c r="AJ1021" s="264">
        <f t="shared" si="2361"/>
        <v>101</v>
      </c>
      <c r="AK1021" s="306">
        <v>21</v>
      </c>
      <c r="AL1021" s="306">
        <v>80</v>
      </c>
      <c r="AM1021" s="264">
        <f t="shared" si="2362"/>
        <v>3089</v>
      </c>
      <c r="AN1021" s="306">
        <v>141</v>
      </c>
      <c r="AO1021" s="306">
        <v>82</v>
      </c>
      <c r="AP1021" s="306">
        <v>370</v>
      </c>
      <c r="AQ1021" s="306">
        <v>23</v>
      </c>
      <c r="AR1021" s="306">
        <v>704</v>
      </c>
      <c r="AS1021" s="306">
        <v>117</v>
      </c>
      <c r="AT1021" s="306">
        <v>399</v>
      </c>
      <c r="AU1021" s="306">
        <v>590</v>
      </c>
      <c r="AV1021" s="306">
        <v>496</v>
      </c>
      <c r="AW1021" s="306">
        <v>167</v>
      </c>
      <c r="AX1021" s="264">
        <f t="shared" si="2363"/>
        <v>3354</v>
      </c>
      <c r="AY1021" s="306">
        <v>164</v>
      </c>
      <c r="AZ1021" s="306">
        <v>1912</v>
      </c>
      <c r="BA1021" s="306">
        <v>269</v>
      </c>
      <c r="BB1021" s="306">
        <v>608</v>
      </c>
      <c r="BC1021" s="306">
        <v>401</v>
      </c>
      <c r="BD1021" s="264">
        <f t="shared" si="2364"/>
        <v>9981</v>
      </c>
      <c r="BE1021" s="306">
        <v>4627</v>
      </c>
      <c r="BF1021" s="306">
        <v>555</v>
      </c>
      <c r="BG1021" s="306">
        <v>639</v>
      </c>
      <c r="BH1021" s="306">
        <v>544</v>
      </c>
      <c r="BI1021" s="306">
        <v>1020</v>
      </c>
      <c r="BJ1021" s="306">
        <v>1045</v>
      </c>
      <c r="BK1021" s="306">
        <v>1152</v>
      </c>
      <c r="BL1021" s="306">
        <v>399</v>
      </c>
      <c r="BM1021" s="264">
        <f t="shared" si="2365"/>
        <v>1746</v>
      </c>
      <c r="BN1021" s="306">
        <v>506</v>
      </c>
      <c r="BO1021" s="306">
        <v>152</v>
      </c>
      <c r="BP1021" s="306">
        <v>137</v>
      </c>
      <c r="BQ1021" s="306">
        <v>108</v>
      </c>
      <c r="BR1021" s="306">
        <v>843</v>
      </c>
      <c r="BS1021" s="264">
        <f t="shared" si="2366"/>
        <v>4043</v>
      </c>
      <c r="BT1021" s="305">
        <v>213</v>
      </c>
      <c r="BU1021" s="306">
        <v>416</v>
      </c>
      <c r="BV1021" s="306">
        <v>113</v>
      </c>
      <c r="BW1021" s="306">
        <v>63</v>
      </c>
      <c r="BX1021" s="306">
        <v>185</v>
      </c>
      <c r="BY1021" s="306">
        <v>1172</v>
      </c>
      <c r="BZ1021" s="306">
        <v>321</v>
      </c>
      <c r="CA1021" s="306">
        <v>151</v>
      </c>
      <c r="CB1021" s="306">
        <v>530</v>
      </c>
      <c r="CC1021" s="306">
        <v>301</v>
      </c>
      <c r="CD1021" s="306">
        <v>313</v>
      </c>
      <c r="CE1021" s="306">
        <v>265</v>
      </c>
      <c r="CF1021" s="264">
        <f t="shared" si="2367"/>
        <v>4223</v>
      </c>
      <c r="CG1021" s="306">
        <v>132</v>
      </c>
      <c r="CH1021" s="306">
        <v>182</v>
      </c>
      <c r="CI1021" s="306">
        <v>88</v>
      </c>
      <c r="CJ1021" s="306">
        <v>455</v>
      </c>
      <c r="CK1021" s="306">
        <v>1313</v>
      </c>
      <c r="CL1021" s="306">
        <v>132</v>
      </c>
      <c r="CM1021" s="306">
        <v>1196</v>
      </c>
      <c r="CN1021" s="306">
        <v>68</v>
      </c>
      <c r="CO1021" s="306">
        <v>27</v>
      </c>
      <c r="CP1021" s="306">
        <v>122</v>
      </c>
      <c r="CQ1021" s="306">
        <v>236</v>
      </c>
      <c r="CR1021" s="306">
        <v>220</v>
      </c>
      <c r="CS1021" s="306">
        <v>52</v>
      </c>
      <c r="CT1021" s="264">
        <f t="shared" si="2368"/>
        <v>1990</v>
      </c>
      <c r="CU1021" s="306">
        <v>879</v>
      </c>
      <c r="CV1021" s="306">
        <v>475</v>
      </c>
      <c r="CW1021" s="306">
        <v>109</v>
      </c>
      <c r="CX1021" s="306">
        <v>299</v>
      </c>
      <c r="CY1021" s="306">
        <v>228</v>
      </c>
      <c r="CZ1021" s="264">
        <f t="shared" si="2369"/>
        <v>3618</v>
      </c>
      <c r="DA1021" s="306">
        <v>86</v>
      </c>
      <c r="DB1021" s="306">
        <v>91</v>
      </c>
      <c r="DC1021" s="306">
        <v>515</v>
      </c>
      <c r="DD1021" s="306">
        <v>2066</v>
      </c>
      <c r="DE1021" s="306">
        <v>419</v>
      </c>
      <c r="DF1021" s="306">
        <v>441</v>
      </c>
      <c r="DG1021" s="264">
        <f t="shared" si="2370"/>
        <v>43011</v>
      </c>
      <c r="DH1021" s="264">
        <f t="shared" si="2371"/>
        <v>442</v>
      </c>
      <c r="DI1021" s="306">
        <v>81</v>
      </c>
      <c r="DJ1021" s="306">
        <v>330</v>
      </c>
      <c r="DK1021" s="306">
        <v>31</v>
      </c>
      <c r="DL1021" s="264" t="s">
        <v>696</v>
      </c>
      <c r="DM1021" s="306">
        <v>297</v>
      </c>
      <c r="DN1021" s="265" t="s">
        <v>696</v>
      </c>
      <c r="DO1021" s="264">
        <f t="shared" si="2372"/>
        <v>43750</v>
      </c>
      <c r="DP1021" s="4"/>
      <c r="DQ1021" s="4"/>
      <c r="DR1021" s="4"/>
      <c r="DS1021" s="4"/>
      <c r="DT1021" s="4"/>
      <c r="DU1021" s="4"/>
      <c r="DV1021" s="4"/>
      <c r="DW1021" s="4"/>
      <c r="DX1021" s="4"/>
      <c r="DY1021" s="4"/>
      <c r="DZ1021" s="4"/>
      <c r="EA1021" s="59"/>
      <c r="EC1021" s="145"/>
      <c r="ED1021" s="145"/>
      <c r="EE1021" s="145"/>
    </row>
    <row r="1022" spans="1:135" s="43" customFormat="1" ht="16.5" customHeight="1" x14ac:dyDescent="0.2">
      <c r="A1022" s="90" t="s">
        <v>21</v>
      </c>
      <c r="B1022" s="264">
        <f t="shared" si="2357"/>
        <v>58078</v>
      </c>
      <c r="C1022" s="306">
        <v>3293</v>
      </c>
      <c r="D1022" s="306">
        <v>2933</v>
      </c>
      <c r="E1022" s="306">
        <v>2067</v>
      </c>
      <c r="F1022" s="306">
        <v>1259</v>
      </c>
      <c r="G1022" s="306">
        <v>4018</v>
      </c>
      <c r="H1022" s="306">
        <v>7860</v>
      </c>
      <c r="I1022" s="306">
        <v>4686</v>
      </c>
      <c r="J1022" s="306">
        <v>1740</v>
      </c>
      <c r="K1022" s="306">
        <v>4292</v>
      </c>
      <c r="L1022" s="306">
        <v>16326</v>
      </c>
      <c r="M1022" s="306">
        <v>4357</v>
      </c>
      <c r="N1022" s="306">
        <v>5247</v>
      </c>
      <c r="O1022" s="264">
        <f t="shared" si="2358"/>
        <v>20498</v>
      </c>
      <c r="P1022" s="306">
        <v>3615</v>
      </c>
      <c r="Q1022" s="306">
        <v>4661</v>
      </c>
      <c r="R1022" s="306">
        <v>2537</v>
      </c>
      <c r="S1022" s="306">
        <v>1307</v>
      </c>
      <c r="T1022" s="306">
        <v>1611</v>
      </c>
      <c r="U1022" s="306">
        <v>3751</v>
      </c>
      <c r="V1022" s="306">
        <v>1904</v>
      </c>
      <c r="W1022" s="306">
        <v>1112</v>
      </c>
      <c r="X1022" s="264">
        <f t="shared" si="2359"/>
        <v>27790</v>
      </c>
      <c r="Y1022" s="306">
        <v>5133</v>
      </c>
      <c r="Z1022" s="306">
        <v>7556</v>
      </c>
      <c r="AA1022" s="306">
        <v>10002</v>
      </c>
      <c r="AB1022" s="306">
        <v>5099</v>
      </c>
      <c r="AC1022" s="264">
        <f t="shared" si="2360"/>
        <v>17188</v>
      </c>
      <c r="AD1022" s="306">
        <v>2217</v>
      </c>
      <c r="AE1022" s="306">
        <v>1974</v>
      </c>
      <c r="AF1022" s="306">
        <v>1898</v>
      </c>
      <c r="AG1022" s="306">
        <v>4446</v>
      </c>
      <c r="AH1022" s="306">
        <v>2436</v>
      </c>
      <c r="AI1022" s="306">
        <v>4217</v>
      </c>
      <c r="AJ1022" s="264">
        <f t="shared" si="2361"/>
        <v>1491</v>
      </c>
      <c r="AK1022" s="306">
        <v>838</v>
      </c>
      <c r="AL1022" s="306">
        <v>653</v>
      </c>
      <c r="AM1022" s="264">
        <f t="shared" si="2362"/>
        <v>36543</v>
      </c>
      <c r="AN1022" s="306">
        <v>1751</v>
      </c>
      <c r="AO1022" s="306">
        <v>2089</v>
      </c>
      <c r="AP1022" s="306">
        <v>3925</v>
      </c>
      <c r="AQ1022" s="306">
        <v>1545</v>
      </c>
      <c r="AR1022" s="306">
        <v>5965</v>
      </c>
      <c r="AS1022" s="306">
        <v>1289</v>
      </c>
      <c r="AT1022" s="306">
        <v>5274</v>
      </c>
      <c r="AU1022" s="306">
        <v>7567</v>
      </c>
      <c r="AV1022" s="306">
        <v>5026</v>
      </c>
      <c r="AW1022" s="306">
        <v>2112</v>
      </c>
      <c r="AX1022" s="264">
        <f t="shared" si="2363"/>
        <v>45294</v>
      </c>
      <c r="AY1022" s="306">
        <v>3328</v>
      </c>
      <c r="AZ1022" s="306">
        <v>25386</v>
      </c>
      <c r="BA1022" s="306">
        <v>4852</v>
      </c>
      <c r="BB1022" s="306">
        <v>7950</v>
      </c>
      <c r="BC1022" s="306">
        <v>3778</v>
      </c>
      <c r="BD1022" s="264">
        <f t="shared" si="2364"/>
        <v>102874</v>
      </c>
      <c r="BE1022" s="306">
        <v>56896</v>
      </c>
      <c r="BF1022" s="306">
        <v>3737</v>
      </c>
      <c r="BG1022" s="306">
        <v>6193</v>
      </c>
      <c r="BH1022" s="306">
        <v>5334</v>
      </c>
      <c r="BI1022" s="306">
        <v>10487</v>
      </c>
      <c r="BJ1022" s="306">
        <v>9071</v>
      </c>
      <c r="BK1022" s="306">
        <v>5967</v>
      </c>
      <c r="BL1022" s="306">
        <v>5189</v>
      </c>
      <c r="BM1022" s="264">
        <f t="shared" si="2365"/>
        <v>25270</v>
      </c>
      <c r="BN1022" s="306">
        <v>5901</v>
      </c>
      <c r="BO1022" s="306">
        <v>3627</v>
      </c>
      <c r="BP1022" s="306">
        <v>3862</v>
      </c>
      <c r="BQ1022" s="306">
        <v>1671</v>
      </c>
      <c r="BR1022" s="306">
        <v>10209</v>
      </c>
      <c r="BS1022" s="264">
        <f t="shared" si="2366"/>
        <v>41242</v>
      </c>
      <c r="BT1022" s="305">
        <v>2388</v>
      </c>
      <c r="BU1022" s="306">
        <v>3949</v>
      </c>
      <c r="BV1022" s="306">
        <v>1233</v>
      </c>
      <c r="BW1022" s="306">
        <v>872</v>
      </c>
      <c r="BX1022" s="306">
        <v>2491</v>
      </c>
      <c r="BY1022" s="306">
        <v>10823</v>
      </c>
      <c r="BZ1022" s="306">
        <v>3304</v>
      </c>
      <c r="CA1022" s="306">
        <v>2790</v>
      </c>
      <c r="CB1022" s="306">
        <v>4163</v>
      </c>
      <c r="CC1022" s="306">
        <v>3209</v>
      </c>
      <c r="CD1022" s="306">
        <v>3496</v>
      </c>
      <c r="CE1022" s="306">
        <v>2524</v>
      </c>
      <c r="CF1022" s="264">
        <f t="shared" si="2367"/>
        <v>38387</v>
      </c>
      <c r="CG1022" s="306">
        <v>1143</v>
      </c>
      <c r="CH1022" s="306">
        <v>2480</v>
      </c>
      <c r="CI1022" s="306">
        <v>2339</v>
      </c>
      <c r="CJ1022" s="306">
        <v>3806</v>
      </c>
      <c r="CK1022" s="306">
        <v>8407</v>
      </c>
      <c r="CL1022" s="306">
        <v>1964</v>
      </c>
      <c r="CM1022" s="306">
        <v>6710</v>
      </c>
      <c r="CN1022" s="306">
        <v>1513</v>
      </c>
      <c r="CO1022" s="306">
        <v>1046</v>
      </c>
      <c r="CP1022" s="306">
        <v>1824</v>
      </c>
      <c r="CQ1022" s="306">
        <v>3525</v>
      </c>
      <c r="CR1022" s="306">
        <v>2230</v>
      </c>
      <c r="CS1022" s="306">
        <v>1400</v>
      </c>
      <c r="CT1022" s="264">
        <f t="shared" si="2368"/>
        <v>29865</v>
      </c>
      <c r="CU1022" s="306">
        <v>11291</v>
      </c>
      <c r="CV1022" s="306">
        <v>6875</v>
      </c>
      <c r="CW1022" s="306">
        <v>2369</v>
      </c>
      <c r="CX1022" s="306">
        <v>3529</v>
      </c>
      <c r="CY1022" s="306">
        <v>5801</v>
      </c>
      <c r="CZ1022" s="264">
        <f t="shared" si="2369"/>
        <v>35380</v>
      </c>
      <c r="DA1022" s="306">
        <v>1547</v>
      </c>
      <c r="DB1022" s="306">
        <v>1717</v>
      </c>
      <c r="DC1022" s="306">
        <v>6643</v>
      </c>
      <c r="DD1022" s="306">
        <v>15662</v>
      </c>
      <c r="DE1022" s="306">
        <v>4893</v>
      </c>
      <c r="DF1022" s="306">
        <v>4918</v>
      </c>
      <c r="DG1022" s="264">
        <f t="shared" si="2370"/>
        <v>479900</v>
      </c>
      <c r="DH1022" s="264">
        <f t="shared" si="2371"/>
        <v>8242</v>
      </c>
      <c r="DI1022" s="306">
        <v>2745</v>
      </c>
      <c r="DJ1022" s="306">
        <v>4171</v>
      </c>
      <c r="DK1022" s="306">
        <v>1326</v>
      </c>
      <c r="DL1022" s="264" t="s">
        <v>696</v>
      </c>
      <c r="DM1022" s="306">
        <v>8334</v>
      </c>
      <c r="DN1022" s="265" t="s">
        <v>696</v>
      </c>
      <c r="DO1022" s="264">
        <f t="shared" si="2372"/>
        <v>496476</v>
      </c>
      <c r="DP1022" s="4"/>
      <c r="DQ1022" s="4"/>
      <c r="DR1022" s="4"/>
      <c r="DS1022" s="4"/>
      <c r="DT1022" s="4"/>
      <c r="DU1022" s="4"/>
      <c r="DV1022" s="4"/>
      <c r="DW1022" s="4"/>
      <c r="DX1022" s="4"/>
      <c r="DY1022" s="4"/>
      <c r="DZ1022" s="4"/>
      <c r="EA1022" s="59"/>
      <c r="EC1022" s="145"/>
      <c r="ED1022" s="145"/>
      <c r="EE1022" s="145"/>
    </row>
    <row r="1023" spans="1:135" s="41" customFormat="1" ht="16.5" customHeight="1" x14ac:dyDescent="0.2">
      <c r="A1023" s="79" t="s">
        <v>789</v>
      </c>
      <c r="B1023" s="240">
        <v>7.9258992580658063</v>
      </c>
      <c r="C1023" s="241">
        <v>8.7640935347357374</v>
      </c>
      <c r="D1023" s="241">
        <v>8.5822318964163085</v>
      </c>
      <c r="E1023" s="241">
        <v>12.045302607259428</v>
      </c>
      <c r="F1023" s="241">
        <v>12.525029522000308</v>
      </c>
      <c r="G1023" s="241">
        <v>8.2844181094343128</v>
      </c>
      <c r="H1023" s="241">
        <v>6.4064973144087807</v>
      </c>
      <c r="I1023" s="241">
        <v>9.1494934977630447</v>
      </c>
      <c r="J1023" s="241">
        <v>15.081610063777079</v>
      </c>
      <c r="K1023" s="241">
        <v>7.4580697384206944</v>
      </c>
      <c r="L1023" s="241">
        <v>7.5147388855449302</v>
      </c>
      <c r="M1023" s="241">
        <v>6.6542761015845455</v>
      </c>
      <c r="N1023" s="241">
        <v>6.8988946880977728</v>
      </c>
      <c r="O1023" s="240">
        <v>8.2073326789996148</v>
      </c>
      <c r="P1023" s="241">
        <v>6.7525205927144585</v>
      </c>
      <c r="Q1023" s="241">
        <v>8.571640060203805</v>
      </c>
      <c r="R1023" s="241">
        <v>8.8554378341774473</v>
      </c>
      <c r="S1023" s="241">
        <v>10.312344151166442</v>
      </c>
      <c r="T1023" s="241">
        <v>12.41719389653889</v>
      </c>
      <c r="U1023" s="241">
        <v>7.7347814479844246</v>
      </c>
      <c r="V1023" s="241">
        <v>7.2602007880150481</v>
      </c>
      <c r="W1023" s="241">
        <v>7.5733359561336648</v>
      </c>
      <c r="X1023" s="240">
        <v>9.7973719809114712</v>
      </c>
      <c r="Y1023" s="241">
        <v>10.715539507008701</v>
      </c>
      <c r="Z1023" s="241">
        <v>10.410964245330838</v>
      </c>
      <c r="AA1023" s="241">
        <v>9.0683956462079252</v>
      </c>
      <c r="AB1023" s="241">
        <v>9.6155916873048355</v>
      </c>
      <c r="AC1023" s="240">
        <v>7.1861107261271444</v>
      </c>
      <c r="AD1023" s="241">
        <v>8.1996346941797906</v>
      </c>
      <c r="AE1023" s="241">
        <v>6.2799916544961407</v>
      </c>
      <c r="AF1023" s="241">
        <v>8.8084119998656227</v>
      </c>
      <c r="AG1023" s="241">
        <v>7.8185986331008639</v>
      </c>
      <c r="AH1023" s="241">
        <v>7.3632074464678388</v>
      </c>
      <c r="AI1023" s="241">
        <v>6.2139582509134064</v>
      </c>
      <c r="AJ1023" s="240">
        <v>5.5732909002856328</v>
      </c>
      <c r="AK1023" s="245">
        <v>4.9040794661813774</v>
      </c>
      <c r="AL1023" s="245">
        <v>6.3022693951721154</v>
      </c>
      <c r="AM1023" s="240">
        <v>8.0601097171325833</v>
      </c>
      <c r="AN1023" s="241">
        <v>8.4302891454412059</v>
      </c>
      <c r="AO1023" s="241">
        <v>8.2805510824834485</v>
      </c>
      <c r="AP1023" s="241">
        <v>7.8741530897574963</v>
      </c>
      <c r="AQ1023" s="241">
        <v>7.9075298879592735</v>
      </c>
      <c r="AR1023" s="241">
        <v>9.7256341338882315</v>
      </c>
      <c r="AS1023" s="241">
        <v>9.1830594769729235</v>
      </c>
      <c r="AT1023" s="241">
        <v>9.4995956025521959</v>
      </c>
      <c r="AU1023" s="241">
        <v>6.1612632021438705</v>
      </c>
      <c r="AV1023" s="241">
        <v>7.8650286378351462</v>
      </c>
      <c r="AW1023" s="241">
        <v>7.9060871990517079</v>
      </c>
      <c r="AX1023" s="240">
        <v>8.6161069604408969</v>
      </c>
      <c r="AY1023" s="241">
        <v>7.7983985221944785</v>
      </c>
      <c r="AZ1023" s="241">
        <v>8.7942471804866624</v>
      </c>
      <c r="BA1023" s="241">
        <v>7.6092789135028607</v>
      </c>
      <c r="BB1023" s="241">
        <v>9.264144236602764</v>
      </c>
      <c r="BC1023" s="241">
        <v>8.1727603374956139</v>
      </c>
      <c r="BD1023" s="240">
        <v>5.4527751296300604</v>
      </c>
      <c r="BE1023" s="241">
        <v>6.9489551242165328</v>
      </c>
      <c r="BF1023" s="241">
        <v>4.9354631819457246</v>
      </c>
      <c r="BG1023" s="241">
        <v>5.0219959792531208</v>
      </c>
      <c r="BH1023" s="241">
        <v>5.4643986150835469</v>
      </c>
      <c r="BI1023" s="241">
        <v>3.5677234371043238</v>
      </c>
      <c r="BJ1023" s="241">
        <v>5.0624543462381304</v>
      </c>
      <c r="BK1023" s="241">
        <v>5.6586160661246794</v>
      </c>
      <c r="BL1023" s="241">
        <v>5.4389304203102444</v>
      </c>
      <c r="BM1023" s="240">
        <v>7.865201942850347</v>
      </c>
      <c r="BN1023" s="241">
        <v>8.3924169476317996</v>
      </c>
      <c r="BO1023" s="241">
        <v>7.1162646664143416</v>
      </c>
      <c r="BP1023" s="241">
        <v>8.2693222268659294</v>
      </c>
      <c r="BQ1023" s="241">
        <v>12.546366171241463</v>
      </c>
      <c r="BR1023" s="241">
        <v>6.7890070028716814</v>
      </c>
      <c r="BS1023" s="240">
        <v>8.0372409877944939</v>
      </c>
      <c r="BT1023" s="242">
        <v>8.0516354884585937</v>
      </c>
      <c r="BU1023" s="241">
        <v>8.1248139105579718</v>
      </c>
      <c r="BV1023" s="241">
        <v>8.4132443382202915</v>
      </c>
      <c r="BW1023" s="241">
        <v>10.715463237718431</v>
      </c>
      <c r="BX1023" s="241">
        <v>7.9169146301664401</v>
      </c>
      <c r="BY1023" s="241">
        <v>7.298197341999173</v>
      </c>
      <c r="BZ1023" s="241">
        <v>6.9413045298501217</v>
      </c>
      <c r="CA1023" s="241">
        <v>10.540923124937303</v>
      </c>
      <c r="CB1023" s="241">
        <v>9.7987282930233004</v>
      </c>
      <c r="CC1023" s="241">
        <v>8.0730991874983786</v>
      </c>
      <c r="CD1023" s="241">
        <v>8.4737923556930461</v>
      </c>
      <c r="CE1023" s="241">
        <v>6.052515912679679</v>
      </c>
      <c r="CF1023" s="240">
        <v>8.6213172576514054</v>
      </c>
      <c r="CG1023" s="241">
        <v>10.069118053635609</v>
      </c>
      <c r="CH1023" s="241">
        <v>9.2662645663758276</v>
      </c>
      <c r="CI1023" s="241">
        <v>13.495241562223725</v>
      </c>
      <c r="CJ1023" s="241">
        <v>8.6080442960961836</v>
      </c>
      <c r="CK1023" s="241">
        <v>6.1669092099399361</v>
      </c>
      <c r="CL1023" s="241">
        <v>10.293669784642159</v>
      </c>
      <c r="CM1023" s="241">
        <v>7.6309959981409161</v>
      </c>
      <c r="CN1023" s="241">
        <v>10.972920525712269</v>
      </c>
      <c r="CO1023" s="241">
        <v>24.131476831773568</v>
      </c>
      <c r="CP1023" s="241">
        <v>11.332975312861073</v>
      </c>
      <c r="CQ1023" s="241">
        <v>9.3958195595789054</v>
      </c>
      <c r="CR1023" s="241">
        <v>11.092641609317099</v>
      </c>
      <c r="CS1023" s="241">
        <v>9.8910555113571785</v>
      </c>
      <c r="CT1023" s="240">
        <v>9.1071229236661146</v>
      </c>
      <c r="CU1023" s="241">
        <v>8.6493635447846522</v>
      </c>
      <c r="CV1023" s="241">
        <v>10.880412104352327</v>
      </c>
      <c r="CW1023" s="241">
        <v>9.1274878967186659</v>
      </c>
      <c r="CX1023" s="241">
        <v>8.0000245117564504</v>
      </c>
      <c r="CY1023" s="241">
        <v>8.9215991154417615</v>
      </c>
      <c r="CZ1023" s="240">
        <v>7.56589921082535</v>
      </c>
      <c r="DA1023" s="241">
        <v>9.7008951313587062</v>
      </c>
      <c r="DB1023" s="241">
        <v>11.887544086676309</v>
      </c>
      <c r="DC1023" s="241">
        <v>6.0099448615840538</v>
      </c>
      <c r="DD1023" s="241">
        <v>7.9155428086830542</v>
      </c>
      <c r="DE1023" s="241">
        <v>7.4467009812306602</v>
      </c>
      <c r="DF1023" s="241">
        <v>8.0509465528924284</v>
      </c>
      <c r="DG1023" s="240">
        <v>7.5512571881259483</v>
      </c>
      <c r="DH1023" s="243">
        <v>7.9197063261211094</v>
      </c>
      <c r="DI1023" s="242">
        <v>8.2124598739745576</v>
      </c>
      <c r="DJ1023" s="241">
        <v>7.8458472010680502</v>
      </c>
      <c r="DK1023" s="241">
        <v>7.484657655128153</v>
      </c>
      <c r="DL1023" s="243" t="s">
        <v>696</v>
      </c>
      <c r="DM1023" s="241">
        <v>7.9343073477658095</v>
      </c>
      <c r="DN1023" s="246" t="s">
        <v>696</v>
      </c>
      <c r="DO1023" s="240">
        <v>7.5512571881259483</v>
      </c>
      <c r="DP1023" s="9"/>
      <c r="DQ1023" s="9"/>
      <c r="DR1023" s="9"/>
    </row>
    <row r="1024" spans="1:135" s="43" customFormat="1" ht="16.5" customHeight="1" x14ac:dyDescent="0.15">
      <c r="A1024" s="91" t="s">
        <v>555</v>
      </c>
      <c r="B1024" s="264"/>
      <c r="C1024" s="306"/>
      <c r="D1024" s="306"/>
      <c r="E1024" s="306"/>
      <c r="F1024" s="306"/>
      <c r="G1024" s="306"/>
      <c r="H1024" s="306"/>
      <c r="I1024" s="306"/>
      <c r="J1024" s="306"/>
      <c r="K1024" s="306"/>
      <c r="L1024" s="306"/>
      <c r="M1024" s="306"/>
      <c r="N1024" s="306"/>
      <c r="O1024" s="264"/>
      <c r="P1024" s="306"/>
      <c r="Q1024" s="306"/>
      <c r="R1024" s="306"/>
      <c r="S1024" s="306"/>
      <c r="T1024" s="306"/>
      <c r="U1024" s="306"/>
      <c r="V1024" s="306"/>
      <c r="W1024" s="306"/>
      <c r="X1024" s="264"/>
      <c r="Y1024" s="306"/>
      <c r="Z1024" s="306"/>
      <c r="AA1024" s="306"/>
      <c r="AB1024" s="306"/>
      <c r="AC1024" s="264"/>
      <c r="AD1024" s="306"/>
      <c r="AE1024" s="306"/>
      <c r="AF1024" s="306"/>
      <c r="AG1024" s="306"/>
      <c r="AH1024" s="306"/>
      <c r="AI1024" s="306"/>
      <c r="AJ1024" s="264"/>
      <c r="AK1024" s="306"/>
      <c r="AL1024" s="306"/>
      <c r="AM1024" s="264"/>
      <c r="AN1024" s="306"/>
      <c r="AO1024" s="306"/>
      <c r="AP1024" s="306"/>
      <c r="AQ1024" s="306"/>
      <c r="AR1024" s="306"/>
      <c r="AS1024" s="306"/>
      <c r="AT1024" s="306"/>
      <c r="AU1024" s="306"/>
      <c r="AV1024" s="306"/>
      <c r="AW1024" s="306"/>
      <c r="AX1024" s="264"/>
      <c r="AY1024" s="306"/>
      <c r="AZ1024" s="306"/>
      <c r="BA1024" s="306"/>
      <c r="BB1024" s="306"/>
      <c r="BC1024" s="306"/>
      <c r="BD1024" s="264"/>
      <c r="BE1024" s="306"/>
      <c r="BF1024" s="306"/>
      <c r="BG1024" s="306"/>
      <c r="BH1024" s="306"/>
      <c r="BI1024" s="306"/>
      <c r="BJ1024" s="306"/>
      <c r="BK1024" s="306"/>
      <c r="BL1024" s="306"/>
      <c r="BM1024" s="264"/>
      <c r="BN1024" s="306"/>
      <c r="BO1024" s="306"/>
      <c r="BP1024" s="306"/>
      <c r="BQ1024" s="306"/>
      <c r="BR1024" s="306"/>
      <c r="BS1024" s="264"/>
      <c r="BT1024" s="305"/>
      <c r="BU1024" s="306"/>
      <c r="BV1024" s="306"/>
      <c r="BW1024" s="306"/>
      <c r="BX1024" s="306"/>
      <c r="BY1024" s="306"/>
      <c r="BZ1024" s="306"/>
      <c r="CA1024" s="306"/>
      <c r="CB1024" s="306"/>
      <c r="CC1024" s="306"/>
      <c r="CD1024" s="306"/>
      <c r="CE1024" s="306"/>
      <c r="CF1024" s="264"/>
      <c r="CG1024" s="306"/>
      <c r="CH1024" s="306"/>
      <c r="CI1024" s="306"/>
      <c r="CJ1024" s="306"/>
      <c r="CK1024" s="306"/>
      <c r="CL1024" s="306"/>
      <c r="CM1024" s="306"/>
      <c r="CN1024" s="306"/>
      <c r="CO1024" s="306"/>
      <c r="CP1024" s="306"/>
      <c r="CQ1024" s="306"/>
      <c r="CR1024" s="306"/>
      <c r="CS1024" s="306"/>
      <c r="CT1024" s="264"/>
      <c r="CU1024" s="306"/>
      <c r="CV1024" s="306"/>
      <c r="CW1024" s="306"/>
      <c r="CX1024" s="306"/>
      <c r="CY1024" s="306"/>
      <c r="CZ1024" s="264"/>
      <c r="DA1024" s="306"/>
      <c r="DB1024" s="306"/>
      <c r="DC1024" s="306"/>
      <c r="DD1024" s="306"/>
      <c r="DE1024" s="306"/>
      <c r="DF1024" s="306"/>
      <c r="DG1024" s="264"/>
      <c r="DH1024" s="264"/>
      <c r="DI1024" s="306"/>
      <c r="DJ1024" s="306"/>
      <c r="DK1024" s="306"/>
      <c r="DL1024" s="264"/>
      <c r="DM1024" s="306"/>
      <c r="DN1024" s="265"/>
      <c r="DO1024" s="264"/>
      <c r="DP1024" s="4"/>
      <c r="DQ1024" s="4"/>
      <c r="DR1024" s="4"/>
      <c r="DS1024" s="4"/>
      <c r="DT1024" s="4"/>
      <c r="DU1024" s="4"/>
      <c r="DV1024" s="4"/>
      <c r="DW1024" s="4"/>
      <c r="DX1024" s="4"/>
      <c r="DY1024" s="4"/>
      <c r="DZ1024" s="4"/>
      <c r="EA1024" s="4"/>
      <c r="EB1024" s="4"/>
      <c r="EC1024" s="4"/>
      <c r="ED1024" s="4"/>
      <c r="EE1024" s="4"/>
    </row>
    <row r="1025" spans="1:119" s="4" customFormat="1" ht="16.5" customHeight="1" x14ac:dyDescent="0.15">
      <c r="A1025" s="93" t="s">
        <v>556</v>
      </c>
      <c r="B1025" s="264">
        <f>SUM(B1026:B1030)</f>
        <v>17723</v>
      </c>
      <c r="C1025" s="306">
        <f t="shared" ref="C1025:BN1025" si="2373">SUM(C1026:C1030)</f>
        <v>1250</v>
      </c>
      <c r="D1025" s="306">
        <f t="shared" si="2373"/>
        <v>365</v>
      </c>
      <c r="E1025" s="306">
        <f t="shared" si="2373"/>
        <v>370</v>
      </c>
      <c r="F1025" s="306">
        <f t="shared" si="2373"/>
        <v>212</v>
      </c>
      <c r="G1025" s="306">
        <f t="shared" si="2373"/>
        <v>777</v>
      </c>
      <c r="H1025" s="306">
        <f t="shared" si="2373"/>
        <v>2791</v>
      </c>
      <c r="I1025" s="306">
        <f t="shared" si="2373"/>
        <v>1375</v>
      </c>
      <c r="J1025" s="306">
        <f t="shared" si="2373"/>
        <v>306</v>
      </c>
      <c r="K1025" s="306">
        <f t="shared" si="2373"/>
        <v>1303</v>
      </c>
      <c r="L1025" s="306">
        <f t="shared" si="2373"/>
        <v>4857</v>
      </c>
      <c r="M1025" s="306">
        <f t="shared" si="2373"/>
        <v>2275</v>
      </c>
      <c r="N1025" s="306">
        <f t="shared" si="2373"/>
        <v>1842</v>
      </c>
      <c r="O1025" s="264">
        <f t="shared" si="2373"/>
        <v>4272</v>
      </c>
      <c r="P1025" s="306">
        <f t="shared" si="2373"/>
        <v>1004</v>
      </c>
      <c r="Q1025" s="306">
        <f t="shared" si="2373"/>
        <v>1064</v>
      </c>
      <c r="R1025" s="306">
        <f t="shared" si="2373"/>
        <v>346</v>
      </c>
      <c r="S1025" s="306">
        <f t="shared" si="2373"/>
        <v>437</v>
      </c>
      <c r="T1025" s="306">
        <f t="shared" si="2373"/>
        <v>125</v>
      </c>
      <c r="U1025" s="306">
        <f t="shared" si="2373"/>
        <v>642</v>
      </c>
      <c r="V1025" s="306">
        <f t="shared" si="2373"/>
        <v>511</v>
      </c>
      <c r="W1025" s="306">
        <f t="shared" si="2373"/>
        <v>143</v>
      </c>
      <c r="X1025" s="264">
        <f t="shared" si="2373"/>
        <v>7317</v>
      </c>
      <c r="Y1025" s="306">
        <f t="shared" si="2373"/>
        <v>971</v>
      </c>
      <c r="Z1025" s="306">
        <f t="shared" si="2373"/>
        <v>1753</v>
      </c>
      <c r="AA1025" s="306">
        <f t="shared" si="2373"/>
        <v>3045</v>
      </c>
      <c r="AB1025" s="306">
        <f t="shared" si="2373"/>
        <v>1548</v>
      </c>
      <c r="AC1025" s="264">
        <f t="shared" si="2373"/>
        <v>4449</v>
      </c>
      <c r="AD1025" s="306">
        <f t="shared" si="2373"/>
        <v>341</v>
      </c>
      <c r="AE1025" s="306">
        <f t="shared" si="2373"/>
        <v>718</v>
      </c>
      <c r="AF1025" s="306">
        <f t="shared" si="2373"/>
        <v>265</v>
      </c>
      <c r="AG1025" s="306">
        <f t="shared" si="2373"/>
        <v>1097</v>
      </c>
      <c r="AH1025" s="306">
        <f t="shared" si="2373"/>
        <v>464</v>
      </c>
      <c r="AI1025" s="306">
        <f t="shared" si="2373"/>
        <v>1564</v>
      </c>
      <c r="AJ1025" s="264">
        <f t="shared" si="2373"/>
        <v>581</v>
      </c>
      <c r="AK1025" s="306">
        <f t="shared" si="2373"/>
        <v>341</v>
      </c>
      <c r="AL1025" s="306">
        <f t="shared" si="2373"/>
        <v>240</v>
      </c>
      <c r="AM1025" s="264">
        <f t="shared" si="2373"/>
        <v>7324</v>
      </c>
      <c r="AN1025" s="306">
        <f t="shared" si="2373"/>
        <v>273</v>
      </c>
      <c r="AO1025" s="306">
        <f t="shared" si="2373"/>
        <v>376</v>
      </c>
      <c r="AP1025" s="306">
        <f t="shared" si="2373"/>
        <v>836</v>
      </c>
      <c r="AQ1025" s="306">
        <f t="shared" si="2373"/>
        <v>145</v>
      </c>
      <c r="AR1025" s="306">
        <f t="shared" si="2373"/>
        <v>1168</v>
      </c>
      <c r="AS1025" s="306">
        <f t="shared" si="2373"/>
        <v>127</v>
      </c>
      <c r="AT1025" s="306">
        <f t="shared" si="2373"/>
        <v>1011</v>
      </c>
      <c r="AU1025" s="306">
        <f t="shared" si="2373"/>
        <v>2189</v>
      </c>
      <c r="AV1025" s="306">
        <f t="shared" si="2373"/>
        <v>851</v>
      </c>
      <c r="AW1025" s="306">
        <f t="shared" si="2373"/>
        <v>348</v>
      </c>
      <c r="AX1025" s="264">
        <f t="shared" si="2373"/>
        <v>8275</v>
      </c>
      <c r="AY1025" s="306">
        <f t="shared" si="2373"/>
        <v>394</v>
      </c>
      <c r="AZ1025" s="306">
        <f t="shared" si="2373"/>
        <v>4142</v>
      </c>
      <c r="BA1025" s="306">
        <f t="shared" si="2373"/>
        <v>1228</v>
      </c>
      <c r="BB1025" s="306">
        <f t="shared" si="2373"/>
        <v>1604</v>
      </c>
      <c r="BC1025" s="306">
        <f t="shared" si="2373"/>
        <v>907</v>
      </c>
      <c r="BD1025" s="264">
        <f t="shared" si="2373"/>
        <v>33374</v>
      </c>
      <c r="BE1025" s="306">
        <f t="shared" si="2373"/>
        <v>9737</v>
      </c>
      <c r="BF1025" s="306">
        <f t="shared" si="2373"/>
        <v>2533</v>
      </c>
      <c r="BG1025" s="306">
        <f t="shared" si="2373"/>
        <v>3922</v>
      </c>
      <c r="BH1025" s="306">
        <f t="shared" si="2373"/>
        <v>3553</v>
      </c>
      <c r="BI1025" s="306">
        <f t="shared" si="2373"/>
        <v>5286</v>
      </c>
      <c r="BJ1025" s="306">
        <f t="shared" si="2373"/>
        <v>2666</v>
      </c>
      <c r="BK1025" s="306">
        <f t="shared" si="2373"/>
        <v>3488</v>
      </c>
      <c r="BL1025" s="306">
        <f t="shared" si="2373"/>
        <v>2189</v>
      </c>
      <c r="BM1025" s="264">
        <f t="shared" si="2373"/>
        <v>5893</v>
      </c>
      <c r="BN1025" s="306">
        <f t="shared" si="2373"/>
        <v>1626</v>
      </c>
      <c r="BO1025" s="306">
        <f t="shared" ref="BO1025:DO1025" si="2374">SUM(BO1026:BO1030)</f>
        <v>695</v>
      </c>
      <c r="BP1025" s="306">
        <f t="shared" si="2374"/>
        <v>796</v>
      </c>
      <c r="BQ1025" s="306">
        <f t="shared" si="2374"/>
        <v>223</v>
      </c>
      <c r="BR1025" s="306">
        <f t="shared" si="2374"/>
        <v>2553</v>
      </c>
      <c r="BS1025" s="264">
        <f t="shared" si="2374"/>
        <v>11857</v>
      </c>
      <c r="BT1025" s="305">
        <f t="shared" si="2374"/>
        <v>520</v>
      </c>
      <c r="BU1025" s="306">
        <f t="shared" si="2374"/>
        <v>921</v>
      </c>
      <c r="BV1025" s="306">
        <f t="shared" si="2374"/>
        <v>419</v>
      </c>
      <c r="BW1025" s="306">
        <f t="shared" si="2374"/>
        <v>56</v>
      </c>
      <c r="BX1025" s="306">
        <f t="shared" si="2374"/>
        <v>420</v>
      </c>
      <c r="BY1025" s="306">
        <f t="shared" si="2374"/>
        <v>4633</v>
      </c>
      <c r="BZ1025" s="306">
        <f t="shared" si="2374"/>
        <v>686</v>
      </c>
      <c r="CA1025" s="306">
        <f t="shared" si="2374"/>
        <v>538</v>
      </c>
      <c r="CB1025" s="306">
        <f t="shared" si="2374"/>
        <v>1709</v>
      </c>
      <c r="CC1025" s="306">
        <f t="shared" si="2374"/>
        <v>627</v>
      </c>
      <c r="CD1025" s="306">
        <f t="shared" si="2374"/>
        <v>755</v>
      </c>
      <c r="CE1025" s="306">
        <f t="shared" si="2374"/>
        <v>573</v>
      </c>
      <c r="CF1025" s="264">
        <f t="shared" si="2374"/>
        <v>10178</v>
      </c>
      <c r="CG1025" s="306">
        <f t="shared" si="2374"/>
        <v>132</v>
      </c>
      <c r="CH1025" s="306">
        <f t="shared" si="2374"/>
        <v>480</v>
      </c>
      <c r="CI1025" s="306">
        <f t="shared" si="2374"/>
        <v>292</v>
      </c>
      <c r="CJ1025" s="306">
        <f t="shared" si="2374"/>
        <v>1006</v>
      </c>
      <c r="CK1025" s="306">
        <f t="shared" si="2374"/>
        <v>3028</v>
      </c>
      <c r="CL1025" s="306">
        <f t="shared" si="2374"/>
        <v>203</v>
      </c>
      <c r="CM1025" s="306">
        <f t="shared" si="2374"/>
        <v>2562</v>
      </c>
      <c r="CN1025" s="306">
        <f t="shared" si="2374"/>
        <v>131</v>
      </c>
      <c r="CO1025" s="306">
        <f t="shared" si="2374"/>
        <v>116</v>
      </c>
      <c r="CP1025" s="306">
        <f t="shared" si="2374"/>
        <v>367</v>
      </c>
      <c r="CQ1025" s="306">
        <f t="shared" si="2374"/>
        <v>814</v>
      </c>
      <c r="CR1025" s="306">
        <f t="shared" si="2374"/>
        <v>667</v>
      </c>
      <c r="CS1025" s="306">
        <f t="shared" si="2374"/>
        <v>380</v>
      </c>
      <c r="CT1025" s="264">
        <f t="shared" si="2374"/>
        <v>7943</v>
      </c>
      <c r="CU1025" s="306">
        <f t="shared" si="2374"/>
        <v>3343</v>
      </c>
      <c r="CV1025" s="306">
        <f t="shared" si="2374"/>
        <v>1972</v>
      </c>
      <c r="CW1025" s="306">
        <f t="shared" si="2374"/>
        <v>418</v>
      </c>
      <c r="CX1025" s="306">
        <f t="shared" si="2374"/>
        <v>1060</v>
      </c>
      <c r="CY1025" s="306">
        <f t="shared" si="2374"/>
        <v>1150</v>
      </c>
      <c r="CZ1025" s="264">
        <f t="shared" si="2374"/>
        <v>10067</v>
      </c>
      <c r="DA1025" s="306">
        <f t="shared" si="2374"/>
        <v>230</v>
      </c>
      <c r="DB1025" s="306">
        <f t="shared" si="2374"/>
        <v>474</v>
      </c>
      <c r="DC1025" s="306">
        <f t="shared" si="2374"/>
        <v>2479</v>
      </c>
      <c r="DD1025" s="306">
        <f t="shared" si="2374"/>
        <v>4090</v>
      </c>
      <c r="DE1025" s="306">
        <f t="shared" si="2374"/>
        <v>2006</v>
      </c>
      <c r="DF1025" s="306">
        <f t="shared" si="2374"/>
        <v>788</v>
      </c>
      <c r="DG1025" s="264">
        <f t="shared" si="2374"/>
        <v>129253</v>
      </c>
      <c r="DH1025" s="264">
        <f t="shared" si="2374"/>
        <v>953</v>
      </c>
      <c r="DI1025" s="306">
        <f t="shared" si="2374"/>
        <v>291</v>
      </c>
      <c r="DJ1025" s="306">
        <f t="shared" si="2374"/>
        <v>519</v>
      </c>
      <c r="DK1025" s="306">
        <f t="shared" si="2374"/>
        <v>143</v>
      </c>
      <c r="DL1025" s="264" t="s">
        <v>696</v>
      </c>
      <c r="DM1025" s="306">
        <f t="shared" si="2374"/>
        <v>944</v>
      </c>
      <c r="DN1025" s="265" t="s">
        <v>696</v>
      </c>
      <c r="DO1025" s="264">
        <f t="shared" si="2374"/>
        <v>131150</v>
      </c>
    </row>
    <row r="1026" spans="1:119" s="4" customFormat="1" ht="16.5" customHeight="1" x14ac:dyDescent="0.15">
      <c r="A1026" s="94" t="s">
        <v>22</v>
      </c>
      <c r="B1026" s="264">
        <f t="shared" ref="B1026:B1030" si="2375">SUM(C1026:N1026)</f>
        <v>2728</v>
      </c>
      <c r="C1026" s="306">
        <v>148</v>
      </c>
      <c r="D1026" s="306">
        <v>42</v>
      </c>
      <c r="E1026" s="306">
        <v>14</v>
      </c>
      <c r="F1026" s="306">
        <v>11</v>
      </c>
      <c r="G1026" s="306">
        <v>108</v>
      </c>
      <c r="H1026" s="306">
        <v>235</v>
      </c>
      <c r="I1026" s="306">
        <v>193</v>
      </c>
      <c r="J1026" s="306">
        <v>56</v>
      </c>
      <c r="K1026" s="306">
        <v>146</v>
      </c>
      <c r="L1026" s="306">
        <v>604</v>
      </c>
      <c r="M1026" s="306">
        <v>852</v>
      </c>
      <c r="N1026" s="306">
        <v>319</v>
      </c>
      <c r="O1026" s="264">
        <f t="shared" ref="O1026:O1030" si="2376">SUM(P1026:W1026)</f>
        <v>481</v>
      </c>
      <c r="P1026" s="306">
        <v>131</v>
      </c>
      <c r="Q1026" s="306">
        <v>119</v>
      </c>
      <c r="R1026" s="306">
        <v>100</v>
      </c>
      <c r="S1026" s="306">
        <v>15</v>
      </c>
      <c r="T1026" s="306">
        <v>9</v>
      </c>
      <c r="U1026" s="306">
        <v>61</v>
      </c>
      <c r="V1026" s="306">
        <v>43</v>
      </c>
      <c r="W1026" s="306">
        <v>3</v>
      </c>
      <c r="X1026" s="264">
        <f t="shared" ref="X1026:X1030" si="2377">SUM(Y1026:AB1026)</f>
        <v>1106</v>
      </c>
      <c r="Y1026" s="306">
        <v>60</v>
      </c>
      <c r="Z1026" s="306">
        <v>538</v>
      </c>
      <c r="AA1026" s="306">
        <v>306</v>
      </c>
      <c r="AB1026" s="306">
        <v>202</v>
      </c>
      <c r="AC1026" s="264">
        <f t="shared" ref="AC1026:AC1030" si="2378">SUM(AD1026:AI1026)</f>
        <v>467</v>
      </c>
      <c r="AD1026" s="306">
        <v>41</v>
      </c>
      <c r="AE1026" s="306">
        <v>80</v>
      </c>
      <c r="AF1026" s="306">
        <v>14</v>
      </c>
      <c r="AG1026" s="306">
        <v>94</v>
      </c>
      <c r="AH1026" s="306">
        <v>89</v>
      </c>
      <c r="AI1026" s="306">
        <v>149</v>
      </c>
      <c r="AJ1026" s="264">
        <f t="shared" ref="AJ1026:AJ1030" si="2379">SUM(AK1026:AL1026)</f>
        <v>53</v>
      </c>
      <c r="AK1026" s="306">
        <v>28</v>
      </c>
      <c r="AL1026" s="306">
        <v>25</v>
      </c>
      <c r="AM1026" s="264">
        <f t="shared" ref="AM1026:AM1030" si="2380">SUM(AN1026:AW1026)</f>
        <v>881</v>
      </c>
      <c r="AN1026" s="306">
        <v>34</v>
      </c>
      <c r="AO1026" s="306">
        <v>51</v>
      </c>
      <c r="AP1026" s="306">
        <v>114</v>
      </c>
      <c r="AQ1026" s="306">
        <v>23</v>
      </c>
      <c r="AR1026" s="306">
        <v>121</v>
      </c>
      <c r="AS1026" s="306">
        <v>3</v>
      </c>
      <c r="AT1026" s="306">
        <v>139</v>
      </c>
      <c r="AU1026" s="306">
        <v>157</v>
      </c>
      <c r="AV1026" s="306">
        <v>201</v>
      </c>
      <c r="AW1026" s="306">
        <v>38</v>
      </c>
      <c r="AX1026" s="264">
        <f t="shared" ref="AX1026:AX1030" si="2381">SUM(AY1026:BC1026)</f>
        <v>1694</v>
      </c>
      <c r="AY1026" s="306">
        <v>85</v>
      </c>
      <c r="AZ1026" s="306">
        <v>757</v>
      </c>
      <c r="BA1026" s="306">
        <v>304</v>
      </c>
      <c r="BB1026" s="306">
        <v>455</v>
      </c>
      <c r="BC1026" s="306">
        <v>93</v>
      </c>
      <c r="BD1026" s="264">
        <f t="shared" ref="BD1026:BD1030" si="2382">SUM(BE1026:BL1026)</f>
        <v>4729</v>
      </c>
      <c r="BE1026" s="306">
        <v>1876</v>
      </c>
      <c r="BF1026" s="306">
        <v>302</v>
      </c>
      <c r="BG1026" s="306">
        <v>518</v>
      </c>
      <c r="BH1026" s="306">
        <v>324</v>
      </c>
      <c r="BI1026" s="306">
        <v>624</v>
      </c>
      <c r="BJ1026" s="306">
        <v>431</v>
      </c>
      <c r="BK1026" s="306">
        <v>316</v>
      </c>
      <c r="BL1026" s="306">
        <v>338</v>
      </c>
      <c r="BM1026" s="264">
        <f t="shared" ref="BM1026:BM1030" si="2383">SUM(BN1026:BR1026)</f>
        <v>1024</v>
      </c>
      <c r="BN1026" s="306">
        <v>276</v>
      </c>
      <c r="BO1026" s="306">
        <v>126</v>
      </c>
      <c r="BP1026" s="306">
        <v>126</v>
      </c>
      <c r="BQ1026" s="306">
        <v>21</v>
      </c>
      <c r="BR1026" s="306">
        <v>475</v>
      </c>
      <c r="BS1026" s="264">
        <f t="shared" ref="BS1026:BS1030" si="2384">SUM(BT1026:CE1026)</f>
        <v>1709</v>
      </c>
      <c r="BT1026" s="305">
        <v>112</v>
      </c>
      <c r="BU1026" s="306">
        <v>98</v>
      </c>
      <c r="BV1026" s="306">
        <v>32</v>
      </c>
      <c r="BW1026" s="306">
        <v>2</v>
      </c>
      <c r="BX1026" s="306">
        <v>21</v>
      </c>
      <c r="BY1026" s="306">
        <v>934</v>
      </c>
      <c r="BZ1026" s="306">
        <v>87</v>
      </c>
      <c r="CA1026" s="306">
        <v>48</v>
      </c>
      <c r="CB1026" s="306">
        <v>111</v>
      </c>
      <c r="CC1026" s="306">
        <v>33</v>
      </c>
      <c r="CD1026" s="306">
        <v>80</v>
      </c>
      <c r="CE1026" s="306">
        <v>151</v>
      </c>
      <c r="CF1026" s="264">
        <f t="shared" ref="CF1026:CF1030" si="2385">SUM(CG1026:CS1026)</f>
        <v>1102</v>
      </c>
      <c r="CG1026" s="306">
        <v>11</v>
      </c>
      <c r="CH1026" s="306">
        <v>55</v>
      </c>
      <c r="CI1026" s="306">
        <v>28</v>
      </c>
      <c r="CJ1026" s="306">
        <v>252</v>
      </c>
      <c r="CK1026" s="306">
        <v>313</v>
      </c>
      <c r="CL1026" s="306">
        <v>37</v>
      </c>
      <c r="CM1026" s="306">
        <v>194</v>
      </c>
      <c r="CN1026" s="306">
        <v>9</v>
      </c>
      <c r="CO1026" s="306">
        <v>3</v>
      </c>
      <c r="CP1026" s="306">
        <v>34</v>
      </c>
      <c r="CQ1026" s="306">
        <v>95</v>
      </c>
      <c r="CR1026" s="306">
        <v>41</v>
      </c>
      <c r="CS1026" s="306">
        <v>30</v>
      </c>
      <c r="CT1026" s="264">
        <f t="shared" ref="CT1026:CT1030" si="2386">SUM(CU1026:CY1026)</f>
        <v>1117</v>
      </c>
      <c r="CU1026" s="306">
        <v>383</v>
      </c>
      <c r="CV1026" s="306">
        <v>306</v>
      </c>
      <c r="CW1026" s="306">
        <v>43</v>
      </c>
      <c r="CX1026" s="306">
        <v>228</v>
      </c>
      <c r="CY1026" s="306">
        <v>157</v>
      </c>
      <c r="CZ1026" s="264">
        <f t="shared" ref="CZ1026:CZ1030" si="2387">SUM(DA1026:DF1026)</f>
        <v>1742</v>
      </c>
      <c r="DA1026" s="306">
        <v>34</v>
      </c>
      <c r="DB1026" s="306">
        <v>103</v>
      </c>
      <c r="DC1026" s="306">
        <v>513</v>
      </c>
      <c r="DD1026" s="306">
        <v>491</v>
      </c>
      <c r="DE1026" s="306">
        <v>472</v>
      </c>
      <c r="DF1026" s="306">
        <v>129</v>
      </c>
      <c r="DG1026" s="264">
        <f t="shared" ref="DG1026:DG1030" si="2388">AM1026+BS1026+B1026+O1026+X1026+AC1026+AJ1026+BD1026+CF1026+AX1026+BM1026+CT1026+CZ1026</f>
        <v>18833</v>
      </c>
      <c r="DH1026" s="264">
        <f t="shared" ref="DH1026:DH1030" si="2389">SUM(DI1026:DK1026)</f>
        <v>148</v>
      </c>
      <c r="DI1026" s="306">
        <v>35</v>
      </c>
      <c r="DJ1026" s="306">
        <v>110</v>
      </c>
      <c r="DK1026" s="306">
        <v>3</v>
      </c>
      <c r="DL1026" s="264" t="s">
        <v>696</v>
      </c>
      <c r="DM1026" s="306">
        <v>101</v>
      </c>
      <c r="DN1026" s="265" t="s">
        <v>696</v>
      </c>
      <c r="DO1026" s="264">
        <f>DG1026+DH1026+DM1026</f>
        <v>19082</v>
      </c>
    </row>
    <row r="1027" spans="1:119" s="4" customFormat="1" ht="16.5" customHeight="1" x14ac:dyDescent="0.15">
      <c r="A1027" s="94" t="s">
        <v>181</v>
      </c>
      <c r="B1027" s="264">
        <f t="shared" si="2375"/>
        <v>10994</v>
      </c>
      <c r="C1027" s="306">
        <v>640</v>
      </c>
      <c r="D1027" s="306">
        <v>266</v>
      </c>
      <c r="E1027" s="306">
        <v>284</v>
      </c>
      <c r="F1027" s="306">
        <v>130</v>
      </c>
      <c r="G1027" s="306">
        <v>566</v>
      </c>
      <c r="H1027" s="306">
        <v>2090</v>
      </c>
      <c r="I1027" s="306">
        <v>976</v>
      </c>
      <c r="J1027" s="306">
        <v>199</v>
      </c>
      <c r="K1027" s="306">
        <v>912</v>
      </c>
      <c r="L1027" s="306">
        <v>3288</v>
      </c>
      <c r="M1027" s="306">
        <v>682</v>
      </c>
      <c r="N1027" s="306">
        <v>961</v>
      </c>
      <c r="O1027" s="264">
        <f t="shared" si="2376"/>
        <v>2691</v>
      </c>
      <c r="P1027" s="306">
        <v>643</v>
      </c>
      <c r="Q1027" s="306">
        <v>593</v>
      </c>
      <c r="R1027" s="306">
        <v>194</v>
      </c>
      <c r="S1027" s="306">
        <v>265</v>
      </c>
      <c r="T1027" s="306">
        <v>78</v>
      </c>
      <c r="U1027" s="306">
        <v>437</v>
      </c>
      <c r="V1027" s="306">
        <v>386</v>
      </c>
      <c r="W1027" s="306">
        <v>95</v>
      </c>
      <c r="X1027" s="264">
        <f t="shared" si="2377"/>
        <v>4913</v>
      </c>
      <c r="Y1027" s="306">
        <v>812</v>
      </c>
      <c r="Z1027" s="306">
        <v>902</v>
      </c>
      <c r="AA1027" s="306">
        <v>2168</v>
      </c>
      <c r="AB1027" s="306">
        <v>1031</v>
      </c>
      <c r="AC1027" s="264">
        <f t="shared" si="2378"/>
        <v>3135</v>
      </c>
      <c r="AD1027" s="306">
        <v>183</v>
      </c>
      <c r="AE1027" s="306">
        <v>536</v>
      </c>
      <c r="AF1027" s="306">
        <v>227</v>
      </c>
      <c r="AG1027" s="306">
        <v>786</v>
      </c>
      <c r="AH1027" s="306">
        <v>286</v>
      </c>
      <c r="AI1027" s="306">
        <v>1117</v>
      </c>
      <c r="AJ1027" s="264">
        <f t="shared" si="2379"/>
        <v>421</v>
      </c>
      <c r="AK1027" s="306">
        <v>254</v>
      </c>
      <c r="AL1027" s="306">
        <v>167</v>
      </c>
      <c r="AM1027" s="264">
        <f t="shared" si="2380"/>
        <v>3370</v>
      </c>
      <c r="AN1027" s="306">
        <v>185</v>
      </c>
      <c r="AO1027" s="306">
        <v>220</v>
      </c>
      <c r="AP1027" s="306">
        <v>461</v>
      </c>
      <c r="AQ1027" s="306">
        <v>108</v>
      </c>
      <c r="AR1027" s="306">
        <v>857</v>
      </c>
      <c r="AS1027" s="306">
        <v>108</v>
      </c>
      <c r="AT1027" s="306">
        <v>544</v>
      </c>
      <c r="AU1027" s="306">
        <v>408</v>
      </c>
      <c r="AV1027" s="306">
        <v>198</v>
      </c>
      <c r="AW1027" s="306">
        <v>281</v>
      </c>
      <c r="AX1027" s="264">
        <f t="shared" si="2381"/>
        <v>5185</v>
      </c>
      <c r="AY1027" s="306">
        <v>225</v>
      </c>
      <c r="AZ1027" s="306">
        <v>2707</v>
      </c>
      <c r="BA1027" s="306">
        <v>721</v>
      </c>
      <c r="BB1027" s="306">
        <v>929</v>
      </c>
      <c r="BC1027" s="306">
        <v>603</v>
      </c>
      <c r="BD1027" s="264">
        <f t="shared" si="2382"/>
        <v>20266</v>
      </c>
      <c r="BE1027" s="306">
        <v>4145</v>
      </c>
      <c r="BF1027" s="306">
        <v>1706</v>
      </c>
      <c r="BG1027" s="306">
        <v>2863</v>
      </c>
      <c r="BH1027" s="306">
        <v>2453</v>
      </c>
      <c r="BI1027" s="306">
        <v>3679</v>
      </c>
      <c r="BJ1027" s="306">
        <v>1785</v>
      </c>
      <c r="BK1027" s="306">
        <v>2187</v>
      </c>
      <c r="BL1027" s="306">
        <v>1448</v>
      </c>
      <c r="BM1027" s="264">
        <f t="shared" si="2383"/>
        <v>4075</v>
      </c>
      <c r="BN1027" s="306">
        <v>1157</v>
      </c>
      <c r="BO1027" s="306">
        <v>484</v>
      </c>
      <c r="BP1027" s="306">
        <v>546</v>
      </c>
      <c r="BQ1027" s="306">
        <v>166</v>
      </c>
      <c r="BR1027" s="306">
        <v>1722</v>
      </c>
      <c r="BS1027" s="264">
        <f t="shared" si="2384"/>
        <v>8033</v>
      </c>
      <c r="BT1027" s="305">
        <v>310</v>
      </c>
      <c r="BU1027" s="306">
        <v>671</v>
      </c>
      <c r="BV1027" s="306">
        <v>361</v>
      </c>
      <c r="BW1027" s="306">
        <v>49</v>
      </c>
      <c r="BX1027" s="306">
        <v>341</v>
      </c>
      <c r="BY1027" s="306">
        <v>2951</v>
      </c>
      <c r="BZ1027" s="306">
        <v>407</v>
      </c>
      <c r="CA1027" s="306">
        <v>410</v>
      </c>
      <c r="CB1027" s="306">
        <v>1180</v>
      </c>
      <c r="CC1027" s="306">
        <v>450</v>
      </c>
      <c r="CD1027" s="306">
        <v>585</v>
      </c>
      <c r="CE1027" s="306">
        <v>318</v>
      </c>
      <c r="CF1027" s="264">
        <f t="shared" si="2385"/>
        <v>6929</v>
      </c>
      <c r="CG1027" s="306">
        <v>86</v>
      </c>
      <c r="CH1027" s="306">
        <v>305</v>
      </c>
      <c r="CI1027" s="306">
        <v>189</v>
      </c>
      <c r="CJ1027" s="306">
        <v>602</v>
      </c>
      <c r="CK1027" s="306">
        <v>2078</v>
      </c>
      <c r="CL1027" s="306">
        <v>142</v>
      </c>
      <c r="CM1027" s="306">
        <v>1779</v>
      </c>
      <c r="CN1027" s="306">
        <v>72</v>
      </c>
      <c r="CO1027" s="306">
        <v>93</v>
      </c>
      <c r="CP1027" s="306">
        <v>239</v>
      </c>
      <c r="CQ1027" s="306">
        <v>512</v>
      </c>
      <c r="CR1027" s="306">
        <v>545</v>
      </c>
      <c r="CS1027" s="306">
        <v>287</v>
      </c>
      <c r="CT1027" s="264">
        <f t="shared" si="2386"/>
        <v>5649</v>
      </c>
      <c r="CU1027" s="306">
        <v>2430</v>
      </c>
      <c r="CV1027" s="306">
        <v>1396</v>
      </c>
      <c r="CW1027" s="306">
        <v>341</v>
      </c>
      <c r="CX1027" s="306">
        <v>683</v>
      </c>
      <c r="CY1027" s="306">
        <v>799</v>
      </c>
      <c r="CZ1027" s="264">
        <f t="shared" si="2387"/>
        <v>5967</v>
      </c>
      <c r="DA1027" s="306">
        <v>161</v>
      </c>
      <c r="DB1027" s="306">
        <v>153</v>
      </c>
      <c r="DC1027" s="306">
        <v>1371</v>
      </c>
      <c r="DD1027" s="306">
        <v>2686</v>
      </c>
      <c r="DE1027" s="306">
        <v>1068</v>
      </c>
      <c r="DF1027" s="306">
        <v>528</v>
      </c>
      <c r="DG1027" s="264">
        <f t="shared" si="2388"/>
        <v>81628</v>
      </c>
      <c r="DH1027" s="264">
        <f t="shared" si="2389"/>
        <v>519</v>
      </c>
      <c r="DI1027" s="306">
        <v>184</v>
      </c>
      <c r="DJ1027" s="306">
        <v>237</v>
      </c>
      <c r="DK1027" s="306">
        <v>98</v>
      </c>
      <c r="DL1027" s="264" t="s">
        <v>696</v>
      </c>
      <c r="DM1027" s="306">
        <v>575</v>
      </c>
      <c r="DN1027" s="265" t="s">
        <v>696</v>
      </c>
      <c r="DO1027" s="264">
        <f t="shared" ref="DO1027:DO1037" si="2390">DG1027+DH1027+DM1027</f>
        <v>82722</v>
      </c>
    </row>
    <row r="1028" spans="1:119" s="4" customFormat="1" ht="16.5" customHeight="1" x14ac:dyDescent="0.15">
      <c r="A1028" s="94" t="s">
        <v>142</v>
      </c>
      <c r="B1028" s="264">
        <f t="shared" si="2375"/>
        <v>1249</v>
      </c>
      <c r="C1028" s="306">
        <v>59</v>
      </c>
      <c r="D1028" s="306">
        <v>38</v>
      </c>
      <c r="E1028" s="306">
        <v>30</v>
      </c>
      <c r="F1028" s="306">
        <v>7</v>
      </c>
      <c r="G1028" s="306">
        <v>57</v>
      </c>
      <c r="H1028" s="306">
        <v>161</v>
      </c>
      <c r="I1028" s="306">
        <v>106</v>
      </c>
      <c r="J1028" s="306">
        <v>5</v>
      </c>
      <c r="K1028" s="306">
        <v>72</v>
      </c>
      <c r="L1028" s="306">
        <v>435</v>
      </c>
      <c r="M1028" s="306">
        <v>131</v>
      </c>
      <c r="N1028" s="306">
        <v>148</v>
      </c>
      <c r="O1028" s="264">
        <f t="shared" si="2376"/>
        <v>358</v>
      </c>
      <c r="P1028" s="306">
        <v>64</v>
      </c>
      <c r="Q1028" s="306">
        <v>110</v>
      </c>
      <c r="R1028" s="306">
        <v>22</v>
      </c>
      <c r="S1028" s="306">
        <v>15</v>
      </c>
      <c r="T1028" s="306">
        <v>25</v>
      </c>
      <c r="U1028" s="306">
        <v>65</v>
      </c>
      <c r="V1028" s="306">
        <v>33</v>
      </c>
      <c r="W1028" s="306">
        <v>24</v>
      </c>
      <c r="X1028" s="264">
        <f t="shared" si="2377"/>
        <v>399</v>
      </c>
      <c r="Y1028" s="306">
        <v>39</v>
      </c>
      <c r="Z1028" s="306">
        <v>87</v>
      </c>
      <c r="AA1028" s="306">
        <v>176</v>
      </c>
      <c r="AB1028" s="306">
        <v>97</v>
      </c>
      <c r="AC1028" s="264">
        <f t="shared" si="2378"/>
        <v>250</v>
      </c>
      <c r="AD1028" s="306">
        <v>20</v>
      </c>
      <c r="AE1028" s="306">
        <v>49</v>
      </c>
      <c r="AF1028" s="306">
        <v>10</v>
      </c>
      <c r="AG1028" s="306">
        <v>74</v>
      </c>
      <c r="AH1028" s="306">
        <v>23</v>
      </c>
      <c r="AI1028" s="306">
        <v>74</v>
      </c>
      <c r="AJ1028" s="264">
        <f t="shared" si="2379"/>
        <v>32</v>
      </c>
      <c r="AK1028" s="306">
        <v>18</v>
      </c>
      <c r="AL1028" s="306">
        <v>14</v>
      </c>
      <c r="AM1028" s="264">
        <f t="shared" si="2380"/>
        <v>539</v>
      </c>
      <c r="AN1028" s="306">
        <v>7</v>
      </c>
      <c r="AO1028" s="306">
        <v>19</v>
      </c>
      <c r="AP1028" s="306">
        <v>56</v>
      </c>
      <c r="AQ1028" s="306">
        <v>10</v>
      </c>
      <c r="AR1028" s="306">
        <v>60</v>
      </c>
      <c r="AS1028" s="306">
        <v>8</v>
      </c>
      <c r="AT1028" s="306">
        <v>105</v>
      </c>
      <c r="AU1028" s="306">
        <v>152</v>
      </c>
      <c r="AV1028" s="306">
        <v>106</v>
      </c>
      <c r="AW1028" s="306">
        <v>16</v>
      </c>
      <c r="AX1028" s="264">
        <f t="shared" si="2381"/>
        <v>615</v>
      </c>
      <c r="AY1028" s="306">
        <v>37</v>
      </c>
      <c r="AZ1028" s="306">
        <v>305</v>
      </c>
      <c r="BA1028" s="306">
        <v>73</v>
      </c>
      <c r="BB1028" s="306">
        <v>135</v>
      </c>
      <c r="BC1028" s="306">
        <v>65</v>
      </c>
      <c r="BD1028" s="264">
        <f t="shared" si="2382"/>
        <v>2270</v>
      </c>
      <c r="BE1028" s="306">
        <v>630</v>
      </c>
      <c r="BF1028" s="306">
        <v>253</v>
      </c>
      <c r="BG1028" s="306">
        <v>153</v>
      </c>
      <c r="BH1028" s="306">
        <v>255</v>
      </c>
      <c r="BI1028" s="306">
        <v>267</v>
      </c>
      <c r="BJ1028" s="306">
        <v>231</v>
      </c>
      <c r="BK1028" s="306">
        <v>239</v>
      </c>
      <c r="BL1028" s="306">
        <v>242</v>
      </c>
      <c r="BM1028" s="264">
        <f t="shared" si="2383"/>
        <v>419</v>
      </c>
      <c r="BN1028" s="306">
        <v>88</v>
      </c>
      <c r="BO1028" s="306">
        <v>55</v>
      </c>
      <c r="BP1028" s="306">
        <v>29</v>
      </c>
      <c r="BQ1028" s="306">
        <v>25</v>
      </c>
      <c r="BR1028" s="306">
        <v>222</v>
      </c>
      <c r="BS1028" s="264">
        <f t="shared" si="2384"/>
        <v>756</v>
      </c>
      <c r="BT1028" s="305">
        <v>28</v>
      </c>
      <c r="BU1028" s="306">
        <v>78</v>
      </c>
      <c r="BV1028" s="306">
        <v>10</v>
      </c>
      <c r="BW1028" s="306">
        <v>3</v>
      </c>
      <c r="BX1028" s="306">
        <v>20</v>
      </c>
      <c r="BY1028" s="306">
        <v>297</v>
      </c>
      <c r="BZ1028" s="306">
        <v>36</v>
      </c>
      <c r="CA1028" s="306">
        <v>49</v>
      </c>
      <c r="CB1028" s="306">
        <v>105</v>
      </c>
      <c r="CC1028" s="306">
        <v>43</v>
      </c>
      <c r="CD1028" s="306">
        <v>54</v>
      </c>
      <c r="CE1028" s="306">
        <v>33</v>
      </c>
      <c r="CF1028" s="264">
        <f t="shared" si="2385"/>
        <v>973</v>
      </c>
      <c r="CG1028" s="306">
        <v>16</v>
      </c>
      <c r="CH1028" s="306">
        <v>36</v>
      </c>
      <c r="CI1028" s="306">
        <v>21</v>
      </c>
      <c r="CJ1028" s="306">
        <v>89</v>
      </c>
      <c r="CK1028" s="306">
        <v>351</v>
      </c>
      <c r="CL1028" s="306">
        <v>13</v>
      </c>
      <c r="CM1028" s="306">
        <v>247</v>
      </c>
      <c r="CN1028" s="306">
        <v>16</v>
      </c>
      <c r="CO1028" s="306">
        <v>5</v>
      </c>
      <c r="CP1028" s="306">
        <v>31</v>
      </c>
      <c r="CQ1028" s="306">
        <v>74</v>
      </c>
      <c r="CR1028" s="306">
        <v>38</v>
      </c>
      <c r="CS1028" s="306">
        <v>36</v>
      </c>
      <c r="CT1028" s="264">
        <f t="shared" si="2386"/>
        <v>473</v>
      </c>
      <c r="CU1028" s="306">
        <v>207</v>
      </c>
      <c r="CV1028" s="306">
        <v>99</v>
      </c>
      <c r="CW1028" s="306">
        <v>20</v>
      </c>
      <c r="CX1028" s="306">
        <v>80</v>
      </c>
      <c r="CY1028" s="306">
        <v>67</v>
      </c>
      <c r="CZ1028" s="264">
        <f t="shared" si="2387"/>
        <v>1083</v>
      </c>
      <c r="DA1028" s="306">
        <v>15</v>
      </c>
      <c r="DB1028" s="306">
        <v>23</v>
      </c>
      <c r="DC1028" s="306">
        <v>356</v>
      </c>
      <c r="DD1028" s="306">
        <v>433</v>
      </c>
      <c r="DE1028" s="306">
        <v>180</v>
      </c>
      <c r="DF1028" s="306">
        <v>76</v>
      </c>
      <c r="DG1028" s="264">
        <f t="shared" si="2388"/>
        <v>9416</v>
      </c>
      <c r="DH1028" s="264">
        <f t="shared" si="2389"/>
        <v>46</v>
      </c>
      <c r="DI1028" s="306">
        <v>4</v>
      </c>
      <c r="DJ1028" s="306">
        <v>21</v>
      </c>
      <c r="DK1028" s="306">
        <v>21</v>
      </c>
      <c r="DL1028" s="264" t="s">
        <v>696</v>
      </c>
      <c r="DM1028" s="306">
        <v>95</v>
      </c>
      <c r="DN1028" s="265" t="s">
        <v>696</v>
      </c>
      <c r="DO1028" s="264">
        <f t="shared" si="2390"/>
        <v>9557</v>
      </c>
    </row>
    <row r="1029" spans="1:119" s="4" customFormat="1" ht="16.5" customHeight="1" x14ac:dyDescent="0.15">
      <c r="A1029" s="94" t="s">
        <v>23</v>
      </c>
      <c r="B1029" s="264">
        <f t="shared" si="2375"/>
        <v>1781</v>
      </c>
      <c r="C1029" s="306">
        <v>292</v>
      </c>
      <c r="D1029" s="306">
        <v>12</v>
      </c>
      <c r="E1029" s="306">
        <v>15</v>
      </c>
      <c r="F1029" s="306">
        <v>0</v>
      </c>
      <c r="G1029" s="306">
        <v>30</v>
      </c>
      <c r="H1029" s="306">
        <v>166</v>
      </c>
      <c r="I1029" s="306">
        <v>42</v>
      </c>
      <c r="J1029" s="306">
        <v>37</v>
      </c>
      <c r="K1029" s="306">
        <v>128</v>
      </c>
      <c r="L1029" s="306">
        <v>278</v>
      </c>
      <c r="M1029" s="306">
        <v>486</v>
      </c>
      <c r="N1029" s="306">
        <v>295</v>
      </c>
      <c r="O1029" s="264">
        <f t="shared" si="2376"/>
        <v>467</v>
      </c>
      <c r="P1029" s="306">
        <v>127</v>
      </c>
      <c r="Q1029" s="306">
        <v>225</v>
      </c>
      <c r="R1029" s="306">
        <v>4</v>
      </c>
      <c r="S1029" s="306">
        <v>35</v>
      </c>
      <c r="T1029" s="306">
        <v>9</v>
      </c>
      <c r="U1029" s="306">
        <v>26</v>
      </c>
      <c r="V1029" s="306">
        <v>40</v>
      </c>
      <c r="W1029" s="306">
        <v>1</v>
      </c>
      <c r="X1029" s="264">
        <f t="shared" si="2377"/>
        <v>478</v>
      </c>
      <c r="Y1029" s="306">
        <v>37</v>
      </c>
      <c r="Z1029" s="306">
        <v>138</v>
      </c>
      <c r="AA1029" s="306">
        <v>195</v>
      </c>
      <c r="AB1029" s="306">
        <v>108</v>
      </c>
      <c r="AC1029" s="264">
        <f t="shared" si="2378"/>
        <v>307</v>
      </c>
      <c r="AD1029" s="306">
        <v>58</v>
      </c>
      <c r="AE1029" s="306">
        <v>40</v>
      </c>
      <c r="AF1029" s="306">
        <v>7</v>
      </c>
      <c r="AG1029" s="306">
        <v>55</v>
      </c>
      <c r="AH1029" s="306">
        <v>28</v>
      </c>
      <c r="AI1029" s="306">
        <v>119</v>
      </c>
      <c r="AJ1029" s="264">
        <f t="shared" si="2379"/>
        <v>29</v>
      </c>
      <c r="AK1029" s="306">
        <v>10</v>
      </c>
      <c r="AL1029" s="306">
        <v>19</v>
      </c>
      <c r="AM1029" s="264">
        <f t="shared" si="2380"/>
        <v>1001</v>
      </c>
      <c r="AN1029" s="306">
        <v>38</v>
      </c>
      <c r="AO1029" s="306">
        <v>10</v>
      </c>
      <c r="AP1029" s="306">
        <v>57</v>
      </c>
      <c r="AQ1029" s="306">
        <v>3</v>
      </c>
      <c r="AR1029" s="306">
        <v>72</v>
      </c>
      <c r="AS1029" s="306">
        <v>8</v>
      </c>
      <c r="AT1029" s="306">
        <v>14</v>
      </c>
      <c r="AU1029" s="306">
        <v>752</v>
      </c>
      <c r="AV1029" s="306">
        <v>38</v>
      </c>
      <c r="AW1029" s="306">
        <v>9</v>
      </c>
      <c r="AX1029" s="264">
        <f t="shared" si="2381"/>
        <v>375</v>
      </c>
      <c r="AY1029" s="306">
        <v>16</v>
      </c>
      <c r="AZ1029" s="306">
        <v>225</v>
      </c>
      <c r="BA1029" s="306">
        <v>76</v>
      </c>
      <c r="BB1029" s="306">
        <v>51</v>
      </c>
      <c r="BC1029" s="306">
        <v>7</v>
      </c>
      <c r="BD1029" s="264">
        <f t="shared" si="2382"/>
        <v>4269</v>
      </c>
      <c r="BE1029" s="306">
        <v>2325</v>
      </c>
      <c r="BF1029" s="306">
        <v>183</v>
      </c>
      <c r="BG1029" s="306">
        <v>188</v>
      </c>
      <c r="BH1029" s="306">
        <v>387</v>
      </c>
      <c r="BI1029" s="306">
        <v>487</v>
      </c>
      <c r="BJ1029" s="306">
        <v>144</v>
      </c>
      <c r="BK1029" s="306">
        <v>514</v>
      </c>
      <c r="BL1029" s="306">
        <v>41</v>
      </c>
      <c r="BM1029" s="264">
        <f t="shared" si="2383"/>
        <v>163</v>
      </c>
      <c r="BN1029" s="306">
        <v>32</v>
      </c>
      <c r="BO1029" s="306">
        <v>20</v>
      </c>
      <c r="BP1029" s="306">
        <v>68</v>
      </c>
      <c r="BQ1029" s="306">
        <v>5</v>
      </c>
      <c r="BR1029" s="306">
        <v>38</v>
      </c>
      <c r="BS1029" s="264">
        <f t="shared" si="2384"/>
        <v>438</v>
      </c>
      <c r="BT1029" s="305">
        <v>31</v>
      </c>
      <c r="BU1029" s="306">
        <v>15</v>
      </c>
      <c r="BV1029" s="306">
        <v>12</v>
      </c>
      <c r="BW1029" s="306">
        <v>1</v>
      </c>
      <c r="BX1029" s="306">
        <v>8</v>
      </c>
      <c r="BY1029" s="306">
        <v>209</v>
      </c>
      <c r="BZ1029" s="306">
        <v>55</v>
      </c>
      <c r="CA1029" s="306">
        <v>16</v>
      </c>
      <c r="CB1029" s="306">
        <v>40</v>
      </c>
      <c r="CC1029" s="306">
        <v>14</v>
      </c>
      <c r="CD1029" s="306">
        <v>16</v>
      </c>
      <c r="CE1029" s="306">
        <v>21</v>
      </c>
      <c r="CF1029" s="264">
        <f t="shared" si="2385"/>
        <v>600</v>
      </c>
      <c r="CG1029" s="306">
        <v>4</v>
      </c>
      <c r="CH1029" s="306">
        <v>71</v>
      </c>
      <c r="CI1029" s="306">
        <v>3</v>
      </c>
      <c r="CJ1029" s="306">
        <v>29</v>
      </c>
      <c r="CK1029" s="306">
        <v>108</v>
      </c>
      <c r="CL1029" s="306">
        <v>4</v>
      </c>
      <c r="CM1029" s="306">
        <v>191</v>
      </c>
      <c r="CN1029" s="306">
        <v>26</v>
      </c>
      <c r="CO1029" s="306">
        <v>10</v>
      </c>
      <c r="CP1029" s="306">
        <v>39</v>
      </c>
      <c r="CQ1029" s="306">
        <v>95</v>
      </c>
      <c r="CR1029" s="306">
        <v>18</v>
      </c>
      <c r="CS1029" s="306">
        <v>2</v>
      </c>
      <c r="CT1029" s="264">
        <f t="shared" si="2386"/>
        <v>420</v>
      </c>
      <c r="CU1029" s="306">
        <v>189</v>
      </c>
      <c r="CV1029" s="306">
        <v>85</v>
      </c>
      <c r="CW1029" s="306">
        <v>3</v>
      </c>
      <c r="CX1029" s="306">
        <v>56</v>
      </c>
      <c r="CY1029" s="306">
        <v>87</v>
      </c>
      <c r="CZ1029" s="264">
        <f t="shared" si="2387"/>
        <v>597</v>
      </c>
      <c r="DA1029" s="306">
        <v>4</v>
      </c>
      <c r="DB1029" s="306">
        <v>128</v>
      </c>
      <c r="DC1029" s="306">
        <v>106</v>
      </c>
      <c r="DD1029" s="306">
        <v>225</v>
      </c>
      <c r="DE1029" s="306">
        <v>107</v>
      </c>
      <c r="DF1029" s="306">
        <v>27</v>
      </c>
      <c r="DG1029" s="264">
        <f t="shared" si="2388"/>
        <v>10925</v>
      </c>
      <c r="DH1029" s="264">
        <f t="shared" si="2389"/>
        <v>145</v>
      </c>
      <c r="DI1029" s="306">
        <v>33</v>
      </c>
      <c r="DJ1029" s="306">
        <v>107</v>
      </c>
      <c r="DK1029" s="306">
        <v>5</v>
      </c>
      <c r="DL1029" s="264" t="s">
        <v>696</v>
      </c>
      <c r="DM1029" s="306">
        <v>100</v>
      </c>
      <c r="DN1029" s="265" t="s">
        <v>696</v>
      </c>
      <c r="DO1029" s="264">
        <f t="shared" si="2390"/>
        <v>11170</v>
      </c>
    </row>
    <row r="1030" spans="1:119" s="4" customFormat="1" ht="16.5" customHeight="1" x14ac:dyDescent="0.15">
      <c r="A1030" s="94" t="s">
        <v>450</v>
      </c>
      <c r="B1030" s="264">
        <f t="shared" si="2375"/>
        <v>971</v>
      </c>
      <c r="C1030" s="306">
        <v>111</v>
      </c>
      <c r="D1030" s="306">
        <v>7</v>
      </c>
      <c r="E1030" s="306">
        <v>27</v>
      </c>
      <c r="F1030" s="306">
        <v>64</v>
      </c>
      <c r="G1030" s="306">
        <v>16</v>
      </c>
      <c r="H1030" s="306">
        <v>139</v>
      </c>
      <c r="I1030" s="306">
        <v>58</v>
      </c>
      <c r="J1030" s="306">
        <v>9</v>
      </c>
      <c r="K1030" s="306">
        <v>45</v>
      </c>
      <c r="L1030" s="306">
        <v>252</v>
      </c>
      <c r="M1030" s="306">
        <v>124</v>
      </c>
      <c r="N1030" s="306">
        <v>119</v>
      </c>
      <c r="O1030" s="264">
        <f t="shared" si="2376"/>
        <v>275</v>
      </c>
      <c r="P1030" s="306">
        <v>39</v>
      </c>
      <c r="Q1030" s="306">
        <v>17</v>
      </c>
      <c r="R1030" s="306">
        <v>26</v>
      </c>
      <c r="S1030" s="306">
        <v>107</v>
      </c>
      <c r="T1030" s="306">
        <v>4</v>
      </c>
      <c r="U1030" s="306">
        <v>53</v>
      </c>
      <c r="V1030" s="306">
        <v>9</v>
      </c>
      <c r="W1030" s="306">
        <v>20</v>
      </c>
      <c r="X1030" s="264">
        <f t="shared" si="2377"/>
        <v>421</v>
      </c>
      <c r="Y1030" s="306">
        <v>23</v>
      </c>
      <c r="Z1030" s="306">
        <v>88</v>
      </c>
      <c r="AA1030" s="306">
        <v>200</v>
      </c>
      <c r="AB1030" s="306">
        <v>110</v>
      </c>
      <c r="AC1030" s="264">
        <f t="shared" si="2378"/>
        <v>290</v>
      </c>
      <c r="AD1030" s="306">
        <v>39</v>
      </c>
      <c r="AE1030" s="306">
        <v>13</v>
      </c>
      <c r="AF1030" s="306">
        <v>7</v>
      </c>
      <c r="AG1030" s="306">
        <v>88</v>
      </c>
      <c r="AH1030" s="306">
        <v>38</v>
      </c>
      <c r="AI1030" s="306">
        <v>105</v>
      </c>
      <c r="AJ1030" s="264">
        <f t="shared" si="2379"/>
        <v>46</v>
      </c>
      <c r="AK1030" s="306">
        <v>31</v>
      </c>
      <c r="AL1030" s="306">
        <v>15</v>
      </c>
      <c r="AM1030" s="264">
        <f t="shared" si="2380"/>
        <v>1533</v>
      </c>
      <c r="AN1030" s="306">
        <v>9</v>
      </c>
      <c r="AO1030" s="306">
        <v>76</v>
      </c>
      <c r="AP1030" s="306">
        <v>148</v>
      </c>
      <c r="AQ1030" s="306">
        <v>1</v>
      </c>
      <c r="AR1030" s="306">
        <v>58</v>
      </c>
      <c r="AS1030" s="306">
        <v>0</v>
      </c>
      <c r="AT1030" s="306">
        <v>209</v>
      </c>
      <c r="AU1030" s="306">
        <v>720</v>
      </c>
      <c r="AV1030" s="306">
        <v>308</v>
      </c>
      <c r="AW1030" s="306">
        <v>4</v>
      </c>
      <c r="AX1030" s="264">
        <f t="shared" si="2381"/>
        <v>406</v>
      </c>
      <c r="AY1030" s="306">
        <v>31</v>
      </c>
      <c r="AZ1030" s="306">
        <v>148</v>
      </c>
      <c r="BA1030" s="306">
        <v>54</v>
      </c>
      <c r="BB1030" s="306">
        <v>34</v>
      </c>
      <c r="BC1030" s="306">
        <v>139</v>
      </c>
      <c r="BD1030" s="264">
        <f t="shared" si="2382"/>
        <v>1840</v>
      </c>
      <c r="BE1030" s="306">
        <v>761</v>
      </c>
      <c r="BF1030" s="306">
        <v>89</v>
      </c>
      <c r="BG1030" s="306">
        <v>200</v>
      </c>
      <c r="BH1030" s="306">
        <v>134</v>
      </c>
      <c r="BI1030" s="306">
        <v>229</v>
      </c>
      <c r="BJ1030" s="306">
        <v>75</v>
      </c>
      <c r="BK1030" s="306">
        <v>232</v>
      </c>
      <c r="BL1030" s="306">
        <v>120</v>
      </c>
      <c r="BM1030" s="264">
        <f t="shared" si="2383"/>
        <v>212</v>
      </c>
      <c r="BN1030" s="306">
        <v>73</v>
      </c>
      <c r="BO1030" s="306">
        <v>10</v>
      </c>
      <c r="BP1030" s="306">
        <v>27</v>
      </c>
      <c r="BQ1030" s="306">
        <v>6</v>
      </c>
      <c r="BR1030" s="306">
        <v>96</v>
      </c>
      <c r="BS1030" s="264">
        <f t="shared" si="2384"/>
        <v>921</v>
      </c>
      <c r="BT1030" s="305">
        <v>39</v>
      </c>
      <c r="BU1030" s="306">
        <v>59</v>
      </c>
      <c r="BV1030" s="306">
        <v>4</v>
      </c>
      <c r="BW1030" s="306">
        <v>1</v>
      </c>
      <c r="BX1030" s="306">
        <v>30</v>
      </c>
      <c r="BY1030" s="306">
        <v>242</v>
      </c>
      <c r="BZ1030" s="306">
        <v>101</v>
      </c>
      <c r="CA1030" s="306">
        <v>15</v>
      </c>
      <c r="CB1030" s="306">
        <v>273</v>
      </c>
      <c r="CC1030" s="306">
        <v>87</v>
      </c>
      <c r="CD1030" s="306">
        <v>20</v>
      </c>
      <c r="CE1030" s="306">
        <v>50</v>
      </c>
      <c r="CF1030" s="264">
        <f t="shared" si="2385"/>
        <v>574</v>
      </c>
      <c r="CG1030" s="306">
        <v>15</v>
      </c>
      <c r="CH1030" s="306">
        <v>13</v>
      </c>
      <c r="CI1030" s="306">
        <v>51</v>
      </c>
      <c r="CJ1030" s="306">
        <v>34</v>
      </c>
      <c r="CK1030" s="306">
        <v>178</v>
      </c>
      <c r="CL1030" s="306">
        <v>7</v>
      </c>
      <c r="CM1030" s="306">
        <v>151</v>
      </c>
      <c r="CN1030" s="306">
        <v>8</v>
      </c>
      <c r="CO1030" s="306">
        <v>5</v>
      </c>
      <c r="CP1030" s="306">
        <v>24</v>
      </c>
      <c r="CQ1030" s="306">
        <v>38</v>
      </c>
      <c r="CR1030" s="306">
        <v>25</v>
      </c>
      <c r="CS1030" s="306">
        <v>25</v>
      </c>
      <c r="CT1030" s="264">
        <f t="shared" si="2386"/>
        <v>284</v>
      </c>
      <c r="CU1030" s="306">
        <v>134</v>
      </c>
      <c r="CV1030" s="306">
        <v>86</v>
      </c>
      <c r="CW1030" s="306">
        <v>11</v>
      </c>
      <c r="CX1030" s="306">
        <v>13</v>
      </c>
      <c r="CY1030" s="306">
        <v>40</v>
      </c>
      <c r="CZ1030" s="264">
        <f t="shared" si="2387"/>
        <v>678</v>
      </c>
      <c r="DA1030" s="306">
        <v>16</v>
      </c>
      <c r="DB1030" s="306">
        <v>67</v>
      </c>
      <c r="DC1030" s="306">
        <v>133</v>
      </c>
      <c r="DD1030" s="306">
        <v>255</v>
      </c>
      <c r="DE1030" s="306">
        <v>179</v>
      </c>
      <c r="DF1030" s="306">
        <v>28</v>
      </c>
      <c r="DG1030" s="264">
        <f t="shared" si="2388"/>
        <v>8451</v>
      </c>
      <c r="DH1030" s="264">
        <f t="shared" si="2389"/>
        <v>95</v>
      </c>
      <c r="DI1030" s="306">
        <v>35</v>
      </c>
      <c r="DJ1030" s="306">
        <v>44</v>
      </c>
      <c r="DK1030" s="306">
        <v>16</v>
      </c>
      <c r="DL1030" s="264" t="s">
        <v>696</v>
      </c>
      <c r="DM1030" s="306">
        <v>73</v>
      </c>
      <c r="DN1030" s="265" t="s">
        <v>696</v>
      </c>
      <c r="DO1030" s="264">
        <f t="shared" si="2390"/>
        <v>8619</v>
      </c>
    </row>
    <row r="1031" spans="1:119" s="4" customFormat="1" ht="16.5" customHeight="1" x14ac:dyDescent="0.15">
      <c r="A1031" s="93" t="s">
        <v>557</v>
      </c>
      <c r="B1031" s="264">
        <f>SUM(B1032:B1037)</f>
        <v>23719</v>
      </c>
      <c r="C1031" s="306">
        <f t="shared" ref="C1031:BN1031" si="2391">SUM(C1032:C1037)</f>
        <v>369</v>
      </c>
      <c r="D1031" s="306">
        <f t="shared" si="2391"/>
        <v>184</v>
      </c>
      <c r="E1031" s="306">
        <f t="shared" si="2391"/>
        <v>155</v>
      </c>
      <c r="F1031" s="306">
        <f t="shared" si="2391"/>
        <v>170</v>
      </c>
      <c r="G1031" s="306">
        <f t="shared" si="2391"/>
        <v>484</v>
      </c>
      <c r="H1031" s="306">
        <f t="shared" si="2391"/>
        <v>3552</v>
      </c>
      <c r="I1031" s="306">
        <f t="shared" si="2391"/>
        <v>732</v>
      </c>
      <c r="J1031" s="306">
        <f t="shared" si="2391"/>
        <v>122</v>
      </c>
      <c r="K1031" s="306">
        <f t="shared" si="2391"/>
        <v>737</v>
      </c>
      <c r="L1031" s="306">
        <f t="shared" si="2391"/>
        <v>1647</v>
      </c>
      <c r="M1031" s="306">
        <f t="shared" si="2391"/>
        <v>8089</v>
      </c>
      <c r="N1031" s="306">
        <f t="shared" si="2391"/>
        <v>7478</v>
      </c>
      <c r="O1031" s="264">
        <f t="shared" si="2391"/>
        <v>2518</v>
      </c>
      <c r="P1031" s="306">
        <f t="shared" si="2391"/>
        <v>516</v>
      </c>
      <c r="Q1031" s="306">
        <f t="shared" si="2391"/>
        <v>369</v>
      </c>
      <c r="R1031" s="306">
        <f t="shared" si="2391"/>
        <v>338</v>
      </c>
      <c r="S1031" s="306">
        <f t="shared" si="2391"/>
        <v>436</v>
      </c>
      <c r="T1031" s="306">
        <f t="shared" si="2391"/>
        <v>110</v>
      </c>
      <c r="U1031" s="306">
        <f t="shared" si="2391"/>
        <v>335</v>
      </c>
      <c r="V1031" s="306">
        <f t="shared" si="2391"/>
        <v>205</v>
      </c>
      <c r="W1031" s="306">
        <f t="shared" si="2391"/>
        <v>209</v>
      </c>
      <c r="X1031" s="264">
        <f t="shared" si="2391"/>
        <v>3577</v>
      </c>
      <c r="Y1031" s="306">
        <f t="shared" si="2391"/>
        <v>464</v>
      </c>
      <c r="Z1031" s="306">
        <f t="shared" si="2391"/>
        <v>1010</v>
      </c>
      <c r="AA1031" s="306">
        <f t="shared" si="2391"/>
        <v>746</v>
      </c>
      <c r="AB1031" s="306">
        <f t="shared" si="2391"/>
        <v>1357</v>
      </c>
      <c r="AC1031" s="264">
        <f t="shared" si="2391"/>
        <v>2133</v>
      </c>
      <c r="AD1031" s="306">
        <f t="shared" si="2391"/>
        <v>121</v>
      </c>
      <c r="AE1031" s="306">
        <f t="shared" si="2391"/>
        <v>188</v>
      </c>
      <c r="AF1031" s="306">
        <f t="shared" si="2391"/>
        <v>93</v>
      </c>
      <c r="AG1031" s="306">
        <f t="shared" si="2391"/>
        <v>877</v>
      </c>
      <c r="AH1031" s="306">
        <f t="shared" si="2391"/>
        <v>333</v>
      </c>
      <c r="AI1031" s="306">
        <f t="shared" si="2391"/>
        <v>521</v>
      </c>
      <c r="AJ1031" s="264">
        <f t="shared" si="2391"/>
        <v>452</v>
      </c>
      <c r="AK1031" s="306">
        <f t="shared" si="2391"/>
        <v>308</v>
      </c>
      <c r="AL1031" s="306">
        <f t="shared" si="2391"/>
        <v>144</v>
      </c>
      <c r="AM1031" s="264">
        <f t="shared" si="2391"/>
        <v>4172</v>
      </c>
      <c r="AN1031" s="306">
        <f t="shared" si="2391"/>
        <v>141</v>
      </c>
      <c r="AO1031" s="306">
        <f t="shared" si="2391"/>
        <v>510</v>
      </c>
      <c r="AP1031" s="306">
        <f t="shared" si="2391"/>
        <v>317</v>
      </c>
      <c r="AQ1031" s="306">
        <f t="shared" si="2391"/>
        <v>88</v>
      </c>
      <c r="AR1031" s="306">
        <f t="shared" si="2391"/>
        <v>378</v>
      </c>
      <c r="AS1031" s="306">
        <f t="shared" si="2391"/>
        <v>52</v>
      </c>
      <c r="AT1031" s="306">
        <f t="shared" si="2391"/>
        <v>641</v>
      </c>
      <c r="AU1031" s="306">
        <f t="shared" si="2391"/>
        <v>930</v>
      </c>
      <c r="AV1031" s="306">
        <f t="shared" si="2391"/>
        <v>863</v>
      </c>
      <c r="AW1031" s="306">
        <f t="shared" si="2391"/>
        <v>252</v>
      </c>
      <c r="AX1031" s="264">
        <f t="shared" si="2391"/>
        <v>5241</v>
      </c>
      <c r="AY1031" s="306">
        <f t="shared" si="2391"/>
        <v>242</v>
      </c>
      <c r="AZ1031" s="306">
        <f t="shared" si="2391"/>
        <v>3408</v>
      </c>
      <c r="BA1031" s="306">
        <f t="shared" si="2391"/>
        <v>502</v>
      </c>
      <c r="BB1031" s="306">
        <f t="shared" si="2391"/>
        <v>702</v>
      </c>
      <c r="BC1031" s="306">
        <f t="shared" si="2391"/>
        <v>387</v>
      </c>
      <c r="BD1031" s="264">
        <f t="shared" si="2391"/>
        <v>8291</v>
      </c>
      <c r="BE1031" s="306">
        <f t="shared" si="2391"/>
        <v>2300</v>
      </c>
      <c r="BF1031" s="306">
        <f t="shared" si="2391"/>
        <v>1082</v>
      </c>
      <c r="BG1031" s="306">
        <f t="shared" si="2391"/>
        <v>1111</v>
      </c>
      <c r="BH1031" s="306">
        <f t="shared" si="2391"/>
        <v>676</v>
      </c>
      <c r="BI1031" s="306">
        <f t="shared" si="2391"/>
        <v>959</v>
      </c>
      <c r="BJ1031" s="306">
        <f t="shared" si="2391"/>
        <v>795</v>
      </c>
      <c r="BK1031" s="306">
        <f t="shared" si="2391"/>
        <v>695</v>
      </c>
      <c r="BL1031" s="306">
        <f t="shared" si="2391"/>
        <v>673</v>
      </c>
      <c r="BM1031" s="264">
        <f t="shared" si="2391"/>
        <v>2407</v>
      </c>
      <c r="BN1031" s="306">
        <f t="shared" si="2391"/>
        <v>713</v>
      </c>
      <c r="BO1031" s="306">
        <f t="shared" ref="BO1031:DM1031" si="2392">SUM(BO1032:BO1037)</f>
        <v>231</v>
      </c>
      <c r="BP1031" s="306">
        <f t="shared" si="2392"/>
        <v>545</v>
      </c>
      <c r="BQ1031" s="306">
        <f t="shared" si="2392"/>
        <v>98</v>
      </c>
      <c r="BR1031" s="306">
        <f t="shared" si="2392"/>
        <v>820</v>
      </c>
      <c r="BS1031" s="264">
        <f t="shared" si="2392"/>
        <v>7871</v>
      </c>
      <c r="BT1031" s="305">
        <f t="shared" si="2392"/>
        <v>241</v>
      </c>
      <c r="BU1031" s="306">
        <f t="shared" si="2392"/>
        <v>2282</v>
      </c>
      <c r="BV1031" s="306">
        <f t="shared" si="2392"/>
        <v>138</v>
      </c>
      <c r="BW1031" s="306">
        <f t="shared" si="2392"/>
        <v>29</v>
      </c>
      <c r="BX1031" s="306">
        <f t="shared" si="2392"/>
        <v>278</v>
      </c>
      <c r="BY1031" s="306">
        <f t="shared" si="2392"/>
        <v>2306</v>
      </c>
      <c r="BZ1031" s="306">
        <f t="shared" si="2392"/>
        <v>393</v>
      </c>
      <c r="CA1031" s="306">
        <f t="shared" si="2392"/>
        <v>251</v>
      </c>
      <c r="CB1031" s="306">
        <f t="shared" si="2392"/>
        <v>1343</v>
      </c>
      <c r="CC1031" s="306">
        <f t="shared" si="2392"/>
        <v>185</v>
      </c>
      <c r="CD1031" s="306">
        <f t="shared" si="2392"/>
        <v>214</v>
      </c>
      <c r="CE1031" s="306">
        <f t="shared" si="2392"/>
        <v>211</v>
      </c>
      <c r="CF1031" s="264">
        <f t="shared" si="2392"/>
        <v>7155</v>
      </c>
      <c r="CG1031" s="306">
        <f t="shared" si="2392"/>
        <v>330</v>
      </c>
      <c r="CH1031" s="306">
        <f t="shared" si="2392"/>
        <v>388</v>
      </c>
      <c r="CI1031" s="306">
        <f t="shared" si="2392"/>
        <v>178</v>
      </c>
      <c r="CJ1031" s="306">
        <f t="shared" si="2392"/>
        <v>572</v>
      </c>
      <c r="CK1031" s="306">
        <f t="shared" si="2392"/>
        <v>1294</v>
      </c>
      <c r="CL1031" s="306">
        <f t="shared" si="2392"/>
        <v>85</v>
      </c>
      <c r="CM1031" s="306">
        <f t="shared" si="2392"/>
        <v>1339</v>
      </c>
      <c r="CN1031" s="306">
        <f t="shared" si="2392"/>
        <v>77</v>
      </c>
      <c r="CO1031" s="306">
        <f t="shared" si="2392"/>
        <v>37</v>
      </c>
      <c r="CP1031" s="306">
        <f t="shared" si="2392"/>
        <v>1299</v>
      </c>
      <c r="CQ1031" s="306">
        <f t="shared" si="2392"/>
        <v>1156</v>
      </c>
      <c r="CR1031" s="306">
        <f t="shared" si="2392"/>
        <v>221</v>
      </c>
      <c r="CS1031" s="306">
        <f t="shared" si="2392"/>
        <v>179</v>
      </c>
      <c r="CT1031" s="264">
        <f t="shared" si="2392"/>
        <v>7362</v>
      </c>
      <c r="CU1031" s="306">
        <f t="shared" si="2392"/>
        <v>1500</v>
      </c>
      <c r="CV1031" s="306">
        <f t="shared" si="2392"/>
        <v>805</v>
      </c>
      <c r="CW1031" s="306">
        <f t="shared" si="2392"/>
        <v>189</v>
      </c>
      <c r="CX1031" s="306">
        <f t="shared" si="2392"/>
        <v>393</v>
      </c>
      <c r="CY1031" s="306">
        <f t="shared" si="2392"/>
        <v>4475</v>
      </c>
      <c r="CZ1031" s="264">
        <f t="shared" si="2392"/>
        <v>8100</v>
      </c>
      <c r="DA1031" s="306">
        <f t="shared" si="2392"/>
        <v>468</v>
      </c>
      <c r="DB1031" s="306">
        <f t="shared" si="2392"/>
        <v>2017</v>
      </c>
      <c r="DC1031" s="306">
        <f t="shared" si="2392"/>
        <v>1730</v>
      </c>
      <c r="DD1031" s="306">
        <f t="shared" si="2392"/>
        <v>1988</v>
      </c>
      <c r="DE1031" s="306">
        <f t="shared" si="2392"/>
        <v>1311</v>
      </c>
      <c r="DF1031" s="306">
        <f t="shared" si="2392"/>
        <v>586</v>
      </c>
      <c r="DG1031" s="264">
        <f t="shared" si="2392"/>
        <v>82998</v>
      </c>
      <c r="DH1031" s="264">
        <f t="shared" si="2392"/>
        <v>621</v>
      </c>
      <c r="DI1031" s="306">
        <f t="shared" si="2392"/>
        <v>252</v>
      </c>
      <c r="DJ1031" s="306">
        <f t="shared" si="2392"/>
        <v>314</v>
      </c>
      <c r="DK1031" s="306">
        <f t="shared" si="2392"/>
        <v>55</v>
      </c>
      <c r="DL1031" s="264" t="s">
        <v>696</v>
      </c>
      <c r="DM1031" s="306">
        <f t="shared" si="2392"/>
        <v>679</v>
      </c>
      <c r="DN1031" s="265" t="s">
        <v>696</v>
      </c>
      <c r="DO1031" s="264">
        <f t="shared" si="2390"/>
        <v>84298</v>
      </c>
    </row>
    <row r="1032" spans="1:119" s="4" customFormat="1" ht="16.5" customHeight="1" x14ac:dyDescent="0.15">
      <c r="A1032" s="94" t="s">
        <v>24</v>
      </c>
      <c r="B1032" s="264">
        <f t="shared" ref="B1032:B1037" si="2393">SUM(C1032:N1032)</f>
        <v>20</v>
      </c>
      <c r="C1032" s="306">
        <v>0</v>
      </c>
      <c r="D1032" s="306">
        <v>0</v>
      </c>
      <c r="E1032" s="306">
        <v>0</v>
      </c>
      <c r="F1032" s="306">
        <v>0</v>
      </c>
      <c r="G1032" s="306">
        <v>0</v>
      </c>
      <c r="H1032" s="306">
        <v>13</v>
      </c>
      <c r="I1032" s="306">
        <v>0</v>
      </c>
      <c r="J1032" s="306">
        <v>0</v>
      </c>
      <c r="K1032" s="306">
        <v>0</v>
      </c>
      <c r="L1032" s="306">
        <v>5</v>
      </c>
      <c r="M1032" s="306">
        <v>0</v>
      </c>
      <c r="N1032" s="306">
        <v>2</v>
      </c>
      <c r="O1032" s="264">
        <f t="shared" ref="O1032:O1037" si="2394">SUM(P1032:W1032)</f>
        <v>59</v>
      </c>
      <c r="P1032" s="306">
        <v>44</v>
      </c>
      <c r="Q1032" s="306">
        <v>4</v>
      </c>
      <c r="R1032" s="306">
        <v>0</v>
      </c>
      <c r="S1032" s="306">
        <v>0</v>
      </c>
      <c r="T1032" s="306">
        <v>0</v>
      </c>
      <c r="U1032" s="306">
        <v>11</v>
      </c>
      <c r="V1032" s="306">
        <v>0</v>
      </c>
      <c r="W1032" s="306">
        <v>0</v>
      </c>
      <c r="X1032" s="264">
        <f t="shared" ref="X1032:X1037" si="2395">SUM(Y1032:AB1032)</f>
        <v>740</v>
      </c>
      <c r="Y1032" s="306">
        <v>73</v>
      </c>
      <c r="Z1032" s="306">
        <v>236</v>
      </c>
      <c r="AA1032" s="306">
        <v>17</v>
      </c>
      <c r="AB1032" s="306">
        <v>414</v>
      </c>
      <c r="AC1032" s="264">
        <f t="shared" ref="AC1032:AC1037" si="2396">SUM(AD1032:AI1032)</f>
        <v>62</v>
      </c>
      <c r="AD1032" s="306">
        <v>0</v>
      </c>
      <c r="AE1032" s="306">
        <v>0</v>
      </c>
      <c r="AF1032" s="306">
        <v>0</v>
      </c>
      <c r="AG1032" s="306">
        <v>0</v>
      </c>
      <c r="AH1032" s="306">
        <v>60</v>
      </c>
      <c r="AI1032" s="306">
        <v>2</v>
      </c>
      <c r="AJ1032" s="264">
        <f t="shared" ref="AJ1032:AJ1037" si="2397">SUM(AK1032:AL1032)</f>
        <v>2</v>
      </c>
      <c r="AK1032" s="306">
        <v>0</v>
      </c>
      <c r="AL1032" s="306">
        <v>2</v>
      </c>
      <c r="AM1032" s="264">
        <f t="shared" ref="AM1032:AM1037" si="2398">SUM(AN1032:AW1032)</f>
        <v>13</v>
      </c>
      <c r="AN1032" s="306">
        <v>0</v>
      </c>
      <c r="AO1032" s="306">
        <v>0</v>
      </c>
      <c r="AP1032" s="306">
        <v>5</v>
      </c>
      <c r="AQ1032" s="306">
        <v>0</v>
      </c>
      <c r="AR1032" s="306">
        <v>0</v>
      </c>
      <c r="AS1032" s="306">
        <v>0</v>
      </c>
      <c r="AT1032" s="306">
        <v>0</v>
      </c>
      <c r="AU1032" s="306">
        <v>8</v>
      </c>
      <c r="AV1032" s="306">
        <v>0</v>
      </c>
      <c r="AW1032" s="306">
        <v>0</v>
      </c>
      <c r="AX1032" s="264">
        <f t="shared" ref="AX1032:AX1037" si="2399">SUM(AY1032:BC1032)</f>
        <v>48</v>
      </c>
      <c r="AY1032" s="306">
        <v>0</v>
      </c>
      <c r="AZ1032" s="306">
        <v>48</v>
      </c>
      <c r="BA1032" s="306">
        <v>0</v>
      </c>
      <c r="BB1032" s="306">
        <v>0</v>
      </c>
      <c r="BC1032" s="306">
        <v>0</v>
      </c>
      <c r="BD1032" s="264">
        <f t="shared" ref="BD1032:BD1037" si="2400">SUM(BE1032:BL1032)</f>
        <v>7</v>
      </c>
      <c r="BE1032" s="306">
        <v>3</v>
      </c>
      <c r="BF1032" s="306">
        <v>0</v>
      </c>
      <c r="BG1032" s="306">
        <v>0</v>
      </c>
      <c r="BH1032" s="306">
        <v>0</v>
      </c>
      <c r="BI1032" s="306">
        <v>4</v>
      </c>
      <c r="BJ1032" s="306">
        <v>0</v>
      </c>
      <c r="BK1032" s="306">
        <v>0</v>
      </c>
      <c r="BL1032" s="306">
        <v>0</v>
      </c>
      <c r="BM1032" s="264">
        <f t="shared" ref="BM1032:BM1037" si="2401">SUM(BN1032:BR1032)</f>
        <v>159</v>
      </c>
      <c r="BN1032" s="306">
        <v>56</v>
      </c>
      <c r="BO1032" s="306">
        <v>2</v>
      </c>
      <c r="BP1032" s="306">
        <v>101</v>
      </c>
      <c r="BQ1032" s="306">
        <v>0</v>
      </c>
      <c r="BR1032" s="306">
        <v>0</v>
      </c>
      <c r="BS1032" s="264">
        <f t="shared" ref="BS1032:BS1037" si="2402">SUM(BT1032:CE1032)</f>
        <v>2694</v>
      </c>
      <c r="BT1032" s="305">
        <v>0</v>
      </c>
      <c r="BU1032" s="306">
        <v>1707</v>
      </c>
      <c r="BV1032" s="306">
        <v>0</v>
      </c>
      <c r="BW1032" s="306">
        <v>0</v>
      </c>
      <c r="BX1032" s="306">
        <v>1</v>
      </c>
      <c r="BY1032" s="306">
        <v>910</v>
      </c>
      <c r="BZ1032" s="306">
        <v>17</v>
      </c>
      <c r="CA1032" s="306">
        <v>54</v>
      </c>
      <c r="CB1032" s="306">
        <v>1</v>
      </c>
      <c r="CC1032" s="306">
        <v>4</v>
      </c>
      <c r="CD1032" s="306">
        <v>0</v>
      </c>
      <c r="CE1032" s="306">
        <v>0</v>
      </c>
      <c r="CF1032" s="264">
        <f t="shared" ref="CF1032:CF1037" si="2403">SUM(CG1032:CS1032)</f>
        <v>452</v>
      </c>
      <c r="CG1032" s="306">
        <v>0</v>
      </c>
      <c r="CH1032" s="306">
        <v>0</v>
      </c>
      <c r="CI1032" s="306">
        <v>1</v>
      </c>
      <c r="CJ1032" s="306">
        <v>2</v>
      </c>
      <c r="CK1032" s="306">
        <v>55</v>
      </c>
      <c r="CL1032" s="306">
        <v>0</v>
      </c>
      <c r="CM1032" s="306">
        <v>153</v>
      </c>
      <c r="CN1032" s="306">
        <v>0</v>
      </c>
      <c r="CO1032" s="306">
        <v>0</v>
      </c>
      <c r="CP1032" s="306">
        <v>0</v>
      </c>
      <c r="CQ1032" s="306">
        <v>241</v>
      </c>
      <c r="CR1032" s="306">
        <v>0</v>
      </c>
      <c r="CS1032" s="306">
        <v>0</v>
      </c>
      <c r="CT1032" s="264">
        <f t="shared" ref="CT1032:CT1037" si="2404">SUM(CU1032:CY1032)</f>
        <v>4288</v>
      </c>
      <c r="CU1032" s="306">
        <v>111</v>
      </c>
      <c r="CV1032" s="306">
        <v>304</v>
      </c>
      <c r="CW1032" s="306">
        <v>15</v>
      </c>
      <c r="CX1032" s="306">
        <v>28</v>
      </c>
      <c r="CY1032" s="306">
        <v>3830</v>
      </c>
      <c r="CZ1032" s="264">
        <f t="shared" ref="CZ1032:CZ1037" si="2405">SUM(DA1032:DF1032)</f>
        <v>157</v>
      </c>
      <c r="DA1032" s="306">
        <v>6</v>
      </c>
      <c r="DB1032" s="306">
        <v>0</v>
      </c>
      <c r="DC1032" s="306">
        <v>21</v>
      </c>
      <c r="DD1032" s="306">
        <v>76</v>
      </c>
      <c r="DE1032" s="306">
        <v>54</v>
      </c>
      <c r="DF1032" s="306">
        <v>0</v>
      </c>
      <c r="DG1032" s="264">
        <f t="shared" ref="DG1032:DG1037" si="2406">AM1032+BS1032+B1032+O1032+X1032+AC1032+AJ1032+BD1032+CF1032+AX1032+BM1032+CT1032+CZ1032</f>
        <v>8701</v>
      </c>
      <c r="DH1032" s="264">
        <f t="shared" ref="DH1032:DH1037" si="2407">SUM(DI1032:DK1032)</f>
        <v>16</v>
      </c>
      <c r="DI1032" s="306">
        <v>4</v>
      </c>
      <c r="DJ1032" s="306">
        <v>10</v>
      </c>
      <c r="DK1032" s="306">
        <v>2</v>
      </c>
      <c r="DL1032" s="264" t="s">
        <v>696</v>
      </c>
      <c r="DM1032" s="306">
        <v>0</v>
      </c>
      <c r="DN1032" s="265" t="s">
        <v>696</v>
      </c>
      <c r="DO1032" s="264">
        <f t="shared" si="2390"/>
        <v>8717</v>
      </c>
    </row>
    <row r="1033" spans="1:119" s="4" customFormat="1" ht="16.5" customHeight="1" x14ac:dyDescent="0.15">
      <c r="A1033" s="94" t="s">
        <v>25</v>
      </c>
      <c r="B1033" s="264">
        <f t="shared" si="2393"/>
        <v>432</v>
      </c>
      <c r="C1033" s="306">
        <v>8</v>
      </c>
      <c r="D1033" s="306">
        <v>0</v>
      </c>
      <c r="E1033" s="306">
        <v>0</v>
      </c>
      <c r="F1033" s="306">
        <v>0</v>
      </c>
      <c r="G1033" s="306">
        <v>29</v>
      </c>
      <c r="H1033" s="306">
        <v>0</v>
      </c>
      <c r="I1033" s="306">
        <v>190</v>
      </c>
      <c r="J1033" s="306">
        <v>0</v>
      </c>
      <c r="K1033" s="306">
        <v>18</v>
      </c>
      <c r="L1033" s="306">
        <v>18</v>
      </c>
      <c r="M1033" s="306">
        <v>0</v>
      </c>
      <c r="N1033" s="306">
        <v>169</v>
      </c>
      <c r="O1033" s="264">
        <f t="shared" si="2394"/>
        <v>335</v>
      </c>
      <c r="P1033" s="306">
        <v>99</v>
      </c>
      <c r="Q1033" s="306">
        <v>5</v>
      </c>
      <c r="R1033" s="306">
        <v>0</v>
      </c>
      <c r="S1033" s="306">
        <v>231</v>
      </c>
      <c r="T1033" s="306">
        <v>0</v>
      </c>
      <c r="U1033" s="306">
        <v>0</v>
      </c>
      <c r="V1033" s="306">
        <v>0</v>
      </c>
      <c r="W1033" s="306">
        <v>0</v>
      </c>
      <c r="X1033" s="264">
        <f t="shared" si="2395"/>
        <v>21</v>
      </c>
      <c r="Y1033" s="306">
        <v>2</v>
      </c>
      <c r="Z1033" s="306">
        <v>0</v>
      </c>
      <c r="AA1033" s="306">
        <v>12</v>
      </c>
      <c r="AB1033" s="306">
        <v>7</v>
      </c>
      <c r="AC1033" s="264">
        <f t="shared" si="2396"/>
        <v>379</v>
      </c>
      <c r="AD1033" s="306">
        <v>0</v>
      </c>
      <c r="AE1033" s="306">
        <v>2</v>
      </c>
      <c r="AF1033" s="306">
        <v>0</v>
      </c>
      <c r="AG1033" s="306">
        <v>278</v>
      </c>
      <c r="AH1033" s="306">
        <v>0</v>
      </c>
      <c r="AI1033" s="306">
        <v>99</v>
      </c>
      <c r="AJ1033" s="264">
        <f t="shared" si="2397"/>
        <v>0</v>
      </c>
      <c r="AK1033" s="306">
        <v>0</v>
      </c>
      <c r="AL1033" s="306">
        <v>0</v>
      </c>
      <c r="AM1033" s="264">
        <f t="shared" si="2398"/>
        <v>404</v>
      </c>
      <c r="AN1033" s="306">
        <v>0</v>
      </c>
      <c r="AO1033" s="306">
        <v>293</v>
      </c>
      <c r="AP1033" s="306">
        <v>6</v>
      </c>
      <c r="AQ1033" s="306">
        <v>0</v>
      </c>
      <c r="AR1033" s="306">
        <v>95</v>
      </c>
      <c r="AS1033" s="306">
        <v>0</v>
      </c>
      <c r="AT1033" s="306">
        <v>0</v>
      </c>
      <c r="AU1033" s="306">
        <v>8</v>
      </c>
      <c r="AV1033" s="306">
        <v>0</v>
      </c>
      <c r="AW1033" s="306">
        <v>2</v>
      </c>
      <c r="AX1033" s="264">
        <f t="shared" si="2399"/>
        <v>20</v>
      </c>
      <c r="AY1033" s="306">
        <v>18</v>
      </c>
      <c r="AZ1033" s="306">
        <v>2</v>
      </c>
      <c r="BA1033" s="306">
        <v>0</v>
      </c>
      <c r="BB1033" s="306">
        <v>0</v>
      </c>
      <c r="BC1033" s="306">
        <v>0</v>
      </c>
      <c r="BD1033" s="264">
        <f t="shared" si="2400"/>
        <v>19</v>
      </c>
      <c r="BE1033" s="306">
        <v>2</v>
      </c>
      <c r="BF1033" s="306">
        <v>1</v>
      </c>
      <c r="BG1033" s="306">
        <v>0</v>
      </c>
      <c r="BH1033" s="306">
        <v>1</v>
      </c>
      <c r="BI1033" s="306">
        <v>1</v>
      </c>
      <c r="BJ1033" s="306">
        <v>14</v>
      </c>
      <c r="BK1033" s="306">
        <v>0</v>
      </c>
      <c r="BL1033" s="306">
        <v>0</v>
      </c>
      <c r="BM1033" s="264">
        <f t="shared" si="2401"/>
        <v>48</v>
      </c>
      <c r="BN1033" s="306">
        <v>0</v>
      </c>
      <c r="BO1033" s="306">
        <v>0</v>
      </c>
      <c r="BP1033" s="306">
        <v>48</v>
      </c>
      <c r="BQ1033" s="306">
        <v>0</v>
      </c>
      <c r="BR1033" s="306">
        <v>0</v>
      </c>
      <c r="BS1033" s="264">
        <f t="shared" si="2402"/>
        <v>6</v>
      </c>
      <c r="BT1033" s="305">
        <v>0</v>
      </c>
      <c r="BU1033" s="306">
        <v>0</v>
      </c>
      <c r="BV1033" s="306">
        <v>0</v>
      </c>
      <c r="BW1033" s="306">
        <v>0</v>
      </c>
      <c r="BX1033" s="306">
        <v>0</v>
      </c>
      <c r="BY1033" s="306">
        <v>2</v>
      </c>
      <c r="BZ1033" s="306">
        <v>0</v>
      </c>
      <c r="CA1033" s="306">
        <v>0</v>
      </c>
      <c r="CB1033" s="306">
        <v>4</v>
      </c>
      <c r="CC1033" s="306">
        <v>0</v>
      </c>
      <c r="CD1033" s="306">
        <v>0</v>
      </c>
      <c r="CE1033" s="306">
        <v>0</v>
      </c>
      <c r="CF1033" s="264">
        <f t="shared" si="2403"/>
        <v>17</v>
      </c>
      <c r="CG1033" s="306">
        <v>0</v>
      </c>
      <c r="CH1033" s="306">
        <v>0</v>
      </c>
      <c r="CI1033" s="306">
        <v>0</v>
      </c>
      <c r="CJ1033" s="306">
        <v>0</v>
      </c>
      <c r="CK1033" s="306">
        <v>6</v>
      </c>
      <c r="CL1033" s="306">
        <v>0</v>
      </c>
      <c r="CM1033" s="306">
        <v>5</v>
      </c>
      <c r="CN1033" s="306">
        <v>0</v>
      </c>
      <c r="CO1033" s="306">
        <v>0</v>
      </c>
      <c r="CP1033" s="306">
        <v>1</v>
      </c>
      <c r="CQ1033" s="306">
        <v>5</v>
      </c>
      <c r="CR1033" s="306">
        <v>0</v>
      </c>
      <c r="CS1033" s="306">
        <v>0</v>
      </c>
      <c r="CT1033" s="264">
        <f t="shared" si="2404"/>
        <v>429</v>
      </c>
      <c r="CU1033" s="306">
        <v>341</v>
      </c>
      <c r="CV1033" s="306">
        <v>0</v>
      </c>
      <c r="CW1033" s="306">
        <v>0</v>
      </c>
      <c r="CX1033" s="306">
        <v>6</v>
      </c>
      <c r="CY1033" s="306">
        <v>82</v>
      </c>
      <c r="CZ1033" s="264">
        <f t="shared" si="2405"/>
        <v>4</v>
      </c>
      <c r="DA1033" s="306">
        <v>0</v>
      </c>
      <c r="DB1033" s="306">
        <v>0</v>
      </c>
      <c r="DC1033" s="306">
        <v>0</v>
      </c>
      <c r="DD1033" s="306">
        <v>3</v>
      </c>
      <c r="DE1033" s="306">
        <v>0</v>
      </c>
      <c r="DF1033" s="306">
        <v>1</v>
      </c>
      <c r="DG1033" s="264">
        <f t="shared" si="2406"/>
        <v>2114</v>
      </c>
      <c r="DH1033" s="264">
        <f t="shared" si="2407"/>
        <v>2</v>
      </c>
      <c r="DI1033" s="306">
        <v>2</v>
      </c>
      <c r="DJ1033" s="306">
        <v>0</v>
      </c>
      <c r="DK1033" s="306">
        <v>0</v>
      </c>
      <c r="DL1033" s="264" t="s">
        <v>696</v>
      </c>
      <c r="DM1033" s="306">
        <v>9</v>
      </c>
      <c r="DN1033" s="265" t="s">
        <v>696</v>
      </c>
      <c r="DO1033" s="264">
        <f t="shared" si="2390"/>
        <v>2125</v>
      </c>
    </row>
    <row r="1034" spans="1:119" s="4" customFormat="1" ht="16.5" customHeight="1" x14ac:dyDescent="0.15">
      <c r="A1034" s="94" t="s">
        <v>143</v>
      </c>
      <c r="B1034" s="264">
        <f t="shared" si="2393"/>
        <v>1998</v>
      </c>
      <c r="C1034" s="306">
        <v>56</v>
      </c>
      <c r="D1034" s="306">
        <v>0</v>
      </c>
      <c r="E1034" s="306">
        <v>1</v>
      </c>
      <c r="F1034" s="306">
        <v>0</v>
      </c>
      <c r="G1034" s="306">
        <v>22</v>
      </c>
      <c r="H1034" s="306">
        <v>537</v>
      </c>
      <c r="I1034" s="306">
        <v>134</v>
      </c>
      <c r="J1034" s="306">
        <v>10</v>
      </c>
      <c r="K1034" s="306">
        <v>28</v>
      </c>
      <c r="L1034" s="306">
        <v>108</v>
      </c>
      <c r="M1034" s="306">
        <v>105</v>
      </c>
      <c r="N1034" s="306">
        <v>997</v>
      </c>
      <c r="O1034" s="264">
        <f t="shared" si="2394"/>
        <v>277</v>
      </c>
      <c r="P1034" s="306">
        <v>5</v>
      </c>
      <c r="Q1034" s="306">
        <v>10</v>
      </c>
      <c r="R1034" s="306">
        <v>5</v>
      </c>
      <c r="S1034" s="306">
        <v>114</v>
      </c>
      <c r="T1034" s="306">
        <v>0</v>
      </c>
      <c r="U1034" s="306">
        <v>0</v>
      </c>
      <c r="V1034" s="306">
        <v>2</v>
      </c>
      <c r="W1034" s="306">
        <v>141</v>
      </c>
      <c r="X1034" s="264">
        <f t="shared" si="2395"/>
        <v>200</v>
      </c>
      <c r="Y1034" s="306">
        <v>0</v>
      </c>
      <c r="Z1034" s="306">
        <v>0</v>
      </c>
      <c r="AA1034" s="306">
        <v>25</v>
      </c>
      <c r="AB1034" s="306">
        <v>175</v>
      </c>
      <c r="AC1034" s="264">
        <f t="shared" si="2396"/>
        <v>352</v>
      </c>
      <c r="AD1034" s="306">
        <v>0</v>
      </c>
      <c r="AE1034" s="306">
        <v>0</v>
      </c>
      <c r="AF1034" s="306">
        <v>0</v>
      </c>
      <c r="AG1034" s="306">
        <v>220</v>
      </c>
      <c r="AH1034" s="306">
        <v>124</v>
      </c>
      <c r="AI1034" s="306">
        <v>8</v>
      </c>
      <c r="AJ1034" s="264">
        <f t="shared" si="2397"/>
        <v>15</v>
      </c>
      <c r="AK1034" s="306">
        <v>15</v>
      </c>
      <c r="AL1034" s="306">
        <v>0</v>
      </c>
      <c r="AM1034" s="264">
        <f t="shared" si="2398"/>
        <v>366</v>
      </c>
      <c r="AN1034" s="306">
        <v>0</v>
      </c>
      <c r="AO1034" s="306">
        <v>69</v>
      </c>
      <c r="AP1034" s="306">
        <v>7</v>
      </c>
      <c r="AQ1034" s="306">
        <v>0</v>
      </c>
      <c r="AR1034" s="306">
        <v>0</v>
      </c>
      <c r="AS1034" s="306">
        <v>0</v>
      </c>
      <c r="AT1034" s="306">
        <v>2</v>
      </c>
      <c r="AU1034" s="306">
        <v>45</v>
      </c>
      <c r="AV1034" s="306">
        <v>243</v>
      </c>
      <c r="AW1034" s="306">
        <v>0</v>
      </c>
      <c r="AX1034" s="264">
        <f t="shared" si="2399"/>
        <v>376</v>
      </c>
      <c r="AY1034" s="306">
        <v>0</v>
      </c>
      <c r="AZ1034" s="306">
        <v>220</v>
      </c>
      <c r="BA1034" s="306">
        <v>131</v>
      </c>
      <c r="BB1034" s="306">
        <v>4</v>
      </c>
      <c r="BC1034" s="306">
        <v>21</v>
      </c>
      <c r="BD1034" s="264">
        <f t="shared" si="2400"/>
        <v>123</v>
      </c>
      <c r="BE1034" s="306">
        <v>7</v>
      </c>
      <c r="BF1034" s="306">
        <v>67</v>
      </c>
      <c r="BG1034" s="306">
        <v>5</v>
      </c>
      <c r="BH1034" s="306">
        <v>1</v>
      </c>
      <c r="BI1034" s="306">
        <v>3</v>
      </c>
      <c r="BJ1034" s="306">
        <v>33</v>
      </c>
      <c r="BK1034" s="306">
        <v>0</v>
      </c>
      <c r="BL1034" s="306">
        <v>7</v>
      </c>
      <c r="BM1034" s="264">
        <f t="shared" si="2401"/>
        <v>200</v>
      </c>
      <c r="BN1034" s="306">
        <v>77</v>
      </c>
      <c r="BO1034" s="306">
        <v>14</v>
      </c>
      <c r="BP1034" s="306">
        <v>40</v>
      </c>
      <c r="BQ1034" s="306">
        <v>3</v>
      </c>
      <c r="BR1034" s="306">
        <v>66</v>
      </c>
      <c r="BS1034" s="264">
        <f t="shared" si="2402"/>
        <v>127</v>
      </c>
      <c r="BT1034" s="305">
        <v>13</v>
      </c>
      <c r="BU1034" s="306">
        <v>22</v>
      </c>
      <c r="BV1034" s="306">
        <v>0</v>
      </c>
      <c r="BW1034" s="306">
        <v>0</v>
      </c>
      <c r="BX1034" s="306">
        <v>2</v>
      </c>
      <c r="BY1034" s="306">
        <v>5</v>
      </c>
      <c r="BZ1034" s="306">
        <v>17</v>
      </c>
      <c r="CA1034" s="306">
        <v>8</v>
      </c>
      <c r="CB1034" s="306">
        <v>43</v>
      </c>
      <c r="CC1034" s="306">
        <v>0</v>
      </c>
      <c r="CD1034" s="306">
        <v>16</v>
      </c>
      <c r="CE1034" s="306">
        <v>1</v>
      </c>
      <c r="CF1034" s="264">
        <f t="shared" si="2403"/>
        <v>95</v>
      </c>
      <c r="CG1034" s="306">
        <v>1</v>
      </c>
      <c r="CH1034" s="306">
        <v>14</v>
      </c>
      <c r="CI1034" s="306">
        <v>0</v>
      </c>
      <c r="CJ1034" s="306">
        <v>28</v>
      </c>
      <c r="CK1034" s="306">
        <v>17</v>
      </c>
      <c r="CL1034" s="306">
        <v>11</v>
      </c>
      <c r="CM1034" s="306">
        <v>5</v>
      </c>
      <c r="CN1034" s="306">
        <v>10</v>
      </c>
      <c r="CO1034" s="306">
        <v>0</v>
      </c>
      <c r="CP1034" s="306">
        <v>0</v>
      </c>
      <c r="CQ1034" s="306">
        <v>8</v>
      </c>
      <c r="CR1034" s="306">
        <v>1</v>
      </c>
      <c r="CS1034" s="306">
        <v>0</v>
      </c>
      <c r="CT1034" s="264">
        <f t="shared" si="2404"/>
        <v>106</v>
      </c>
      <c r="CU1034" s="306">
        <v>7</v>
      </c>
      <c r="CV1034" s="306">
        <v>80</v>
      </c>
      <c r="CW1034" s="306">
        <v>0</v>
      </c>
      <c r="CX1034" s="306">
        <v>18</v>
      </c>
      <c r="CY1034" s="306">
        <v>1</v>
      </c>
      <c r="CZ1034" s="264">
        <f t="shared" si="2405"/>
        <v>211</v>
      </c>
      <c r="DA1034" s="306">
        <v>4</v>
      </c>
      <c r="DB1034" s="306">
        <v>8</v>
      </c>
      <c r="DC1034" s="306">
        <v>63</v>
      </c>
      <c r="DD1034" s="306">
        <v>92</v>
      </c>
      <c r="DE1034" s="306">
        <v>29</v>
      </c>
      <c r="DF1034" s="306">
        <v>15</v>
      </c>
      <c r="DG1034" s="264">
        <f t="shared" si="2406"/>
        <v>4446</v>
      </c>
      <c r="DH1034" s="264">
        <f t="shared" si="2407"/>
        <v>2</v>
      </c>
      <c r="DI1034" s="306">
        <v>0</v>
      </c>
      <c r="DJ1034" s="306">
        <v>2</v>
      </c>
      <c r="DK1034" s="306">
        <v>0</v>
      </c>
      <c r="DL1034" s="264" t="s">
        <v>696</v>
      </c>
      <c r="DM1034" s="306">
        <v>13</v>
      </c>
      <c r="DN1034" s="265" t="s">
        <v>696</v>
      </c>
      <c r="DO1034" s="264">
        <f t="shared" si="2390"/>
        <v>4461</v>
      </c>
    </row>
    <row r="1035" spans="1:119" s="4" customFormat="1" ht="16.5" customHeight="1" x14ac:dyDescent="0.15">
      <c r="A1035" s="94" t="s">
        <v>144</v>
      </c>
      <c r="B1035" s="264">
        <f t="shared" si="2393"/>
        <v>10836</v>
      </c>
      <c r="C1035" s="306">
        <v>293</v>
      </c>
      <c r="D1035" s="306">
        <v>178</v>
      </c>
      <c r="E1035" s="306">
        <v>149</v>
      </c>
      <c r="F1035" s="306">
        <v>132</v>
      </c>
      <c r="G1035" s="306">
        <v>412</v>
      </c>
      <c r="H1035" s="306">
        <v>1602</v>
      </c>
      <c r="I1035" s="306">
        <v>405</v>
      </c>
      <c r="J1035" s="306">
        <v>111</v>
      </c>
      <c r="K1035" s="306">
        <v>510</v>
      </c>
      <c r="L1035" s="306">
        <v>1429</v>
      </c>
      <c r="M1035" s="306">
        <v>3051</v>
      </c>
      <c r="N1035" s="306">
        <v>2564</v>
      </c>
      <c r="O1035" s="264">
        <f t="shared" si="2394"/>
        <v>1555</v>
      </c>
      <c r="P1035" s="306">
        <v>335</v>
      </c>
      <c r="Q1035" s="306">
        <v>345</v>
      </c>
      <c r="R1035" s="306">
        <v>163</v>
      </c>
      <c r="S1035" s="306">
        <v>72</v>
      </c>
      <c r="T1035" s="306">
        <v>96</v>
      </c>
      <c r="U1035" s="306">
        <v>303</v>
      </c>
      <c r="V1035" s="306">
        <v>173</v>
      </c>
      <c r="W1035" s="306">
        <v>68</v>
      </c>
      <c r="X1035" s="264">
        <f t="shared" si="2395"/>
        <v>2481</v>
      </c>
      <c r="Y1035" s="306">
        <v>383</v>
      </c>
      <c r="Z1035" s="306">
        <v>757</v>
      </c>
      <c r="AA1035" s="306">
        <v>650</v>
      </c>
      <c r="AB1035" s="306">
        <v>691</v>
      </c>
      <c r="AC1035" s="264">
        <f t="shared" si="2396"/>
        <v>1325</v>
      </c>
      <c r="AD1035" s="306">
        <v>121</v>
      </c>
      <c r="AE1035" s="306">
        <v>186</v>
      </c>
      <c r="AF1035" s="306">
        <v>93</v>
      </c>
      <c r="AG1035" s="306">
        <v>375</v>
      </c>
      <c r="AH1035" s="306">
        <v>143</v>
      </c>
      <c r="AI1035" s="306">
        <v>407</v>
      </c>
      <c r="AJ1035" s="264">
        <f t="shared" si="2397"/>
        <v>344</v>
      </c>
      <c r="AK1035" s="306">
        <v>215</v>
      </c>
      <c r="AL1035" s="306">
        <v>129</v>
      </c>
      <c r="AM1035" s="264">
        <f t="shared" si="2398"/>
        <v>3145</v>
      </c>
      <c r="AN1035" s="306">
        <v>139</v>
      </c>
      <c r="AO1035" s="306">
        <v>142</v>
      </c>
      <c r="AP1035" s="306">
        <v>298</v>
      </c>
      <c r="AQ1035" s="306">
        <v>84</v>
      </c>
      <c r="AR1035" s="306">
        <v>277</v>
      </c>
      <c r="AS1035" s="306">
        <v>52</v>
      </c>
      <c r="AT1035" s="306">
        <v>575</v>
      </c>
      <c r="AU1035" s="306">
        <v>822</v>
      </c>
      <c r="AV1035" s="306">
        <v>562</v>
      </c>
      <c r="AW1035" s="306">
        <v>194</v>
      </c>
      <c r="AX1035" s="264">
        <f t="shared" si="2399"/>
        <v>4746</v>
      </c>
      <c r="AY1035" s="306">
        <v>224</v>
      </c>
      <c r="AZ1035" s="306">
        <v>3104</v>
      </c>
      <c r="BA1035" s="306">
        <v>369</v>
      </c>
      <c r="BB1035" s="306">
        <v>685</v>
      </c>
      <c r="BC1035" s="306">
        <v>364</v>
      </c>
      <c r="BD1035" s="264">
        <f t="shared" si="2400"/>
        <v>7557</v>
      </c>
      <c r="BE1035" s="306">
        <v>2070</v>
      </c>
      <c r="BF1035" s="306">
        <v>999</v>
      </c>
      <c r="BG1035" s="306">
        <v>1040</v>
      </c>
      <c r="BH1035" s="306">
        <v>672</v>
      </c>
      <c r="BI1035" s="306">
        <v>792</v>
      </c>
      <c r="BJ1035" s="306">
        <v>735</v>
      </c>
      <c r="BK1035" s="306">
        <v>593</v>
      </c>
      <c r="BL1035" s="306">
        <v>656</v>
      </c>
      <c r="BM1035" s="264">
        <f t="shared" si="2401"/>
        <v>1950</v>
      </c>
      <c r="BN1035" s="306">
        <v>571</v>
      </c>
      <c r="BO1035" s="306">
        <v>215</v>
      </c>
      <c r="BP1035" s="306">
        <v>340</v>
      </c>
      <c r="BQ1035" s="306">
        <v>95</v>
      </c>
      <c r="BR1035" s="306">
        <v>729</v>
      </c>
      <c r="BS1035" s="264">
        <f t="shared" si="2402"/>
        <v>4603</v>
      </c>
      <c r="BT1035" s="305">
        <v>214</v>
      </c>
      <c r="BU1035" s="306">
        <v>506</v>
      </c>
      <c r="BV1035" s="306">
        <v>138</v>
      </c>
      <c r="BW1035" s="306">
        <v>29</v>
      </c>
      <c r="BX1035" s="306">
        <v>269</v>
      </c>
      <c r="BY1035" s="306">
        <v>1321</v>
      </c>
      <c r="BZ1035" s="306">
        <v>351</v>
      </c>
      <c r="CA1035" s="306">
        <v>178</v>
      </c>
      <c r="CB1035" s="306">
        <v>1010</v>
      </c>
      <c r="CC1035" s="306">
        <v>181</v>
      </c>
      <c r="CD1035" s="306">
        <v>196</v>
      </c>
      <c r="CE1035" s="306">
        <v>210</v>
      </c>
      <c r="CF1035" s="264">
        <f t="shared" si="2403"/>
        <v>4798</v>
      </c>
      <c r="CG1035" s="306">
        <v>126</v>
      </c>
      <c r="CH1035" s="306">
        <v>279</v>
      </c>
      <c r="CI1035" s="306">
        <v>173</v>
      </c>
      <c r="CJ1035" s="306">
        <v>522</v>
      </c>
      <c r="CK1035" s="306">
        <v>1170</v>
      </c>
      <c r="CL1035" s="306">
        <v>74</v>
      </c>
      <c r="CM1035" s="306">
        <v>1108</v>
      </c>
      <c r="CN1035" s="306">
        <v>58</v>
      </c>
      <c r="CO1035" s="306">
        <v>32</v>
      </c>
      <c r="CP1035" s="306">
        <v>341</v>
      </c>
      <c r="CQ1035" s="306">
        <v>522</v>
      </c>
      <c r="CR1035" s="306">
        <v>216</v>
      </c>
      <c r="CS1035" s="306">
        <v>177</v>
      </c>
      <c r="CT1035" s="264">
        <f t="shared" si="2404"/>
        <v>2476</v>
      </c>
      <c r="CU1035" s="306">
        <v>1010</v>
      </c>
      <c r="CV1035" s="306">
        <v>410</v>
      </c>
      <c r="CW1035" s="306">
        <v>174</v>
      </c>
      <c r="CX1035" s="306">
        <v>334</v>
      </c>
      <c r="CY1035" s="306">
        <v>548</v>
      </c>
      <c r="CZ1035" s="264">
        <f t="shared" si="2405"/>
        <v>5794</v>
      </c>
      <c r="DA1035" s="306">
        <v>261</v>
      </c>
      <c r="DB1035" s="306">
        <v>794</v>
      </c>
      <c r="DC1035" s="306">
        <v>1317</v>
      </c>
      <c r="DD1035" s="306">
        <v>1755</v>
      </c>
      <c r="DE1035" s="306">
        <v>1112</v>
      </c>
      <c r="DF1035" s="306">
        <v>555</v>
      </c>
      <c r="DG1035" s="264">
        <f t="shared" si="2406"/>
        <v>51610</v>
      </c>
      <c r="DH1035" s="264">
        <f t="shared" si="2407"/>
        <v>432</v>
      </c>
      <c r="DI1035" s="306">
        <v>192</v>
      </c>
      <c r="DJ1035" s="306">
        <v>190</v>
      </c>
      <c r="DK1035" s="306">
        <v>50</v>
      </c>
      <c r="DL1035" s="264" t="s">
        <v>696</v>
      </c>
      <c r="DM1035" s="306">
        <v>605</v>
      </c>
      <c r="DN1035" s="265" t="s">
        <v>696</v>
      </c>
      <c r="DO1035" s="264">
        <f t="shared" si="2390"/>
        <v>52647</v>
      </c>
    </row>
    <row r="1036" spans="1:119" s="4" customFormat="1" ht="16.5" customHeight="1" x14ac:dyDescent="0.15">
      <c r="A1036" s="94" t="s">
        <v>159</v>
      </c>
      <c r="B1036" s="264">
        <f t="shared" si="2393"/>
        <v>9577</v>
      </c>
      <c r="C1036" s="306">
        <v>0</v>
      </c>
      <c r="D1036" s="306">
        <v>0</v>
      </c>
      <c r="E1036" s="306">
        <v>0</v>
      </c>
      <c r="F1036" s="306">
        <v>31</v>
      </c>
      <c r="G1036" s="306">
        <v>10</v>
      </c>
      <c r="H1036" s="306">
        <v>1294</v>
      </c>
      <c r="I1036" s="306">
        <v>0</v>
      </c>
      <c r="J1036" s="306">
        <v>0</v>
      </c>
      <c r="K1036" s="306">
        <v>163</v>
      </c>
      <c r="L1036" s="306">
        <v>0</v>
      </c>
      <c r="M1036" s="306">
        <v>4626</v>
      </c>
      <c r="N1036" s="306">
        <v>3453</v>
      </c>
      <c r="O1036" s="264">
        <f t="shared" si="2394"/>
        <v>150</v>
      </c>
      <c r="P1036" s="306">
        <v>0</v>
      </c>
      <c r="Q1036" s="306">
        <v>3</v>
      </c>
      <c r="R1036" s="306">
        <v>147</v>
      </c>
      <c r="S1036" s="306">
        <v>0</v>
      </c>
      <c r="T1036" s="306">
        <v>0</v>
      </c>
      <c r="U1036" s="306">
        <v>0</v>
      </c>
      <c r="V1036" s="306">
        <v>0</v>
      </c>
      <c r="W1036" s="306">
        <v>0</v>
      </c>
      <c r="X1036" s="264">
        <f t="shared" si="2395"/>
        <v>0</v>
      </c>
      <c r="Y1036" s="306">
        <v>0</v>
      </c>
      <c r="Z1036" s="306">
        <v>0</v>
      </c>
      <c r="AA1036" s="306">
        <v>0</v>
      </c>
      <c r="AB1036" s="306">
        <v>0</v>
      </c>
      <c r="AC1036" s="264">
        <f t="shared" si="2396"/>
        <v>0</v>
      </c>
      <c r="AD1036" s="306">
        <v>0</v>
      </c>
      <c r="AE1036" s="306">
        <v>0</v>
      </c>
      <c r="AF1036" s="306">
        <v>0</v>
      </c>
      <c r="AG1036" s="306">
        <v>0</v>
      </c>
      <c r="AH1036" s="306">
        <v>0</v>
      </c>
      <c r="AI1036" s="306">
        <v>0</v>
      </c>
      <c r="AJ1036" s="264">
        <f t="shared" si="2397"/>
        <v>0</v>
      </c>
      <c r="AK1036" s="306">
        <v>0</v>
      </c>
      <c r="AL1036" s="306">
        <v>0</v>
      </c>
      <c r="AM1036" s="264">
        <f t="shared" si="2398"/>
        <v>100</v>
      </c>
      <c r="AN1036" s="306">
        <v>0</v>
      </c>
      <c r="AO1036" s="306">
        <v>0</v>
      </c>
      <c r="AP1036" s="306">
        <v>0</v>
      </c>
      <c r="AQ1036" s="306">
        <v>0</v>
      </c>
      <c r="AR1036" s="306">
        <v>0</v>
      </c>
      <c r="AS1036" s="306">
        <v>0</v>
      </c>
      <c r="AT1036" s="306">
        <v>19</v>
      </c>
      <c r="AU1036" s="306">
        <v>4</v>
      </c>
      <c r="AV1036" s="306">
        <v>36</v>
      </c>
      <c r="AW1036" s="306">
        <v>41</v>
      </c>
      <c r="AX1036" s="264">
        <f t="shared" si="2399"/>
        <v>0</v>
      </c>
      <c r="AY1036" s="306">
        <v>0</v>
      </c>
      <c r="AZ1036" s="306">
        <v>0</v>
      </c>
      <c r="BA1036" s="306">
        <v>0</v>
      </c>
      <c r="BB1036" s="306">
        <v>0</v>
      </c>
      <c r="BC1036" s="306">
        <v>0</v>
      </c>
      <c r="BD1036" s="264">
        <f t="shared" si="2400"/>
        <v>3</v>
      </c>
      <c r="BE1036" s="306">
        <v>0</v>
      </c>
      <c r="BF1036" s="306">
        <v>0</v>
      </c>
      <c r="BG1036" s="306">
        <v>0</v>
      </c>
      <c r="BH1036" s="306">
        <v>0</v>
      </c>
      <c r="BI1036" s="306">
        <v>0</v>
      </c>
      <c r="BJ1036" s="306">
        <v>0</v>
      </c>
      <c r="BK1036" s="306">
        <v>3</v>
      </c>
      <c r="BL1036" s="306">
        <v>0</v>
      </c>
      <c r="BM1036" s="264">
        <f t="shared" si="2401"/>
        <v>0</v>
      </c>
      <c r="BN1036" s="306">
        <v>0</v>
      </c>
      <c r="BO1036" s="306">
        <v>0</v>
      </c>
      <c r="BP1036" s="306">
        <v>0</v>
      </c>
      <c r="BQ1036" s="306">
        <v>0</v>
      </c>
      <c r="BR1036" s="306">
        <v>0</v>
      </c>
      <c r="BS1036" s="264">
        <f t="shared" si="2402"/>
        <v>237</v>
      </c>
      <c r="BT1036" s="305">
        <v>0</v>
      </c>
      <c r="BU1036" s="306">
        <v>0</v>
      </c>
      <c r="BV1036" s="306">
        <v>0</v>
      </c>
      <c r="BW1036" s="306">
        <v>0</v>
      </c>
      <c r="BX1036" s="306">
        <v>0</v>
      </c>
      <c r="BY1036" s="306">
        <v>0</v>
      </c>
      <c r="BZ1036" s="306">
        <v>0</v>
      </c>
      <c r="CA1036" s="306">
        <v>0</v>
      </c>
      <c r="CB1036" s="306">
        <v>237</v>
      </c>
      <c r="CC1036" s="306">
        <v>0</v>
      </c>
      <c r="CD1036" s="306">
        <v>0</v>
      </c>
      <c r="CE1036" s="306">
        <v>0</v>
      </c>
      <c r="CF1036" s="264">
        <f t="shared" si="2403"/>
        <v>1398</v>
      </c>
      <c r="CG1036" s="306">
        <v>175</v>
      </c>
      <c r="CH1036" s="306">
        <v>0</v>
      </c>
      <c r="CI1036" s="306">
        <v>0</v>
      </c>
      <c r="CJ1036" s="306">
        <v>0</v>
      </c>
      <c r="CK1036" s="306">
        <v>19</v>
      </c>
      <c r="CL1036" s="306">
        <v>0</v>
      </c>
      <c r="CM1036" s="306">
        <v>0</v>
      </c>
      <c r="CN1036" s="306">
        <v>2</v>
      </c>
      <c r="CO1036" s="306">
        <v>0</v>
      </c>
      <c r="CP1036" s="306">
        <v>838</v>
      </c>
      <c r="CQ1036" s="306">
        <v>364</v>
      </c>
      <c r="CR1036" s="306">
        <v>0</v>
      </c>
      <c r="CS1036" s="306">
        <v>0</v>
      </c>
      <c r="CT1036" s="264">
        <f t="shared" si="2404"/>
        <v>0</v>
      </c>
      <c r="CU1036" s="306">
        <v>0</v>
      </c>
      <c r="CV1036" s="306">
        <v>0</v>
      </c>
      <c r="CW1036" s="306">
        <v>0</v>
      </c>
      <c r="CX1036" s="306">
        <v>0</v>
      </c>
      <c r="CY1036" s="306">
        <v>0</v>
      </c>
      <c r="CZ1036" s="264">
        <f t="shared" si="2405"/>
        <v>1527</v>
      </c>
      <c r="DA1036" s="306">
        <v>176</v>
      </c>
      <c r="DB1036" s="306">
        <v>1108</v>
      </c>
      <c r="DC1036" s="306">
        <v>226</v>
      </c>
      <c r="DD1036" s="306">
        <v>0</v>
      </c>
      <c r="DE1036" s="306">
        <v>13</v>
      </c>
      <c r="DF1036" s="306">
        <v>4</v>
      </c>
      <c r="DG1036" s="264">
        <f t="shared" si="2406"/>
        <v>12992</v>
      </c>
      <c r="DH1036" s="264">
        <f t="shared" si="2407"/>
        <v>0</v>
      </c>
      <c r="DI1036" s="306">
        <v>0</v>
      </c>
      <c r="DJ1036" s="306">
        <v>0</v>
      </c>
      <c r="DK1036" s="306">
        <v>0</v>
      </c>
      <c r="DL1036" s="264" t="s">
        <v>696</v>
      </c>
      <c r="DM1036" s="306">
        <v>0</v>
      </c>
      <c r="DN1036" s="265" t="s">
        <v>696</v>
      </c>
      <c r="DO1036" s="264">
        <f t="shared" si="2390"/>
        <v>12992</v>
      </c>
    </row>
    <row r="1037" spans="1:119" s="4" customFormat="1" ht="16.5" customHeight="1" x14ac:dyDescent="0.15">
      <c r="A1037" s="99" t="s">
        <v>145</v>
      </c>
      <c r="B1037" s="340">
        <f t="shared" si="2393"/>
        <v>856</v>
      </c>
      <c r="C1037" s="341">
        <v>12</v>
      </c>
      <c r="D1037" s="341">
        <v>6</v>
      </c>
      <c r="E1037" s="341">
        <v>5</v>
      </c>
      <c r="F1037" s="341">
        <v>7</v>
      </c>
      <c r="G1037" s="341">
        <v>11</v>
      </c>
      <c r="H1037" s="341">
        <v>106</v>
      </c>
      <c r="I1037" s="341">
        <v>3</v>
      </c>
      <c r="J1037" s="341">
        <v>1</v>
      </c>
      <c r="K1037" s="341">
        <v>18</v>
      </c>
      <c r="L1037" s="341">
        <v>87</v>
      </c>
      <c r="M1037" s="341">
        <v>307</v>
      </c>
      <c r="N1037" s="341">
        <v>293</v>
      </c>
      <c r="O1037" s="340">
        <f t="shared" si="2394"/>
        <v>142</v>
      </c>
      <c r="P1037" s="341">
        <v>33</v>
      </c>
      <c r="Q1037" s="341">
        <v>2</v>
      </c>
      <c r="R1037" s="341">
        <v>23</v>
      </c>
      <c r="S1037" s="341">
        <v>19</v>
      </c>
      <c r="T1037" s="341">
        <v>14</v>
      </c>
      <c r="U1037" s="341">
        <v>21</v>
      </c>
      <c r="V1037" s="341">
        <v>30</v>
      </c>
      <c r="W1037" s="341">
        <v>0</v>
      </c>
      <c r="X1037" s="340">
        <f t="shared" si="2395"/>
        <v>135</v>
      </c>
      <c r="Y1037" s="341">
        <v>6</v>
      </c>
      <c r="Z1037" s="341">
        <v>17</v>
      </c>
      <c r="AA1037" s="341">
        <v>42</v>
      </c>
      <c r="AB1037" s="341">
        <v>70</v>
      </c>
      <c r="AC1037" s="340">
        <f t="shared" si="2396"/>
        <v>15</v>
      </c>
      <c r="AD1037" s="341">
        <v>0</v>
      </c>
      <c r="AE1037" s="341">
        <v>0</v>
      </c>
      <c r="AF1037" s="341">
        <v>0</v>
      </c>
      <c r="AG1037" s="341">
        <v>4</v>
      </c>
      <c r="AH1037" s="341">
        <v>6</v>
      </c>
      <c r="AI1037" s="341">
        <v>5</v>
      </c>
      <c r="AJ1037" s="340">
        <f t="shared" si="2397"/>
        <v>91</v>
      </c>
      <c r="AK1037" s="341">
        <v>78</v>
      </c>
      <c r="AL1037" s="341">
        <v>13</v>
      </c>
      <c r="AM1037" s="340">
        <f t="shared" si="2398"/>
        <v>144</v>
      </c>
      <c r="AN1037" s="341">
        <v>2</v>
      </c>
      <c r="AO1037" s="341">
        <v>6</v>
      </c>
      <c r="AP1037" s="341">
        <v>1</v>
      </c>
      <c r="AQ1037" s="341">
        <v>4</v>
      </c>
      <c r="AR1037" s="341">
        <v>6</v>
      </c>
      <c r="AS1037" s="341">
        <v>0</v>
      </c>
      <c r="AT1037" s="341">
        <v>45</v>
      </c>
      <c r="AU1037" s="341">
        <v>43</v>
      </c>
      <c r="AV1037" s="341">
        <v>22</v>
      </c>
      <c r="AW1037" s="341">
        <v>15</v>
      </c>
      <c r="AX1037" s="340">
        <f t="shared" si="2399"/>
        <v>51</v>
      </c>
      <c r="AY1037" s="341">
        <v>0</v>
      </c>
      <c r="AZ1037" s="341">
        <v>34</v>
      </c>
      <c r="BA1037" s="341">
        <v>2</v>
      </c>
      <c r="BB1037" s="341">
        <v>13</v>
      </c>
      <c r="BC1037" s="341">
        <v>2</v>
      </c>
      <c r="BD1037" s="340">
        <f t="shared" si="2400"/>
        <v>582</v>
      </c>
      <c r="BE1037" s="341">
        <v>218</v>
      </c>
      <c r="BF1037" s="341">
        <v>15</v>
      </c>
      <c r="BG1037" s="341">
        <v>66</v>
      </c>
      <c r="BH1037" s="341">
        <v>2</v>
      </c>
      <c r="BI1037" s="341">
        <v>159</v>
      </c>
      <c r="BJ1037" s="341">
        <v>13</v>
      </c>
      <c r="BK1037" s="341">
        <v>99</v>
      </c>
      <c r="BL1037" s="341">
        <v>10</v>
      </c>
      <c r="BM1037" s="340">
        <f t="shared" si="2401"/>
        <v>50</v>
      </c>
      <c r="BN1037" s="341">
        <v>9</v>
      </c>
      <c r="BO1037" s="341">
        <v>0</v>
      </c>
      <c r="BP1037" s="341">
        <v>16</v>
      </c>
      <c r="BQ1037" s="341">
        <v>0</v>
      </c>
      <c r="BR1037" s="341">
        <v>25</v>
      </c>
      <c r="BS1037" s="340">
        <f t="shared" si="2402"/>
        <v>204</v>
      </c>
      <c r="BT1037" s="342">
        <v>14</v>
      </c>
      <c r="BU1037" s="341">
        <v>47</v>
      </c>
      <c r="BV1037" s="341">
        <v>0</v>
      </c>
      <c r="BW1037" s="341">
        <v>0</v>
      </c>
      <c r="BX1037" s="341">
        <v>6</v>
      </c>
      <c r="BY1037" s="341">
        <v>68</v>
      </c>
      <c r="BZ1037" s="341">
        <v>8</v>
      </c>
      <c r="CA1037" s="341">
        <v>11</v>
      </c>
      <c r="CB1037" s="341">
        <v>48</v>
      </c>
      <c r="CC1037" s="341">
        <v>0</v>
      </c>
      <c r="CD1037" s="341">
        <v>2</v>
      </c>
      <c r="CE1037" s="341">
        <v>0</v>
      </c>
      <c r="CF1037" s="340">
        <f t="shared" si="2403"/>
        <v>395</v>
      </c>
      <c r="CG1037" s="341">
        <v>28</v>
      </c>
      <c r="CH1037" s="341">
        <v>95</v>
      </c>
      <c r="CI1037" s="341">
        <v>4</v>
      </c>
      <c r="CJ1037" s="341">
        <v>20</v>
      </c>
      <c r="CK1037" s="341">
        <v>27</v>
      </c>
      <c r="CL1037" s="341">
        <v>0</v>
      </c>
      <c r="CM1037" s="341">
        <v>68</v>
      </c>
      <c r="CN1037" s="341">
        <v>7</v>
      </c>
      <c r="CO1037" s="341">
        <v>5</v>
      </c>
      <c r="CP1037" s="341">
        <v>119</v>
      </c>
      <c r="CQ1037" s="341">
        <v>16</v>
      </c>
      <c r="CR1037" s="341">
        <v>4</v>
      </c>
      <c r="CS1037" s="341">
        <v>2</v>
      </c>
      <c r="CT1037" s="340">
        <f t="shared" si="2404"/>
        <v>63</v>
      </c>
      <c r="CU1037" s="341">
        <v>31</v>
      </c>
      <c r="CV1037" s="341">
        <v>11</v>
      </c>
      <c r="CW1037" s="341">
        <v>0</v>
      </c>
      <c r="CX1037" s="341">
        <v>7</v>
      </c>
      <c r="CY1037" s="341">
        <v>14</v>
      </c>
      <c r="CZ1037" s="340">
        <f t="shared" si="2405"/>
        <v>407</v>
      </c>
      <c r="DA1037" s="341">
        <v>21</v>
      </c>
      <c r="DB1037" s="341">
        <v>107</v>
      </c>
      <c r="DC1037" s="341">
        <v>103</v>
      </c>
      <c r="DD1037" s="341">
        <v>62</v>
      </c>
      <c r="DE1037" s="341">
        <v>103</v>
      </c>
      <c r="DF1037" s="341">
        <v>11</v>
      </c>
      <c r="DG1037" s="340">
        <f t="shared" si="2406"/>
        <v>3135</v>
      </c>
      <c r="DH1037" s="340">
        <f t="shared" si="2407"/>
        <v>169</v>
      </c>
      <c r="DI1037" s="341">
        <v>54</v>
      </c>
      <c r="DJ1037" s="341">
        <v>112</v>
      </c>
      <c r="DK1037" s="341">
        <v>3</v>
      </c>
      <c r="DL1037" s="340" t="s">
        <v>696</v>
      </c>
      <c r="DM1037" s="341">
        <v>52</v>
      </c>
      <c r="DN1037" s="343" t="s">
        <v>696</v>
      </c>
      <c r="DO1037" s="340">
        <f t="shared" si="2390"/>
        <v>3356</v>
      </c>
    </row>
    <row r="1038" spans="1:119" s="4" customFormat="1" ht="16.5" customHeight="1" x14ac:dyDescent="0.15">
      <c r="A1038" s="152" t="s">
        <v>814</v>
      </c>
    </row>
    <row r="1039" spans="1:119" s="20" customFormat="1" ht="26.1" customHeight="1" x14ac:dyDescent="0.2">
      <c r="A1039" s="152" t="s">
        <v>449</v>
      </c>
    </row>
    <row r="1040" spans="1:119" s="20" customFormat="1" ht="39.950000000000003" customHeight="1" x14ac:dyDescent="0.2">
      <c r="A1040" s="152" t="s">
        <v>451</v>
      </c>
    </row>
    <row r="1041" spans="1:1" s="20" customFormat="1" ht="26.1" customHeight="1" x14ac:dyDescent="0.2">
      <c r="A1041" s="152" t="s">
        <v>452</v>
      </c>
    </row>
    <row r="1042" spans="1:1" s="20" customFormat="1" ht="59.25" customHeight="1" x14ac:dyDescent="0.2">
      <c r="A1042" s="152" t="s">
        <v>453</v>
      </c>
    </row>
    <row r="1043" spans="1:1" ht="16.5" customHeight="1" x14ac:dyDescent="0.2">
      <c r="A1043" s="52"/>
    </row>
  </sheetData>
  <mergeCells count="2">
    <mergeCell ref="C927:M928"/>
    <mergeCell ref="C613:J613"/>
  </mergeCells>
  <pageMargins left="0.39370078740157483" right="0" top="0" bottom="0" header="0.51181102362204722" footer="0.51181102362204722"/>
  <pageSetup paperSize="9" orientation="landscape" horizontalDpi="1200" verticalDpi="1200" r:id="rId1"/>
  <headerFooter alignWithMargins="0"/>
  <rowBreaks count="39" manualBreakCount="39">
    <brk id="22" max="16383" man="1"/>
    <brk id="38" max="16383" man="1"/>
    <brk id="63" max="16383" man="1"/>
    <brk id="88" max="16383" man="1"/>
    <brk id="113" max="16383" man="1"/>
    <brk id="125" max="16383" man="1"/>
    <brk id="140" max="16383" man="1"/>
    <brk id="158" max="16383" man="1"/>
    <brk id="185" max="16383" man="1"/>
    <brk id="216" max="16383" man="1"/>
    <brk id="235" max="16383" man="1"/>
    <brk id="252" max="16383" man="1"/>
    <brk id="273" max="16383" man="1"/>
    <brk id="283" max="16383" man="1"/>
    <brk id="299" max="16383" man="1"/>
    <brk id="320" man="1"/>
    <brk id="356" max="16383" man="1"/>
    <brk id="379" man="1"/>
    <brk id="433" max="16383" man="1"/>
    <brk id="461" max="16383" man="1"/>
    <brk id="475" man="1"/>
    <brk id="538" man="1"/>
    <brk id="569" man="1"/>
    <brk id="595" man="1"/>
    <brk id="610" man="1"/>
    <brk id="633" man="1"/>
    <brk id="668" max="16383" man="1"/>
    <brk id="705" max="16383" man="1"/>
    <brk id="723" man="1"/>
    <brk id="745" man="1"/>
    <brk id="799" max="16383" man="1"/>
    <brk id="837" man="1"/>
    <brk id="852" man="1"/>
    <brk id="872" man="1"/>
    <brk id="902" man="1"/>
    <brk id="928" man="1"/>
    <brk id="953" man="1"/>
    <brk id="979" man="1"/>
    <brk id="1003" man="1"/>
  </rowBreaks>
  <extLst>
    <ext xmlns:x14="http://schemas.microsoft.com/office/spreadsheetml/2009/9/main" uri="{78C0D931-6437-407d-A8EE-F0AAD7539E65}">
      <x14:conditionalFormattings>
        <x14:conditionalFormatting xmlns:xm="http://schemas.microsoft.com/office/excel/2006/main">
          <x14:cfRule type="expression" priority="60" id="{4DD66797-AB7B-4DA4-BFA3-3B69904B7E8B}">
            <xm:f>((ABS(AY420-'\Users\frederic.lopez\Documents\Maquettes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AY420:BC421</xm:sqref>
        </x14:conditionalFormatting>
        <x14:conditionalFormatting xmlns:xm="http://schemas.microsoft.com/office/excel/2006/main">
          <x14:cfRule type="expression" priority="59" id="{492A06D6-4781-41B2-AD90-F6478839AF9B}">
            <xm:f>((ABS(BE420-'\Users\frederic.lopez\Documents\Maquettes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BE420:BL421</xm:sqref>
        </x14:conditionalFormatting>
        <x14:conditionalFormatting xmlns:xm="http://schemas.microsoft.com/office/excel/2006/main">
          <x14:cfRule type="expression" priority="58" id="{4D80027A-8285-402B-A3BC-013D3378F58D}">
            <xm:f>((ABS(BN420-'\Users\frederic.lopez\Documents\Maquettes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BN420:BR421</xm:sqref>
        </x14:conditionalFormatting>
        <x14:conditionalFormatting xmlns:xm="http://schemas.microsoft.com/office/excel/2006/main">
          <x14:cfRule type="expression" priority="57" id="{672306CC-BB86-4434-A7F6-29ADD76CB420}">
            <xm:f>((ABS(BT405-'\Users\frederic.lopez\Documents\Maquettes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CG420:CS421 BT405:CE408</xm:sqref>
        </x14:conditionalFormatting>
        <x14:conditionalFormatting xmlns:xm="http://schemas.microsoft.com/office/excel/2006/main">
          <x14:cfRule type="expression" priority="56" id="{BA525B98-8B91-48A0-82F1-E8F655E55A7F}">
            <xm:f>((ABS(CU420-'\Users\frederic.lopez\Documents\Maquettes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CU420:CY421</xm:sqref>
        </x14:conditionalFormatting>
        <x14:conditionalFormatting xmlns:xm="http://schemas.microsoft.com/office/excel/2006/main">
          <x14:cfRule type="expression" priority="54" id="{987F4709-967C-46BA-987C-EB823277E98C}">
            <xm:f>((ABS(DI420-'\Users\frederic.lopez\Documents\Maquettes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DI420:DK421</xm:sqref>
        </x14:conditionalFormatting>
        <x14:conditionalFormatting xmlns:xm="http://schemas.microsoft.com/office/excel/2006/main">
          <x14:cfRule type="expression" priority="53" id="{319D53D3-5B7D-4285-8341-88904199E248}">
            <xm:f>((ABS(DM420-'\Users\frederic.lopez\Documents\Maquettes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DM420:DN421</xm:sqref>
        </x14:conditionalFormatting>
        <x14:conditionalFormatting xmlns:xm="http://schemas.microsoft.com/office/excel/2006/main">
          <x14:cfRule type="expression" priority="52" id="{44E370AE-FE2E-48F7-9E32-599CAA0C3D2A}">
            <xm:f>((ABS(AD405-'\Users\frederic.lopez\Documents\Maquettes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AD405:AI406</xm:sqref>
        </x14:conditionalFormatting>
        <x14:conditionalFormatting xmlns:xm="http://schemas.microsoft.com/office/excel/2006/main">
          <x14:cfRule type="expression" priority="51" id="{306E76EC-914C-4274-AD06-8E71BDD10ACB}">
            <xm:f>((ABS(AN405-'\Users\frederic.lopez\Documents\Maquettes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AN405:AW406</xm:sqref>
        </x14:conditionalFormatting>
        <x14:conditionalFormatting xmlns:xm="http://schemas.microsoft.com/office/excel/2006/main">
          <x14:cfRule type="expression" priority="50" id="{632C51E5-197D-4D67-8F9F-BCEB8DD01ECA}">
            <xm:f>((ABS(AY405-'\Users\frederic.lopez\Documents\Maquettes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AY405:BC406</xm:sqref>
        </x14:conditionalFormatting>
        <x14:conditionalFormatting xmlns:xm="http://schemas.microsoft.com/office/excel/2006/main">
          <x14:cfRule type="expression" priority="49" id="{51BF5E8D-C3DA-442B-AB62-C0F55752170E}">
            <xm:f>((ABS(BE405-'\Users\frederic.lopez\Documents\Maquettes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BE405:BL406</xm:sqref>
        </x14:conditionalFormatting>
        <x14:conditionalFormatting xmlns:xm="http://schemas.microsoft.com/office/excel/2006/main">
          <x14:cfRule type="expression" priority="48" id="{234BD139-77AC-4A7C-9B58-6A230C600E81}">
            <xm:f>((ABS(BN405-'\Users\frederic.lopez\Documents\Maquettes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BN405:BR408</xm:sqref>
        </x14:conditionalFormatting>
        <x14:conditionalFormatting xmlns:xm="http://schemas.microsoft.com/office/excel/2006/main">
          <x14:cfRule type="expression" priority="46" id="{D39F3058-E3B0-4CF3-ADEA-0CFDFDDE9B62}">
            <xm:f>((ABS(CG405-'\Users\frederic.lopez\Documents\Maquettes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CG405:CS408</xm:sqref>
        </x14:conditionalFormatting>
        <x14:conditionalFormatting xmlns:xm="http://schemas.microsoft.com/office/excel/2006/main">
          <x14:cfRule type="expression" priority="45" id="{13F3046D-CD6C-42A5-9391-B9FA0A591AC9}">
            <xm:f>((ABS(CU405-'\Users\frederic.lopez\Documents\Maquettes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CU405:CY408</xm:sqref>
        </x14:conditionalFormatting>
        <x14:conditionalFormatting xmlns:xm="http://schemas.microsoft.com/office/excel/2006/main">
          <x14:cfRule type="expression" priority="43" id="{026B1252-BEA5-40B0-8E8F-EE3714C76892}">
            <xm:f>((ABS(DI405-'\Users\frederic.lopez\Documents\Maquettes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DI405:DK408</xm:sqref>
        </x14:conditionalFormatting>
        <x14:conditionalFormatting xmlns:xm="http://schemas.microsoft.com/office/excel/2006/main">
          <x14:cfRule type="expression" priority="42" id="{70FEFC76-460C-4F86-BD0F-D375766EA594}">
            <xm:f>((ABS(AY456-'\Users\frederic.lopez\Documents\Maquettes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AY456:BC456</xm:sqref>
        </x14:conditionalFormatting>
        <x14:conditionalFormatting xmlns:xm="http://schemas.microsoft.com/office/excel/2006/main">
          <x14:cfRule type="expression" priority="41" id="{80DED5A4-9239-431D-A73A-1AAD3377BE4C}">
            <xm:f>((ABS(BE456-'\Users\frederic.lopez\Documents\Maquettes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BE456:BL456</xm:sqref>
        </x14:conditionalFormatting>
        <x14:conditionalFormatting xmlns:xm="http://schemas.microsoft.com/office/excel/2006/main">
          <x14:cfRule type="expression" priority="40" id="{0B4EC092-8A49-4ECD-A785-84224F87957B}">
            <xm:f>((ABS(BN456-'\Users\frederic.lopez\Documents\Maquettes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BN456:BR456</xm:sqref>
        </x14:conditionalFormatting>
        <x14:conditionalFormatting xmlns:xm="http://schemas.microsoft.com/office/excel/2006/main">
          <x14:cfRule type="expression" priority="39" id="{0FDDA5BC-3BE7-40DE-8E11-41F386627DCE}">
            <xm:f>((ABS(CG456-'\Users\frederic.lopez\Documents\Maquettes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CG456:CS456</xm:sqref>
        </x14:conditionalFormatting>
        <x14:conditionalFormatting xmlns:xm="http://schemas.microsoft.com/office/excel/2006/main">
          <x14:cfRule type="expression" priority="38" id="{D7A2BF77-5C33-4D84-9CE3-77B3677D4F60}">
            <xm:f>((ABS(CU456-'\Users\frederic.lopez\Documents\Maquettes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CU456:CY456</xm:sqref>
        </x14:conditionalFormatting>
        <x14:conditionalFormatting xmlns:xm="http://schemas.microsoft.com/office/excel/2006/main">
          <x14:cfRule type="expression" priority="36" id="{1F7C4A73-5E2C-4118-8EAD-E91C62E37289}">
            <xm:f>((ABS(DI456-'\Users\frederic.lopez\Documents\Maquettes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DI456:DK456</xm:sqref>
        </x14:conditionalFormatting>
        <x14:conditionalFormatting xmlns:xm="http://schemas.microsoft.com/office/excel/2006/main">
          <x14:cfRule type="expression" priority="35" id="{1BAD1AD7-62ED-43BD-B7C6-601CAB503B7C}">
            <xm:f>((ABS(DM456-'\Users\frederic.lopez\Documents\Maquettes régionales\PAAHEH\[PanoFrance2020_ARS_FINESS - Ctl_2019.xlsx]PANORAMA 2019'!#REF!)/'\Users\frederic.lopez\Documents\Maquettes régionales\PAAHEH\[PanoFrance2020_ARS_FINESS - Ctl_2019.xlsx]PANORAMA 2019'!#REF!)*100)&gt;10</xm:f>
            <x14:dxf>
              <fill>
                <patternFill>
                  <bgColor theme="5" tint="0.39994506668294322"/>
                </patternFill>
              </fill>
            </x14:dxf>
          </x14:cfRule>
          <xm:sqref>DM456:DN456</xm:sqref>
        </x14:conditionalFormatting>
        <x14:conditionalFormatting xmlns:xm="http://schemas.microsoft.com/office/excel/2006/main">
          <x14:cfRule type="expression" priority="34" id="{93892DFA-2211-43C9-BFE9-5123AEF7BAC6}">
            <xm:f>((ABS(DA420-'P:\Users\frederic.lopez\Documents\Maquettes régionales\PAAHEH\[PanoFrance2020_ARS_FINESS - Ctl_2019.xlsx]PANORAMA 2019'!#REF!)/'P:\Users\frederic.lopez\Documents\Maquettes régionales\PAAHEH\[PanoFrance2020_ARS_FINESS - Ctl_2019.xlsx]PANORAMA 2019'!#REF!)*100)&gt;10</xm:f>
            <x14:dxf>
              <fill>
                <patternFill>
                  <bgColor theme="5" tint="0.39994506668294322"/>
                </patternFill>
              </fill>
            </x14:dxf>
          </x14:cfRule>
          <xm:sqref>DA420:DF421</xm:sqref>
        </x14:conditionalFormatting>
        <x14:conditionalFormatting xmlns:xm="http://schemas.microsoft.com/office/excel/2006/main">
          <x14:cfRule type="expression" priority="33" id="{EB909664-C0FE-4D60-9C44-D7834579063C}">
            <xm:f>((ABS(DA405-'P:\Users\frederic.lopez\Documents\Maquettes régionales\PAAHEH\[PanoFrance2020_ARS_FINESS - Ctl_2019.xlsx]PANORAMA 2019'!#REF!)/'P:\Users\frederic.lopez\Documents\Maquettes régionales\PAAHEH\[PanoFrance2020_ARS_FINESS - Ctl_2019.xlsx]PANORAMA 2019'!#REF!)*100)&gt;10</xm:f>
            <x14:dxf>
              <fill>
                <patternFill>
                  <bgColor theme="5" tint="0.39994506668294322"/>
                </patternFill>
              </fill>
            </x14:dxf>
          </x14:cfRule>
          <xm:sqref>DA405:DF408</xm:sqref>
        </x14:conditionalFormatting>
        <x14:conditionalFormatting xmlns:xm="http://schemas.microsoft.com/office/excel/2006/main">
          <x14:cfRule type="expression" priority="32" id="{18A6C6EA-EE8C-46E2-A14F-4503153BFC06}">
            <xm:f>((ABS(DA456-'P:\Users\frederic.lopez\Documents\Maquettes régionales\PAAHEH\[PanoFrance2020_ARS_FINESS - Ctl_2019.xlsx]PANORAMA 2019'!#REF!)/'P:\Users\frederic.lopez\Documents\Maquettes régionales\PAAHEH\[PanoFrance2020_ARS_FINESS - Ctl_2019.xlsx]PANORAMA 2019'!#REF!)*100)&gt;10</xm:f>
            <x14:dxf>
              <fill>
                <patternFill>
                  <bgColor theme="5" tint="0.39994506668294322"/>
                </patternFill>
              </fill>
            </x14:dxf>
          </x14:cfRule>
          <xm:sqref>DA456:DF456</xm:sqref>
        </x14:conditionalFormatting>
        <x14:conditionalFormatting xmlns:xm="http://schemas.microsoft.com/office/excel/2006/main">
          <x14:cfRule type="expression" priority="1" id="{01F35019-0B68-4A80-AA7B-A8964815A0AB}">
            <xm:f>((ABS(Q223-'\Users\frederic.lopez\Documents\Maquettes régionales\Envoi DRDJSCS\[PanoFrance2020_CTLN-1.xlsx]Panorama 2019'!#REF!)/'\Users\frederic.lopez\Documents\Maquettes régionales\Envoi DRDJSCS\[PanoFrance2020_CTLN-1.xlsx]Panorama 2019'!#REF!)*100)&gt;30</xm:f>
            <x14:dxf>
              <fill>
                <patternFill>
                  <bgColor rgb="FFFFC000"/>
                </patternFill>
              </fill>
            </x14:dxf>
          </x14:cfRule>
          <xm:sqref>Q223:Q226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Panorama statistique 2020</vt:lpstr>
      <vt:lpstr>'Panorama statistique 2020'!Titoli_stampa</vt:lpstr>
    </vt:vector>
  </TitlesOfParts>
  <Manager>F Lopez</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2012</dc:title>
  <dc:creator>STATMICRO</dc:creator>
  <cp:keywords>Panorama 2012</cp:keywords>
  <cp:lastModifiedBy>4Wonline</cp:lastModifiedBy>
  <cp:lastPrinted>2020-02-27T05:53:30Z</cp:lastPrinted>
  <dcterms:created xsi:type="dcterms:W3CDTF">2000-09-28T13:54:15Z</dcterms:created>
  <dcterms:modified xsi:type="dcterms:W3CDTF">2021-06-13T16:38:14Z</dcterms:modified>
</cp:coreProperties>
</file>