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3D75FD2-C27C-4523-A3B8-AFE54D14B1F9}" xr6:coauthVersionLast="47" xr6:coauthVersionMax="47" xr10:uidLastSave="{00000000-0000-0000-0000-000000000000}"/>
  <bookViews>
    <workbookView xWindow="-120" yWindow="-120" windowWidth="20730" windowHeight="11160" tabRatio="797" xr2:uid="{00000000-000D-0000-FFFF-FFFF00000000}"/>
  </bookViews>
  <sheets>
    <sheet name="Tableau 1" sheetId="2" r:id="rId1"/>
    <sheet name="Graphique 1" sheetId="3" r:id="rId2"/>
    <sheet name="Graphique 2" sheetId="4" r:id="rId3"/>
    <sheet name="Carte 1" sheetId="9" r:id="rId4"/>
    <sheet name="Carte 2" sheetId="8" r:id="rId5"/>
    <sheet name="Graphique 3" sheetId="7" r:id="rId6"/>
  </sheets>
  <externalReferences>
    <externalReference r:id="rId7"/>
  </externalReferences>
  <definedNames>
    <definedName name="_1__xlchart.v1.0" localSheetId="3" hidden="1">#REF!</definedName>
    <definedName name="_1__xlchart.v1.0" localSheetId="4" hidden="1">#REF!</definedName>
    <definedName name="_1__xlchart.v1.0" hidden="1">#REF!</definedName>
    <definedName name="_2__xlchart.v1.1" localSheetId="3" hidden="1">#REF!</definedName>
    <definedName name="_2__xlchart.v1.1" localSheetId="4" hidden="1">#REF!</definedName>
    <definedName name="_2__xlchart.v1.1" hidden="1">#REF!</definedName>
    <definedName name="_3__xlchart.v1.2" localSheetId="3" hidden="1">#REF!</definedName>
    <definedName name="_3__xlchart.v1.2" localSheetId="4" hidden="1">#REF!</definedName>
    <definedName name="_3__xlchart.v1.2" hidden="1">#REF!</definedName>
    <definedName name="_4__xlchart.v1.3" localSheetId="3" hidden="1">#REF!</definedName>
    <definedName name="_4__xlchart.v1.3" localSheetId="4" hidden="1">#REF!</definedName>
    <definedName name="_4__xlchart.v1.3" hidden="1">#REF!</definedName>
    <definedName name="_5__xlchart.v1.4" localSheetId="3" hidden="1">#REF!</definedName>
    <definedName name="_5__xlchart.v1.4" localSheetId="4" hidden="1">#REF!</definedName>
    <definedName name="_5__xlchart.v1.4" hidden="1">#REF!</definedName>
    <definedName name="_AMO_UniqueIdentifier" hidden="1">"'7d1b70f9-5c04-4aa3-a5eb-a46c8c09ce29'"</definedName>
    <definedName name="a" localSheetId="3">#REF!</definedName>
    <definedName name="a" localSheetId="4">#REF!</definedName>
    <definedName name="a">#REF!</definedName>
    <definedName name="actp_total" localSheetId="3">'[1]Dept - Bénéficiaires ACTP'!#REF!</definedName>
    <definedName name="actp_total" localSheetId="4">'[1]Dept - Bénéficiaires ACTP'!#REF!</definedName>
    <definedName name="actp_total">'[1]Dept - Bénéficiaires ACTP'!#REF!</definedName>
    <definedName name="AideMenPAPH" localSheetId="3">#REF!</definedName>
    <definedName name="AideMenPAPH" localSheetId="4">#REF!</definedName>
    <definedName name="AideMenPAPH">#REF!</definedName>
    <definedName name="apa_dom" localSheetId="3">#REF!</definedName>
    <definedName name="apa_dom" localSheetId="4">#REF!</definedName>
    <definedName name="apa_dom">#REF!</definedName>
    <definedName name="apa_etab" localSheetId="3">#REF!</definedName>
    <definedName name="apa_etab" localSheetId="4">#REF!</definedName>
    <definedName name="apa_etab">#REF!</definedName>
    <definedName name="apa_etab_hdg" localSheetId="3">#REF!</definedName>
    <definedName name="apa_etab_hdg" localSheetId="4">#REF!</definedName>
    <definedName name="apa_etab_hdg">#REF!</definedName>
    <definedName name="apa_etab_sdg" localSheetId="3">#REF!</definedName>
    <definedName name="apa_etab_sdg" localSheetId="4">#REF!</definedName>
    <definedName name="apa_etab_sdg">#REF!</definedName>
    <definedName name="apa_tot" localSheetId="3">#REF!</definedName>
    <definedName name="apa_tot" localSheetId="4">#REF!</definedName>
    <definedName name="apa_tot">#REF!</definedName>
    <definedName name="f" localSheetId="3">#REF!</definedName>
    <definedName name="f" localSheetId="4">#REF!</definedName>
    <definedName name="f">#REF!</definedName>
    <definedName name="s" localSheetId="3">#REF!</definedName>
    <definedName name="s" localSheetId="4">#REF!</definedName>
    <definedName name="s">#REF!</definedName>
    <definedName name="z" localSheetId="3">#REF!</definedName>
    <definedName name="z" localSheetId="4">#REF!</definedName>
    <definedName name="z">#REF!</definedName>
    <definedName name="_xlnm.Print_Area" localSheetId="2">'Graphique 2'!#REF!</definedName>
    <definedName name="_xlnm.Print_Area" localSheetId="5">'Graphique 3'!$B$2:$I$48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2" i="2" l="1"/>
  <c r="H61" i="2"/>
  <c r="E59" i="2"/>
  <c r="I58" i="2"/>
  <c r="H58" i="2"/>
  <c r="E58" i="2"/>
  <c r="I57" i="2"/>
  <c r="H57" i="2"/>
  <c r="E57" i="2"/>
  <c r="G56" i="2"/>
  <c r="G60" i="2" s="1"/>
  <c r="F56" i="2"/>
  <c r="F60" i="2" s="1"/>
  <c r="E56" i="2"/>
  <c r="G55" i="2"/>
  <c r="I55" i="2" s="1"/>
  <c r="F55" i="2"/>
  <c r="E55" i="2"/>
  <c r="I54" i="2"/>
  <c r="H54" i="2"/>
  <c r="E54" i="2"/>
  <c r="I53" i="2"/>
  <c r="H53" i="2"/>
  <c r="E53" i="2"/>
  <c r="I56" i="2" l="1"/>
  <c r="F59" i="2"/>
  <c r="G59" i="2"/>
  <c r="H59" i="2" s="1"/>
  <c r="H56" i="2"/>
  <c r="H60" i="2"/>
  <c r="H55" i="2"/>
  <c r="I59" i="2"/>
</calcChain>
</file>

<file path=xl/sharedStrings.xml><?xml version="1.0" encoding="utf-8"?>
<sst xmlns="http://schemas.openxmlformats.org/spreadsheetml/2006/main" count="309" uniqueCount="173">
  <si>
    <t>Dépenses brutes mensuelles moyennes par aide sociale départementale (en euros)</t>
  </si>
  <si>
    <t xml:space="preserve">Aide à domicile, dont : </t>
  </si>
  <si>
    <t xml:space="preserve">    PCH et ACTP</t>
  </si>
  <si>
    <t xml:space="preserve">    aide ménagère</t>
  </si>
  <si>
    <t xml:space="preserve">Aide à l’accueil, dont : </t>
  </si>
  <si>
    <t xml:space="preserve">    accueil familial</t>
  </si>
  <si>
    <t>Total domicile + accueil</t>
  </si>
  <si>
    <t xml:space="preserve">Autres aides, dont : </t>
  </si>
  <si>
    <t>nd</t>
  </si>
  <si>
    <t xml:space="preserve">    SAVS-Samsah</t>
  </si>
  <si>
    <t>Total</t>
  </si>
  <si>
    <t>nd : non disponible ; SAVS-Samsah : services d’accompagnement à la vie sociale et services d’accompagnement médico-social pour adultes handicapés.</t>
  </si>
  <si>
    <t>1. Y compris accueil de jour.</t>
  </si>
  <si>
    <t>Aide à domicile</t>
  </si>
  <si>
    <t>Aide à l’accueil</t>
  </si>
  <si>
    <t>Dépenses à domicile</t>
  </si>
  <si>
    <t>Dépenses SAVS-Samsah</t>
  </si>
  <si>
    <t>Département</t>
  </si>
  <si>
    <t>Pour 
1000 habitants</t>
  </si>
  <si>
    <t>01D</t>
  </si>
  <si>
    <t>02D</t>
  </si>
  <si>
    <t>03D</t>
  </si>
  <si>
    <t>04D</t>
  </si>
  <si>
    <t>05D</t>
  </si>
  <si>
    <t>06D</t>
  </si>
  <si>
    <t>07D</t>
  </si>
  <si>
    <t>08D</t>
  </si>
  <si>
    <t>09D</t>
  </si>
  <si>
    <t>10D</t>
  </si>
  <si>
    <t>11D</t>
  </si>
  <si>
    <t>12D</t>
  </si>
  <si>
    <t>13D</t>
  </si>
  <si>
    <t>14D</t>
  </si>
  <si>
    <t>15D</t>
  </si>
  <si>
    <t>16D</t>
  </si>
  <si>
    <t>17D</t>
  </si>
  <si>
    <t>18D</t>
  </si>
  <si>
    <t>19D</t>
  </si>
  <si>
    <t>20D</t>
  </si>
  <si>
    <t>21D</t>
  </si>
  <si>
    <t>22D</t>
  </si>
  <si>
    <t>23D</t>
  </si>
  <si>
    <t>24D</t>
  </si>
  <si>
    <t>25D</t>
  </si>
  <si>
    <t>26D</t>
  </si>
  <si>
    <t>27D</t>
  </si>
  <si>
    <t>28D</t>
  </si>
  <si>
    <t>29D</t>
  </si>
  <si>
    <t>30D</t>
  </si>
  <si>
    <t>31D</t>
  </si>
  <si>
    <t>32D</t>
  </si>
  <si>
    <t>33D</t>
  </si>
  <si>
    <t>34D</t>
  </si>
  <si>
    <t>35D</t>
  </si>
  <si>
    <t>36D</t>
  </si>
  <si>
    <t>37D</t>
  </si>
  <si>
    <t>38D</t>
  </si>
  <si>
    <t>39D</t>
  </si>
  <si>
    <t>40D</t>
  </si>
  <si>
    <t>41D</t>
  </si>
  <si>
    <t>42D</t>
  </si>
  <si>
    <t>43D</t>
  </si>
  <si>
    <t>44D</t>
  </si>
  <si>
    <t>45D</t>
  </si>
  <si>
    <t>46D</t>
  </si>
  <si>
    <t>47D</t>
  </si>
  <si>
    <t>48D</t>
  </si>
  <si>
    <t>49D</t>
  </si>
  <si>
    <t>50D</t>
  </si>
  <si>
    <t>51D</t>
  </si>
  <si>
    <t>52D</t>
  </si>
  <si>
    <t>53D</t>
  </si>
  <si>
    <t>54D</t>
  </si>
  <si>
    <t>55D</t>
  </si>
  <si>
    <t>56D</t>
  </si>
  <si>
    <t>57D</t>
  </si>
  <si>
    <t>58D</t>
  </si>
  <si>
    <t>59D</t>
  </si>
  <si>
    <t>60D</t>
  </si>
  <si>
    <t>61D</t>
  </si>
  <si>
    <t>62D</t>
  </si>
  <si>
    <t>63D</t>
  </si>
  <si>
    <t>64D</t>
  </si>
  <si>
    <t>65D</t>
  </si>
  <si>
    <t>66D</t>
  </si>
  <si>
    <t>67D</t>
  </si>
  <si>
    <t>68D</t>
  </si>
  <si>
    <t>69D</t>
  </si>
  <si>
    <t>69M</t>
  </si>
  <si>
    <t>70D</t>
  </si>
  <si>
    <t>71D</t>
  </si>
  <si>
    <t>72D</t>
  </si>
  <si>
    <t>73D</t>
  </si>
  <si>
    <t>74D</t>
  </si>
  <si>
    <t>75D</t>
  </si>
  <si>
    <t>76D</t>
  </si>
  <si>
    <t>77D</t>
  </si>
  <si>
    <t>78D</t>
  </si>
  <si>
    <t>79D</t>
  </si>
  <si>
    <t>80D</t>
  </si>
  <si>
    <t>81D</t>
  </si>
  <si>
    <t>82D</t>
  </si>
  <si>
    <t>83D</t>
  </si>
  <si>
    <t>84D</t>
  </si>
  <si>
    <t>85D</t>
  </si>
  <si>
    <t>86D</t>
  </si>
  <si>
    <t>87D</t>
  </si>
  <si>
    <t>88D</t>
  </si>
  <si>
    <t>89D</t>
  </si>
  <si>
    <t>90D</t>
  </si>
  <si>
    <t>91D</t>
  </si>
  <si>
    <t>92D</t>
  </si>
  <si>
    <t>93D</t>
  </si>
  <si>
    <t>94D</t>
  </si>
  <si>
    <t>95D</t>
  </si>
  <si>
    <t>971D</t>
  </si>
  <si>
    <t>972D</t>
  </si>
  <si>
    <t>973D</t>
  </si>
  <si>
    <t>974D</t>
  </si>
  <si>
    <t>En euros par bénéficiaire</t>
  </si>
  <si>
    <t>6AE</t>
  </si>
  <si>
    <t>Répartition (en %)</t>
  </si>
  <si>
    <t xml:space="preserve">Moins de 20 ans </t>
  </si>
  <si>
    <t>De 20 à 29 ans</t>
  </si>
  <si>
    <t>De 30 à 39 ans</t>
  </si>
  <si>
    <t>De 40 à 49 ans</t>
  </si>
  <si>
    <t xml:space="preserve"> De 50 à 59 ans</t>
  </si>
  <si>
    <t xml:space="preserve"> De 60 à 69 ans</t>
  </si>
  <si>
    <t>70 ans ou plus</t>
  </si>
  <si>
    <t>Aides à l’accueil</t>
  </si>
  <si>
    <t>PCH</t>
  </si>
  <si>
    <t>ACTP</t>
  </si>
  <si>
    <t>Aides ménagères</t>
  </si>
  <si>
    <t>Population totale</t>
  </si>
  <si>
    <t>PCH : prestation de compensation du handicap ; ACTP : allocation compensatrice pour tierce personne.</t>
  </si>
  <si>
    <t>Tableau 1 - Nombre d’aides sociales aux personnes handicapées et dépenses associées, en 2021 et 2022</t>
  </si>
  <si>
    <t>Carte 2 - Dépenses brutes annuelles moyennes par aide sociale départementale aux personnes handicapées, en 2022</t>
  </si>
  <si>
    <t>Graphique 3 - Répartition par âge des personnes handicapées selon le type d’aides, au 31 décembre 2022</t>
  </si>
  <si>
    <t>Dépenses brutes mensuelles moyennes par aide sociale départementale 
(en euros)</t>
  </si>
  <si>
    <t xml:space="preserve">    Aide ménagère</t>
  </si>
  <si>
    <t xml:space="preserve">    Accueil familial</t>
  </si>
  <si>
    <t>Nombre d’aides au 31/12</t>
  </si>
  <si>
    <t>Dépenses annuelles, 
en milllions d’euros.
Évolution en euros courants</t>
  </si>
  <si>
    <t>Carte 1 - Taux d’aides sociales départementales aux personnes handicapées, au 31 décembre 2022</t>
  </si>
  <si>
    <t>Graphique 2 - Évolution des dépenses brutes d’aide sociale aux personnes handicapées depuis 2001</t>
  </si>
  <si>
    <t>En millions d’euros constants de 2022</t>
  </si>
  <si>
    <t>Dépenses d’accueil</t>
  </si>
  <si>
    <t>Graphique 1 - Nombre moyen de mesures d’aide sociale aux personnes handicapées, depuis 2001</t>
  </si>
  <si>
    <r>
      <t>Lecture &gt;</t>
    </r>
    <r>
      <rPr>
        <sz val="8"/>
        <color theme="1"/>
        <rFont val="Marianne"/>
        <family val="3"/>
      </rPr>
      <t xml:space="preserve"> En 2022, 607 650 personnes handicapées sont bénéficiaires d’une aide sociale.</t>
    </r>
  </si>
  <si>
    <r>
      <t xml:space="preserve">Champ &gt; </t>
    </r>
    <r>
      <rPr>
        <sz val="8"/>
        <color theme="1"/>
        <rFont val="Marianne"/>
        <family val="3"/>
      </rPr>
      <t>France métropolitaine et DROM (hors Mayotte).</t>
    </r>
  </si>
  <si>
    <r>
      <t xml:space="preserve">Source &gt; </t>
    </r>
    <r>
      <rPr>
        <sz val="8"/>
        <color theme="1"/>
        <rFont val="Marianne"/>
        <family val="3"/>
      </rPr>
      <t>DREES, enquêtes Aide sociale.</t>
    </r>
  </si>
  <si>
    <r>
      <t xml:space="preserve">Évolution 2021/2022 
</t>
    </r>
    <r>
      <rPr>
        <i/>
        <sz val="8"/>
        <rFont val="Marianne"/>
        <family val="3"/>
      </rPr>
      <t>(en %)</t>
    </r>
  </si>
  <si>
    <r>
      <t xml:space="preserve">Évolution 2021/2022  </t>
    </r>
    <r>
      <rPr>
        <i/>
        <sz val="8"/>
        <rFont val="Marianne"/>
        <family val="3"/>
      </rPr>
      <t>(en %)</t>
    </r>
  </si>
  <si>
    <r>
      <t xml:space="preserve">    Accueil en établissement</t>
    </r>
    <r>
      <rPr>
        <vertAlign val="superscript"/>
        <sz val="8"/>
        <color indexed="8"/>
        <rFont val="Marianne"/>
        <family val="3"/>
      </rPr>
      <t>1</t>
    </r>
  </si>
  <si>
    <r>
      <rPr>
        <b/>
        <sz val="8"/>
        <color rgb="FF000000"/>
        <rFont val="Marianne"/>
        <family val="3"/>
      </rPr>
      <t xml:space="preserve">Lecture &gt; </t>
    </r>
    <r>
      <rPr>
        <sz val="8"/>
        <color indexed="8"/>
        <rFont val="Marianne"/>
        <family val="3"/>
      </rPr>
      <t xml:space="preserve">Fin 2022, 607 650 personnes handicapées sont bénéficiaires d’une aide sociale, dont 450 630 à domicile. </t>
    </r>
  </si>
  <si>
    <r>
      <t xml:space="preserve">Champ &gt; </t>
    </r>
    <r>
      <rPr>
        <sz val="8"/>
        <color indexed="8"/>
        <rFont val="Marianne"/>
        <family val="3"/>
      </rPr>
      <t>France métropolitaine et DROM, hors Mayotte.</t>
    </r>
  </si>
  <si>
    <r>
      <t xml:space="preserve">Source &gt; </t>
    </r>
    <r>
      <rPr>
        <sz val="8"/>
        <color indexed="8"/>
        <rFont val="Marianne"/>
        <family val="3"/>
      </rPr>
      <t>DREES, enquête Aide sociale.</t>
    </r>
  </si>
  <si>
    <r>
      <t xml:space="preserve">Évolution 2021/2022 
</t>
    </r>
    <r>
      <rPr>
        <i/>
        <sz val="8"/>
        <color theme="1"/>
        <rFont val="Marianne"/>
        <family val="3"/>
      </rPr>
      <t>(en %)</t>
    </r>
  </si>
  <si>
    <r>
      <t xml:space="preserve">Évolution 2021/2022  </t>
    </r>
    <r>
      <rPr>
        <i/>
        <sz val="8"/>
        <color theme="1"/>
        <rFont val="Marianne"/>
        <family val="3"/>
      </rPr>
      <t>(en %)</t>
    </r>
  </si>
  <si>
    <r>
      <t xml:space="preserve">    accueil en établissement</t>
    </r>
    <r>
      <rPr>
        <vertAlign val="superscript"/>
        <sz val="8"/>
        <color theme="1"/>
        <rFont val="Marianne"/>
        <family val="3"/>
      </rPr>
      <t>1</t>
    </r>
  </si>
  <si>
    <r>
      <rPr>
        <b/>
        <sz val="8"/>
        <color rgb="FF000000"/>
        <rFont val="Marianne"/>
        <family val="3"/>
      </rPr>
      <t>Lecture &gt;</t>
    </r>
    <r>
      <rPr>
        <sz val="8"/>
        <color indexed="8"/>
        <rFont val="Marianne"/>
        <family val="3"/>
      </rPr>
      <t xml:space="preserve"> Au 31 décembre 2022, 7,9 % des bénéficiaires de la PCH ont moins de 20 ans. </t>
    </r>
  </si>
  <si>
    <r>
      <t>Champ &gt;</t>
    </r>
    <r>
      <rPr>
        <sz val="8"/>
        <color theme="1"/>
        <rFont val="Marianne"/>
        <family val="3"/>
      </rPr>
      <t xml:space="preserve"> France métropolitaine et DROM, hors Mayotte.</t>
    </r>
  </si>
  <si>
    <r>
      <rPr>
        <b/>
        <sz val="8"/>
        <rFont val="Marianne"/>
        <family val="3"/>
      </rPr>
      <t xml:space="preserve">Sources &gt; </t>
    </r>
    <r>
      <rPr>
        <sz val="8"/>
        <rFont val="Marianne"/>
        <family val="3"/>
      </rPr>
      <t>DREES, enquête Aide sociale ; Insee, estimations provisoires de population au 1</t>
    </r>
    <r>
      <rPr>
        <vertAlign val="superscript"/>
        <sz val="8"/>
        <rFont val="Marianne"/>
        <family val="3"/>
      </rPr>
      <t>er</t>
    </r>
    <r>
      <rPr>
        <sz val="8"/>
        <rFont val="Marianne"/>
        <family val="3"/>
      </rPr>
      <t xml:space="preserve"> janvier 2023 (résultats arrêtés fin 2023).</t>
    </r>
  </si>
  <si>
    <r>
      <t>Source &gt;</t>
    </r>
    <r>
      <rPr>
        <sz val="8"/>
        <color theme="1"/>
        <rFont val="Marianne"/>
        <family val="3"/>
      </rPr>
      <t xml:space="preserve"> DREES, enquête Aide sociale.</t>
    </r>
  </si>
  <si>
    <r>
      <t>Sources &gt;</t>
    </r>
    <r>
      <rPr>
        <sz val="8"/>
        <rFont val="Marianne"/>
        <family val="3"/>
      </rPr>
      <t xml:space="preserve"> DREES, enquête Aide sociale ; Insee, estimations provisoires de population au 1</t>
    </r>
    <r>
      <rPr>
        <vertAlign val="superscript"/>
        <sz val="8"/>
        <rFont val="Marianne"/>
        <family val="3"/>
      </rPr>
      <t>er</t>
    </r>
    <r>
      <rPr>
        <sz val="8"/>
        <rFont val="Marianne"/>
        <family val="3"/>
      </rPr>
      <t xml:space="preserve"> janvier 2023 (résultats arrêtés fin 2023).</t>
    </r>
  </si>
  <si>
    <r>
      <t>Lecture &gt;</t>
    </r>
    <r>
      <rPr>
        <sz val="8"/>
        <color theme="1"/>
        <rFont val="Marianne"/>
        <family val="3"/>
      </rPr>
      <t xml:space="preserve"> En 2022, les dépenses d’aides à domicile des personnes handicapées s’élèvent à 3,1 millions d’euros. </t>
    </r>
  </si>
  <si>
    <r>
      <t xml:space="preserve">Source &gt; </t>
    </r>
    <r>
      <rPr>
        <sz val="8"/>
        <color theme="1"/>
        <rFont val="Marianne"/>
        <family val="3"/>
      </rPr>
      <t>DREES, enquête Aide sociale.</t>
    </r>
  </si>
  <si>
    <r>
      <t xml:space="preserve">Note &gt; </t>
    </r>
    <r>
      <rPr>
        <sz val="8"/>
        <color rgb="FF000000"/>
        <rFont val="Marianne"/>
        <family val="3"/>
      </rPr>
      <t>Pour établir les comparaisons avec les dépenses correspondantes, les bénéficiaires de l’ACTP et de la PCH ont tous été comptabilisés parmi les bénéficiaires d’une aide sociale à domicile. L’ASH à destination des adultes hébergés en établissement pour enfants handicapés au titre de l’amendement Creton et les SAVS-Samsah ont été comptabilisés dans les autres aides.</t>
    </r>
  </si>
  <si>
    <r>
      <t>Autres dépenses</t>
    </r>
    <r>
      <rPr>
        <vertAlign val="superscript"/>
        <sz val="8"/>
        <color theme="1"/>
        <rFont val="Marianne"/>
        <family val="3"/>
      </rPr>
      <t>1</t>
    </r>
  </si>
  <si>
    <t>1. Dont participations et subventions.</t>
  </si>
  <si>
    <r>
      <t xml:space="preserve">Note &gt; </t>
    </r>
    <r>
      <rPr>
        <sz val="8"/>
        <color theme="1"/>
        <rFont val="Marianne"/>
        <family val="3"/>
      </rPr>
      <t>L’aide sociale à l’hébergement à destination des adultes hébergés en établissement pour enfants handicapés au titre de l’amendement Creton a été comptée dans les autres aides. 
Les dépenses sont représentées ici en euros constants 2022 : elles sont déflatées de l’indice général des prix à la consommation de l’ensemble des ménages de la France entière.
À partir de 2004, les dépenses d’accompagnement en SAVS et Samsah sont comptabilisées dans les dépenses d’aide sociale aux personnes handicapées, ce qui induit une rupture de série.</t>
    </r>
  </si>
  <si>
    <r>
      <t xml:space="preserve">Notes &gt; </t>
    </r>
    <r>
      <rPr>
        <sz val="8"/>
        <color theme="1"/>
        <rFont val="Marianne"/>
        <family val="3"/>
      </rPr>
      <t>Au niveau national, au 31 décembre 2022, la proportion de personnes handicapées bénéficiaires d’une aide sociale départementale est de 9,0 pour 1 000 habitants. La médiane, c’est-à-dire la valeur au-dessous de laquelle se situent la moitié des départements, est égale à 9,3 pour 1 000 habitants.</t>
    </r>
  </si>
  <si>
    <r>
      <t xml:space="preserve">Notes &gt; </t>
    </r>
    <r>
      <rPr>
        <sz val="8"/>
        <rFont val="Marianne"/>
        <family val="3"/>
      </rPr>
      <t>Au niveau national en 2022, la dépense annuelle moyenne par bénéficiaire de l’aide sociale pour les personnes handicapées s’élève à 14 100 euros. 
La médiane, c’est-à-dire la valeur au-dessous de laquelle se situent la moitié des départements, est de 13 900 euros.
Les dépenses présentées ici ne comprennent pas les dépenses des services d’accompagnement (SAVS, Samsah…) et les autres dépenses.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</si>
</sst>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
    <numFmt numFmtId="166" formatCode="0.0%"/>
    <numFmt numFmtId="167" formatCode="_-* #,##0.00\ _€_-;\-* #,##0.00\ _€_-;_-* &quot;-&quot;??\ _€_-;_-@_-"/>
    <numFmt numFmtId="168" formatCode="_-* #,##0\ _€_-;\-* #,##0\ _€_-;_-* &quot;-&quot;??\ _€_-;_-@_-"/>
    <numFmt numFmtId="169" formatCode="0.000"/>
  </numFmts>
  <fonts count="23" x14ac:knownFonts="1">
    <font>
      <sz val="11"/>
      <color theme="1"/>
      <name val="Arial"/>
      <family val="2"/>
      <scheme val="minor"/>
    </font>
    <font>
      <sz val="11"/>
      <color theme="1"/>
      <name val="Arial"/>
      <family val="2"/>
      <scheme val="minor"/>
    </font>
    <font>
      <u/>
      <sz val="11"/>
      <color theme="10"/>
      <name val="Arial"/>
      <family val="2"/>
      <scheme val="minor"/>
    </font>
    <font>
      <sz val="10"/>
      <name val="Arial"/>
      <family val="2"/>
    </font>
    <font>
      <sz val="11"/>
      <color indexed="8"/>
      <name val="Calibri"/>
      <family val="2"/>
    </font>
    <font>
      <sz val="8"/>
      <color theme="1"/>
      <name val="Marianne"/>
      <family val="3"/>
    </font>
    <font>
      <u/>
      <sz val="8"/>
      <color theme="10"/>
      <name val="Marianne"/>
      <family val="3"/>
    </font>
    <font>
      <b/>
      <sz val="8"/>
      <color theme="1"/>
      <name val="Marianne"/>
      <family val="3"/>
    </font>
    <font>
      <sz val="8"/>
      <color theme="3"/>
      <name val="Marianne"/>
      <family val="3"/>
    </font>
    <font>
      <sz val="8"/>
      <color indexed="8"/>
      <name val="Marianne"/>
      <family val="3"/>
    </font>
    <font>
      <sz val="8"/>
      <name val="Marianne"/>
      <family val="3"/>
    </font>
    <font>
      <b/>
      <sz val="8"/>
      <name val="Marianne"/>
      <family val="3"/>
    </font>
    <font>
      <i/>
      <sz val="8"/>
      <name val="Marianne"/>
      <family val="3"/>
    </font>
    <font>
      <b/>
      <sz val="8"/>
      <color indexed="8"/>
      <name val="Marianne"/>
      <family val="3"/>
    </font>
    <font>
      <vertAlign val="superscript"/>
      <sz val="8"/>
      <color indexed="8"/>
      <name val="Marianne"/>
      <family val="3"/>
    </font>
    <font>
      <b/>
      <i/>
      <sz val="8"/>
      <color indexed="8"/>
      <name val="Marianne"/>
      <family val="3"/>
    </font>
    <font>
      <b/>
      <sz val="8"/>
      <color rgb="FF000000"/>
      <name val="Marianne"/>
      <family val="3"/>
    </font>
    <font>
      <sz val="8"/>
      <color theme="3" tint="-0.249977111117893"/>
      <name val="Marianne"/>
      <family val="3"/>
    </font>
    <font>
      <i/>
      <sz val="8"/>
      <color theme="1"/>
      <name val="Marianne"/>
      <family val="3"/>
    </font>
    <font>
      <vertAlign val="superscript"/>
      <sz val="8"/>
      <color theme="1"/>
      <name val="Marianne"/>
      <family val="3"/>
    </font>
    <font>
      <vertAlign val="superscript"/>
      <sz val="8"/>
      <name val="Marianne"/>
      <family val="3"/>
    </font>
    <font>
      <sz val="8"/>
      <color theme="0" tint="-0.499984740745262"/>
      <name val="Marianne"/>
      <family val="3"/>
    </font>
    <font>
      <sz val="8"/>
      <color rgb="FF000000"/>
      <name val="Marianne"/>
      <family val="3"/>
    </font>
  </fonts>
  <fills count="3">
    <fill>
      <patternFill patternType="none"/>
    </fill>
    <fill>
      <patternFill patternType="gray125"/>
    </fill>
    <fill>
      <patternFill patternType="solid">
        <fgColor theme="0"/>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167" fontId="1" fillId="0" borderId="0" applyFont="0" applyFill="0" applyBorder="0" applyAlignment="0" applyProtection="0"/>
    <xf numFmtId="0" fontId="3" fillId="0" borderId="0"/>
    <xf numFmtId="9" fontId="4" fillId="0" borderId="0" applyFont="0" applyFill="0" applyBorder="0" applyAlignment="0" applyProtection="0"/>
  </cellStyleXfs>
  <cellXfs count="122">
    <xf numFmtId="0" fontId="0" fillId="0" borderId="0" xfId="0"/>
    <xf numFmtId="0" fontId="5" fillId="2" borderId="0" xfId="0" applyFont="1" applyFill="1"/>
    <xf numFmtId="0" fontId="6" fillId="2" borderId="0" xfId="2" applyFont="1" applyFill="1" applyAlignment="1">
      <alignment vertical="center"/>
    </xf>
    <xf numFmtId="0" fontId="7" fillId="2" borderId="0" xfId="0" applyFont="1" applyFill="1"/>
    <xf numFmtId="0" fontId="7" fillId="2" borderId="1" xfId="0" applyFont="1" applyFill="1" applyBorder="1" applyAlignment="1">
      <alignment horizontal="center"/>
    </xf>
    <xf numFmtId="0" fontId="5" fillId="2" borderId="1" xfId="0" applyFont="1" applyFill="1" applyBorder="1"/>
    <xf numFmtId="3" fontId="5" fillId="2" borderId="1" xfId="0" applyNumberFormat="1" applyFont="1" applyFill="1" applyBorder="1"/>
    <xf numFmtId="165" fontId="5" fillId="2" borderId="0" xfId="0" applyNumberFormat="1" applyFont="1" applyFill="1"/>
    <xf numFmtId="0" fontId="5" fillId="2" borderId="0" xfId="0" applyFont="1" applyFill="1" applyBorder="1"/>
    <xf numFmtId="9" fontId="5" fillId="2" borderId="0" xfId="1" applyFont="1" applyFill="1" applyBorder="1"/>
    <xf numFmtId="9" fontId="5" fillId="2" borderId="0" xfId="1" applyNumberFormat="1" applyFont="1" applyFill="1"/>
    <xf numFmtId="166" fontId="5" fillId="2" borderId="0" xfId="1" applyNumberFormat="1" applyFont="1" applyFill="1"/>
    <xf numFmtId="166" fontId="8" fillId="2" borderId="0" xfId="1" applyNumberFormat="1" applyFont="1" applyFill="1"/>
    <xf numFmtId="0" fontId="8" fillId="2" borderId="0" xfId="0" applyFont="1" applyFill="1"/>
    <xf numFmtId="0" fontId="5" fillId="2" borderId="0" xfId="0" applyFont="1" applyFill="1" applyAlignment="1">
      <alignment vertical="center"/>
    </xf>
    <xf numFmtId="0" fontId="7" fillId="2" borderId="0" xfId="0" applyFont="1" applyFill="1" applyAlignment="1">
      <alignment vertical="center"/>
    </xf>
    <xf numFmtId="0" fontId="9" fillId="2" borderId="0" xfId="0" applyFont="1" applyFill="1" applyAlignment="1">
      <alignment vertical="center"/>
    </xf>
    <xf numFmtId="0" fontId="5" fillId="2" borderId="0" xfId="0" applyFont="1" applyFill="1" applyBorder="1" applyAlignment="1">
      <alignment vertical="center"/>
    </xf>
    <xf numFmtId="0" fontId="5" fillId="2" borderId="7" xfId="0" applyFont="1" applyFill="1" applyBorder="1" applyAlignment="1">
      <alignment vertical="center"/>
    </xf>
    <xf numFmtId="0" fontId="9" fillId="2" borderId="0" xfId="0" applyFont="1" applyFill="1" applyBorder="1" applyAlignment="1">
      <alignment vertical="center"/>
    </xf>
    <xf numFmtId="0" fontId="10" fillId="2" borderId="2"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5" fillId="2" borderId="9" xfId="0" applyFont="1" applyFill="1" applyBorder="1" applyAlignment="1">
      <alignment vertical="center"/>
    </xf>
    <xf numFmtId="0" fontId="13" fillId="2" borderId="8" xfId="0" applyFont="1" applyFill="1" applyBorder="1" applyAlignment="1">
      <alignment vertical="center"/>
    </xf>
    <xf numFmtId="3" fontId="7" fillId="2" borderId="3" xfId="0" applyNumberFormat="1" applyFont="1" applyFill="1" applyBorder="1" applyAlignment="1">
      <alignment vertical="center"/>
    </xf>
    <xf numFmtId="164" fontId="7" fillId="2" borderId="3" xfId="1" applyNumberFormat="1" applyFont="1" applyFill="1" applyBorder="1" applyAlignment="1">
      <alignment vertical="center"/>
    </xf>
    <xf numFmtId="3" fontId="7" fillId="2" borderId="12" xfId="0" applyNumberFormat="1" applyFont="1" applyFill="1" applyBorder="1" applyAlignment="1">
      <alignment vertical="center"/>
    </xf>
    <xf numFmtId="166" fontId="5" fillId="2" borderId="0" xfId="1" applyNumberFormat="1" applyFont="1" applyFill="1" applyAlignment="1">
      <alignment vertical="center"/>
    </xf>
    <xf numFmtId="0" fontId="9" fillId="2" borderId="9" xfId="0" applyFont="1" applyFill="1" applyBorder="1" applyAlignment="1">
      <alignment vertical="center"/>
    </xf>
    <xf numFmtId="3" fontId="5" fillId="2" borderId="12" xfId="0" applyNumberFormat="1" applyFont="1" applyFill="1" applyBorder="1" applyAlignment="1">
      <alignment vertical="center"/>
    </xf>
    <xf numFmtId="164" fontId="5" fillId="2" borderId="12" xfId="1" applyNumberFormat="1" applyFont="1" applyFill="1" applyBorder="1" applyAlignment="1">
      <alignment vertical="center"/>
    </xf>
    <xf numFmtId="0" fontId="9" fillId="2" borderId="10" xfId="0" applyFont="1" applyFill="1" applyBorder="1" applyAlignment="1">
      <alignment vertical="center"/>
    </xf>
    <xf numFmtId="3" fontId="5" fillId="2" borderId="5" xfId="0" applyNumberFormat="1" applyFont="1" applyFill="1" applyBorder="1" applyAlignment="1">
      <alignment vertical="center"/>
    </xf>
    <xf numFmtId="164" fontId="5" fillId="2" borderId="5" xfId="1" applyNumberFormat="1" applyFont="1" applyFill="1" applyBorder="1" applyAlignment="1">
      <alignment vertical="center"/>
    </xf>
    <xf numFmtId="0" fontId="13" fillId="2" borderId="9" xfId="0" applyFont="1" applyFill="1" applyBorder="1" applyAlignment="1">
      <alignment vertical="center"/>
    </xf>
    <xf numFmtId="164" fontId="7" fillId="2" borderId="12" xfId="1" applyNumberFormat="1" applyFont="1" applyFill="1" applyBorder="1" applyAlignment="1">
      <alignment vertical="center"/>
    </xf>
    <xf numFmtId="2" fontId="5" fillId="2" borderId="0" xfId="1" applyNumberFormat="1" applyFont="1" applyFill="1" applyAlignment="1">
      <alignment vertical="center"/>
    </xf>
    <xf numFmtId="3" fontId="5" fillId="2" borderId="0" xfId="0" applyNumberFormat="1" applyFont="1" applyFill="1" applyAlignment="1">
      <alignment vertical="center"/>
    </xf>
    <xf numFmtId="0" fontId="13" fillId="2" borderId="4" xfId="0" applyFont="1" applyFill="1" applyBorder="1" applyAlignment="1">
      <alignment vertical="center"/>
    </xf>
    <xf numFmtId="3" fontId="7" fillId="2" borderId="1" xfId="0" applyNumberFormat="1" applyFont="1" applyFill="1" applyBorder="1" applyAlignment="1">
      <alignment vertical="center"/>
    </xf>
    <xf numFmtId="164" fontId="7" fillId="2" borderId="1" xfId="1" applyNumberFormat="1" applyFont="1" applyFill="1" applyBorder="1" applyAlignment="1">
      <alignment vertical="center"/>
    </xf>
    <xf numFmtId="0" fontId="7" fillId="2" borderId="12" xfId="0" applyFont="1" applyFill="1" applyBorder="1" applyAlignment="1">
      <alignment horizontal="right" vertical="center"/>
    </xf>
    <xf numFmtId="2" fontId="7" fillId="2" borderId="12" xfId="0" applyNumberFormat="1" applyFont="1" applyFill="1" applyBorder="1" applyAlignment="1">
      <alignment horizontal="right" vertical="center"/>
    </xf>
    <xf numFmtId="10" fontId="5" fillId="2" borderId="0" xfId="1" applyNumberFormat="1" applyFont="1" applyFill="1" applyAlignment="1">
      <alignment vertical="center"/>
    </xf>
    <xf numFmtId="0" fontId="5" fillId="2" borderId="5" xfId="0" applyFont="1" applyFill="1" applyBorder="1" applyAlignment="1">
      <alignment horizontal="right" vertical="center"/>
    </xf>
    <xf numFmtId="2" fontId="5" fillId="2" borderId="5" xfId="0" applyNumberFormat="1" applyFont="1" applyFill="1" applyBorder="1" applyAlignment="1">
      <alignment horizontal="right" vertical="center"/>
    </xf>
    <xf numFmtId="0" fontId="7" fillId="2" borderId="1" xfId="0" applyFont="1" applyFill="1" applyBorder="1" applyAlignment="1">
      <alignment horizontal="right" vertical="center"/>
    </xf>
    <xf numFmtId="2" fontId="7" fillId="2" borderId="1" xfId="0" applyNumberFormat="1" applyFont="1" applyFill="1" applyBorder="1" applyAlignment="1">
      <alignment horizontal="right" vertical="center"/>
    </xf>
    <xf numFmtId="0" fontId="15" fillId="2" borderId="0" xfId="0" applyFont="1" applyFill="1" applyBorder="1" applyAlignment="1">
      <alignment vertical="center"/>
    </xf>
    <xf numFmtId="0" fontId="5" fillId="2" borderId="0" xfId="0" quotePrefix="1" applyFont="1" applyFill="1" applyBorder="1" applyAlignment="1">
      <alignment horizontal="center" vertical="center"/>
    </xf>
    <xf numFmtId="3" fontId="5" fillId="2" borderId="0" xfId="0" applyNumberFormat="1" applyFont="1" applyFill="1" applyBorder="1" applyAlignment="1">
      <alignment vertical="center"/>
    </xf>
    <xf numFmtId="165" fontId="5" fillId="2" borderId="0" xfId="1" applyNumberFormat="1" applyFont="1" applyFill="1" applyBorder="1" applyAlignment="1">
      <alignment vertical="center"/>
    </xf>
    <xf numFmtId="0" fontId="9" fillId="2" borderId="0" xfId="0" applyFont="1" applyFill="1" applyAlignment="1">
      <alignment horizontal="left" vertical="center" wrapText="1"/>
    </xf>
    <xf numFmtId="3" fontId="15" fillId="2" borderId="0" xfId="0" applyNumberFormat="1" applyFont="1" applyFill="1" applyBorder="1" applyAlignment="1">
      <alignment horizontal="center" vertical="center"/>
    </xf>
    <xf numFmtId="165" fontId="15" fillId="2" borderId="0" xfId="0" applyNumberFormat="1" applyFont="1" applyFill="1" applyBorder="1" applyAlignment="1">
      <alignment horizontal="center" vertical="center"/>
    </xf>
    <xf numFmtId="0" fontId="13" fillId="2" borderId="0" xfId="0" applyFont="1" applyFill="1" applyAlignment="1">
      <alignment horizontal="left" vertical="center" wrapText="1"/>
    </xf>
    <xf numFmtId="0" fontId="13" fillId="2" borderId="0" xfId="0" applyFont="1" applyFill="1" applyAlignment="1">
      <alignment vertical="center"/>
    </xf>
    <xf numFmtId="9" fontId="17" fillId="2" borderId="0" xfId="1" applyFont="1" applyFill="1" applyAlignment="1">
      <alignment vertical="center"/>
    </xf>
    <xf numFmtId="169" fontId="17" fillId="2" borderId="0" xfId="1" applyNumberFormat="1" applyFont="1" applyFill="1" applyAlignment="1">
      <alignment vertical="center"/>
    </xf>
    <xf numFmtId="169" fontId="17" fillId="2" borderId="0" xfId="0" applyNumberFormat="1" applyFont="1" applyFill="1" applyAlignment="1">
      <alignment vertical="center"/>
    </xf>
    <xf numFmtId="3" fontId="17" fillId="2" borderId="0" xfId="0" applyNumberFormat="1" applyFont="1" applyFill="1" applyAlignment="1">
      <alignment vertical="center"/>
    </xf>
    <xf numFmtId="165" fontId="17" fillId="2" borderId="0" xfId="0" applyNumberFormat="1" applyFont="1" applyFill="1" applyAlignment="1">
      <alignment vertical="center"/>
    </xf>
    <xf numFmtId="0" fontId="5" fillId="2" borderId="6"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6" xfId="0" applyFont="1" applyFill="1" applyBorder="1" applyAlignment="1">
      <alignment vertical="center"/>
    </xf>
    <xf numFmtId="3" fontId="7" fillId="2" borderId="6" xfId="0" applyNumberFormat="1" applyFont="1" applyFill="1" applyBorder="1" applyAlignment="1">
      <alignment vertical="center"/>
    </xf>
    <xf numFmtId="164" fontId="7" fillId="2" borderId="6" xfId="1" applyNumberFormat="1" applyFont="1" applyFill="1" applyBorder="1" applyAlignment="1">
      <alignment vertical="center"/>
    </xf>
    <xf numFmtId="0" fontId="5" fillId="2" borderId="6" xfId="0" applyFont="1" applyFill="1" applyBorder="1" applyAlignment="1">
      <alignment vertical="center"/>
    </xf>
    <xf numFmtId="3" fontId="5" fillId="2" borderId="6" xfId="0" applyNumberFormat="1" applyFont="1" applyFill="1" applyBorder="1" applyAlignment="1">
      <alignment vertical="center"/>
    </xf>
    <xf numFmtId="164" fontId="5" fillId="2" borderId="6" xfId="1" applyNumberFormat="1" applyFont="1" applyFill="1" applyBorder="1" applyAlignment="1">
      <alignment vertical="center"/>
    </xf>
    <xf numFmtId="0" fontId="7" fillId="2" borderId="6" xfId="0" applyFont="1" applyFill="1" applyBorder="1" applyAlignment="1">
      <alignment horizontal="right" vertical="center"/>
    </xf>
    <xf numFmtId="2" fontId="7" fillId="2" borderId="6" xfId="0" applyNumberFormat="1" applyFont="1" applyFill="1" applyBorder="1" applyAlignment="1">
      <alignment horizontal="right" vertical="center"/>
    </xf>
    <xf numFmtId="0" fontId="5" fillId="2" borderId="6" xfId="0" applyFont="1" applyFill="1" applyBorder="1" applyAlignment="1">
      <alignment horizontal="right" vertical="center"/>
    </xf>
    <xf numFmtId="2" fontId="5" fillId="2" borderId="6" xfId="0" applyNumberFormat="1" applyFont="1" applyFill="1" applyBorder="1" applyAlignment="1">
      <alignment horizontal="right" vertical="center"/>
    </xf>
    <xf numFmtId="0" fontId="13" fillId="2" borderId="0" xfId="0" applyFont="1" applyFill="1" applyBorder="1" applyAlignment="1">
      <alignment horizontal="left"/>
    </xf>
    <xf numFmtId="0" fontId="9" fillId="2" borderId="0" xfId="0" applyFont="1" applyFill="1" applyBorder="1"/>
    <xf numFmtId="9" fontId="9" fillId="2" borderId="0" xfId="5" applyFont="1" applyFill="1" applyBorder="1"/>
    <xf numFmtId="0" fontId="11" fillId="2" borderId="0" xfId="0" applyFont="1" applyFill="1" applyBorder="1"/>
    <xf numFmtId="9" fontId="9" fillId="0" borderId="1" xfId="5" applyFont="1" applyFill="1" applyBorder="1" applyAlignment="1">
      <alignment horizontal="center" vertical="center"/>
    </xf>
    <xf numFmtId="9" fontId="13" fillId="0" borderId="1" xfId="5" applyFont="1" applyFill="1" applyBorder="1" applyAlignment="1">
      <alignment horizontal="center"/>
    </xf>
    <xf numFmtId="0" fontId="13" fillId="2" borderId="1" xfId="0" applyFont="1" applyFill="1" applyBorder="1" applyAlignment="1">
      <alignment wrapText="1"/>
    </xf>
    <xf numFmtId="166" fontId="9" fillId="2" borderId="1" xfId="5" applyNumberFormat="1" applyFont="1" applyFill="1" applyBorder="1" applyAlignment="1">
      <alignment horizontal="center"/>
    </xf>
    <xf numFmtId="9" fontId="9" fillId="2" borderId="0" xfId="0" applyNumberFormat="1" applyFont="1" applyFill="1" applyBorder="1"/>
    <xf numFmtId="0" fontId="13" fillId="2" borderId="1" xfId="0" applyFont="1" applyFill="1" applyBorder="1"/>
    <xf numFmtId="0" fontId="7" fillId="2" borderId="0" xfId="0" applyFont="1" applyFill="1" applyAlignment="1"/>
    <xf numFmtId="0" fontId="10" fillId="2" borderId="0" xfId="0" applyFont="1" applyFill="1" applyBorder="1"/>
    <xf numFmtId="166" fontId="9" fillId="2" borderId="0" xfId="1" applyNumberFormat="1" applyFont="1" applyFill="1" applyBorder="1"/>
    <xf numFmtId="1" fontId="9" fillId="2" borderId="0" xfId="0" applyNumberFormat="1" applyFont="1" applyFill="1" applyBorder="1"/>
    <xf numFmtId="0" fontId="9" fillId="2" borderId="0" xfId="0" applyFont="1" applyFill="1" applyBorder="1" applyAlignment="1">
      <alignment horizontal="left" wrapText="1"/>
    </xf>
    <xf numFmtId="3" fontId="5" fillId="2" borderId="0" xfId="0" applyNumberFormat="1" applyFont="1" applyFill="1"/>
    <xf numFmtId="0" fontId="11" fillId="2" borderId="0" xfId="0" applyFont="1" applyFill="1" applyAlignment="1">
      <alignment horizontal="left"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10" fillId="2" borderId="1" xfId="4" applyNumberFormat="1" applyFont="1" applyFill="1" applyBorder="1" applyAlignment="1">
      <alignment horizontal="center" vertical="center"/>
    </xf>
    <xf numFmtId="0" fontId="11" fillId="2" borderId="0" xfId="0" applyFont="1" applyFill="1" applyAlignment="1">
      <alignment vertical="center" wrapText="1"/>
    </xf>
    <xf numFmtId="0" fontId="7" fillId="2" borderId="0" xfId="0" applyFont="1" applyFill="1" applyAlignment="1">
      <alignment horizontal="left" vertical="center" wrapText="1"/>
    </xf>
    <xf numFmtId="0" fontId="7" fillId="2" borderId="0" xfId="0" applyFont="1" applyFill="1" applyAlignment="1">
      <alignment horizontal="left" vertical="center" wrapText="1"/>
    </xf>
    <xf numFmtId="0" fontId="10" fillId="2" borderId="1" xfId="0" applyFont="1" applyFill="1" applyBorder="1"/>
    <xf numFmtId="165" fontId="5" fillId="2" borderId="1" xfId="0" applyNumberFormat="1" applyFont="1" applyFill="1" applyBorder="1"/>
    <xf numFmtId="9" fontId="5" fillId="2" borderId="0" xfId="1" applyFont="1" applyFill="1"/>
    <xf numFmtId="0" fontId="21" fillId="2" borderId="0" xfId="0" applyFont="1" applyFill="1"/>
    <xf numFmtId="0" fontId="21" fillId="2" borderId="0" xfId="0" applyFont="1" applyFill="1" applyAlignment="1">
      <alignment horizontal="center"/>
    </xf>
    <xf numFmtId="0" fontId="10" fillId="2" borderId="0" xfId="0" applyFont="1" applyFill="1" applyAlignment="1">
      <alignment horizontal="right"/>
    </xf>
    <xf numFmtId="165" fontId="21" fillId="2" borderId="0" xfId="0" applyNumberFormat="1" applyFont="1" applyFill="1"/>
    <xf numFmtId="0" fontId="7" fillId="2" borderId="1" xfId="0" applyFont="1" applyFill="1" applyBorder="1"/>
    <xf numFmtId="166" fontId="21" fillId="2" borderId="0" xfId="1" applyNumberFormat="1" applyFont="1" applyFill="1"/>
    <xf numFmtId="3" fontId="5" fillId="2" borderId="3" xfId="0" applyNumberFormat="1" applyFont="1" applyFill="1" applyBorder="1" applyAlignment="1">
      <alignment vertical="center"/>
    </xf>
    <xf numFmtId="3" fontId="7" fillId="2" borderId="1" xfId="0" applyNumberFormat="1" applyFont="1" applyFill="1" applyBorder="1"/>
    <xf numFmtId="0" fontId="7" fillId="2" borderId="0" xfId="0" applyFont="1" applyFill="1" applyBorder="1"/>
    <xf numFmtId="3" fontId="7" fillId="2" borderId="0" xfId="0" applyNumberFormat="1" applyFont="1" applyFill="1" applyBorder="1"/>
    <xf numFmtId="0" fontId="7" fillId="2" borderId="0" xfId="0" applyFont="1" applyFill="1" applyAlignment="1">
      <alignment horizontal="left"/>
    </xf>
    <xf numFmtId="0" fontId="7" fillId="2" borderId="0" xfId="0" applyFont="1" applyFill="1" applyAlignment="1">
      <alignment horizontal="left" wrapText="1"/>
    </xf>
    <xf numFmtId="168" fontId="5" fillId="2" borderId="0" xfId="3" applyNumberFormat="1" applyFont="1" applyFill="1"/>
  </cellXfs>
  <cellStyles count="6">
    <cellStyle name="Lien hypertexte" xfId="2" builtinId="8"/>
    <cellStyle name="Milliers 2" xfId="3" xr:uid="{00000000-0005-0000-0000-000001000000}"/>
    <cellStyle name="Normal" xfId="0" builtinId="0"/>
    <cellStyle name="Normal 2" xfId="4" xr:uid="{00000000-0005-0000-0000-000003000000}"/>
    <cellStyle name="Pourcentage" xfId="1" builtinId="5"/>
    <cellStyle name="Pourcentage 2" xfId="5" xr:uid="{00000000-0005-0000-0000-000005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rah.abdouni/Documents/0-en%20cours/passage%20R%20-%20aout%202020/bases%20pour%20data-drees/PCH-ACTP/series%20longues_pch_200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sentation et méthode"/>
      <sheetName val="Sommaire"/>
      <sheetName val="Nat - Bénéficiaires ACTP PCH"/>
      <sheetName val="Nat - Dépenses ACTP PCH"/>
      <sheetName val="Dept - Bénéficiaires PCH"/>
      <sheetName val="Dept-Bénéficiaires PCH -20 ans"/>
      <sheetName val="Dept - Bénéficiaires ACTP"/>
      <sheetName val="Dept - Bénéficiaires ACTP dom"/>
      <sheetName val="Dept - Bénéficiaires ACTP étab"/>
      <sheetName val="Dept - Dépenses PCH"/>
      <sheetName val="Dept - Dépenses ACT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panorama sociale">
  <a:themeElements>
    <a:clrScheme name="PANORAMAS SOCIAL 2023 OK">
      <a:dk1>
        <a:srgbClr val="000000"/>
      </a:dk1>
      <a:lt1>
        <a:srgbClr val="FFFFFF"/>
      </a:lt1>
      <a:dk2>
        <a:srgbClr val="A5A5A5"/>
      </a:dk2>
      <a:lt2>
        <a:srgbClr val="E6ABA0"/>
      </a:lt2>
      <a:accent1>
        <a:srgbClr val="CE614A"/>
      </a:accent1>
      <a:accent2>
        <a:srgbClr val="7AB1E8"/>
      </a:accent2>
      <a:accent3>
        <a:srgbClr val="6E445A"/>
      </a:accent3>
      <a:accent4>
        <a:srgbClr val="FFCA00"/>
      </a:accent4>
      <a:accent5>
        <a:srgbClr val="99C221"/>
      </a:accent5>
      <a:accent6>
        <a:srgbClr val="00A95F"/>
      </a:accent6>
      <a:hlink>
        <a:srgbClr val="CE614A"/>
      </a:hlink>
      <a:folHlink>
        <a:srgbClr val="CE614A"/>
      </a:folHlink>
    </a:clrScheme>
    <a:fontScheme name="PANORAMAS 2023">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62"/>
  <sheetViews>
    <sheetView tabSelected="1" zoomScaleNormal="100" zoomScalePageLayoutView="200" workbookViewId="0"/>
  </sheetViews>
  <sheetFormatPr baseColWidth="10" defaultColWidth="11.375" defaultRowHeight="12.75" x14ac:dyDescent="0.2"/>
  <cols>
    <col min="1" max="1" width="3.75" style="14" customWidth="1"/>
    <col min="2" max="2" width="22.375" style="14" customWidth="1"/>
    <col min="3" max="8" width="9.25" style="14" customWidth="1"/>
    <col min="9" max="9" width="16" style="14" customWidth="1"/>
    <col min="10" max="16384" width="11.375" style="14"/>
  </cols>
  <sheetData>
    <row r="2" spans="1:15" ht="13.5" customHeight="1" x14ac:dyDescent="0.2">
      <c r="B2" s="15" t="s">
        <v>135</v>
      </c>
      <c r="C2" s="16"/>
      <c r="D2" s="16"/>
      <c r="E2" s="16"/>
      <c r="M2" s="2"/>
    </row>
    <row r="3" spans="1:15" x14ac:dyDescent="0.2">
      <c r="B3" s="16"/>
      <c r="C3" s="16"/>
      <c r="D3" s="16"/>
      <c r="E3" s="16"/>
      <c r="F3" s="17"/>
      <c r="I3" s="18"/>
    </row>
    <row r="4" spans="1:15" ht="69" customHeight="1" x14ac:dyDescent="0.2">
      <c r="B4" s="19"/>
      <c r="C4" s="20" t="s">
        <v>141</v>
      </c>
      <c r="D4" s="21"/>
      <c r="E4" s="22"/>
      <c r="F4" s="23" t="s">
        <v>142</v>
      </c>
      <c r="G4" s="21"/>
      <c r="H4" s="22"/>
      <c r="I4" s="24" t="s">
        <v>138</v>
      </c>
      <c r="K4" s="17"/>
    </row>
    <row r="5" spans="1:15" ht="40.5" customHeight="1" x14ac:dyDescent="0.2">
      <c r="B5" s="19"/>
      <c r="C5" s="25">
        <v>2021</v>
      </c>
      <c r="D5" s="25">
        <v>2022</v>
      </c>
      <c r="E5" s="26" t="s">
        <v>151</v>
      </c>
      <c r="F5" s="25">
        <v>2021</v>
      </c>
      <c r="G5" s="25">
        <v>2022</v>
      </c>
      <c r="H5" s="27" t="s">
        <v>152</v>
      </c>
      <c r="I5" s="25">
        <v>2022</v>
      </c>
      <c r="O5" s="17"/>
    </row>
    <row r="6" spans="1:15" ht="18" customHeight="1" x14ac:dyDescent="0.2">
      <c r="A6" s="28"/>
      <c r="B6" s="29" t="s">
        <v>1</v>
      </c>
      <c r="C6" s="30">
        <v>438290</v>
      </c>
      <c r="D6" s="30">
        <v>450630</v>
      </c>
      <c r="E6" s="31">
        <v>2.8154874626388882</v>
      </c>
      <c r="F6" s="30">
        <v>2820.9655149999999</v>
      </c>
      <c r="G6" s="30">
        <v>3118.860412</v>
      </c>
      <c r="H6" s="31">
        <v>10.560033272863322</v>
      </c>
      <c r="I6" s="32">
        <v>584.76586044488442</v>
      </c>
      <c r="M6" s="33"/>
      <c r="N6" s="33"/>
    </row>
    <row r="7" spans="1:15" ht="18" customHeight="1" x14ac:dyDescent="0.2">
      <c r="A7" s="28"/>
      <c r="B7" s="34" t="s">
        <v>2</v>
      </c>
      <c r="C7" s="35">
        <v>416740</v>
      </c>
      <c r="D7" s="35">
        <v>429200</v>
      </c>
      <c r="E7" s="36">
        <v>2.9898737822143362</v>
      </c>
      <c r="F7" s="35">
        <v>2752.3154030000001</v>
      </c>
      <c r="G7" s="35">
        <v>3040.804885</v>
      </c>
      <c r="H7" s="36">
        <v>10.481701395325139</v>
      </c>
      <c r="I7" s="35">
        <v>599.09782510185903</v>
      </c>
      <c r="M7" s="33"/>
      <c r="N7" s="33"/>
    </row>
    <row r="8" spans="1:15" ht="18" customHeight="1" x14ac:dyDescent="0.2">
      <c r="A8" s="28"/>
      <c r="B8" s="37" t="s">
        <v>139</v>
      </c>
      <c r="C8" s="38">
        <v>21550</v>
      </c>
      <c r="D8" s="38">
        <v>21440</v>
      </c>
      <c r="E8" s="39">
        <v>-0.51044083526682327</v>
      </c>
      <c r="F8" s="38">
        <v>68.650111999999808</v>
      </c>
      <c r="G8" s="38">
        <v>78.055526999999984</v>
      </c>
      <c r="H8" s="39">
        <v>13.700509330560461</v>
      </c>
      <c r="I8" s="38">
        <v>302.61117701791107</v>
      </c>
      <c r="M8" s="33"/>
      <c r="N8" s="33"/>
    </row>
    <row r="9" spans="1:15" ht="18" customHeight="1" x14ac:dyDescent="0.2">
      <c r="A9" s="28"/>
      <c r="B9" s="40" t="s">
        <v>4</v>
      </c>
      <c r="C9" s="32">
        <v>153940</v>
      </c>
      <c r="D9" s="32">
        <v>157010</v>
      </c>
      <c r="E9" s="41">
        <v>1.9942834870728898</v>
      </c>
      <c r="F9" s="32">
        <v>5410.035312</v>
      </c>
      <c r="G9" s="32">
        <v>5612.0851570000004</v>
      </c>
      <c r="H9" s="41">
        <v>3.7347232198620572</v>
      </c>
      <c r="I9" s="32">
        <v>3008.0319220667843</v>
      </c>
    </row>
    <row r="10" spans="1:15" ht="18" customHeight="1" x14ac:dyDescent="0.2">
      <c r="A10" s="28"/>
      <c r="B10" s="34" t="s">
        <v>153</v>
      </c>
      <c r="C10" s="35">
        <v>147790</v>
      </c>
      <c r="D10" s="35">
        <v>151210</v>
      </c>
      <c r="E10" s="36">
        <v>2.314094323025917</v>
      </c>
      <c r="F10" s="35">
        <v>5346.7256960000004</v>
      </c>
      <c r="G10" s="35">
        <v>5546.0070450000003</v>
      </c>
      <c r="H10" s="36">
        <v>3.7271661261599087</v>
      </c>
      <c r="I10" s="35">
        <v>3091.4197575250837</v>
      </c>
      <c r="J10" s="42"/>
    </row>
    <row r="11" spans="1:15" ht="18" customHeight="1" x14ac:dyDescent="0.2">
      <c r="A11" s="28"/>
      <c r="B11" s="37" t="s">
        <v>140</v>
      </c>
      <c r="C11" s="38">
        <v>6150</v>
      </c>
      <c r="D11" s="38">
        <v>5810</v>
      </c>
      <c r="E11" s="39">
        <v>-5.5284552845528463</v>
      </c>
      <c r="F11" s="38">
        <v>63.309615999999998</v>
      </c>
      <c r="G11" s="38">
        <v>66.078112000000004</v>
      </c>
      <c r="H11" s="39">
        <v>4.3729470733166353</v>
      </c>
      <c r="I11" s="38">
        <v>920.82095875139373</v>
      </c>
      <c r="J11" s="42"/>
      <c r="L11" s="43"/>
    </row>
    <row r="12" spans="1:15" ht="18" customHeight="1" x14ac:dyDescent="0.2">
      <c r="A12" s="28"/>
      <c r="B12" s="44" t="s">
        <v>6</v>
      </c>
      <c r="C12" s="45">
        <v>592230</v>
      </c>
      <c r="D12" s="45">
        <v>607650</v>
      </c>
      <c r="E12" s="46">
        <v>2.6037181500430551</v>
      </c>
      <c r="F12" s="45">
        <v>8231.0008269999998</v>
      </c>
      <c r="G12" s="45">
        <v>8730.9455689999995</v>
      </c>
      <c r="H12" s="46">
        <v>6.0739240890371526</v>
      </c>
      <c r="I12" s="45">
        <v>1212.7526042882066</v>
      </c>
      <c r="J12" s="42"/>
      <c r="L12" s="43"/>
    </row>
    <row r="13" spans="1:15" ht="18" customHeight="1" x14ac:dyDescent="0.2">
      <c r="A13" s="28"/>
      <c r="B13" s="40" t="s">
        <v>7</v>
      </c>
      <c r="C13" s="47" t="s">
        <v>8</v>
      </c>
      <c r="D13" s="47" t="s">
        <v>8</v>
      </c>
      <c r="E13" s="48" t="s">
        <v>8</v>
      </c>
      <c r="F13" s="32">
        <v>843.08890699999938</v>
      </c>
      <c r="G13" s="32">
        <v>955.51282699999956</v>
      </c>
      <c r="H13" s="41">
        <v>13.334764467491711</v>
      </c>
      <c r="I13" s="47" t="s">
        <v>8</v>
      </c>
      <c r="J13" s="49"/>
    </row>
    <row r="14" spans="1:15" ht="18" customHeight="1" x14ac:dyDescent="0.2">
      <c r="A14" s="28"/>
      <c r="B14" s="37" t="s">
        <v>9</v>
      </c>
      <c r="C14" s="50" t="s">
        <v>8</v>
      </c>
      <c r="D14" s="50" t="s">
        <v>8</v>
      </c>
      <c r="E14" s="51" t="s">
        <v>8</v>
      </c>
      <c r="F14" s="38">
        <v>382.67975899999999</v>
      </c>
      <c r="G14" s="38">
        <v>401.022201</v>
      </c>
      <c r="H14" s="39">
        <v>4.7931570898684495</v>
      </c>
      <c r="I14" s="50" t="s">
        <v>8</v>
      </c>
      <c r="J14" s="49"/>
    </row>
    <row r="15" spans="1:15" ht="18" customHeight="1" x14ac:dyDescent="0.2">
      <c r="A15" s="28"/>
      <c r="B15" s="44" t="s">
        <v>10</v>
      </c>
      <c r="C15" s="52" t="s">
        <v>8</v>
      </c>
      <c r="D15" s="52" t="s">
        <v>8</v>
      </c>
      <c r="E15" s="53" t="s">
        <v>8</v>
      </c>
      <c r="F15" s="45">
        <v>9074.0897339999992</v>
      </c>
      <c r="G15" s="45">
        <v>9686.458396</v>
      </c>
      <c r="H15" s="46">
        <v>6.7485409550833264</v>
      </c>
      <c r="I15" s="52" t="s">
        <v>8</v>
      </c>
      <c r="J15" s="49"/>
    </row>
    <row r="16" spans="1:15" x14ac:dyDescent="0.2">
      <c r="B16" s="54"/>
      <c r="C16" s="55"/>
      <c r="D16" s="55"/>
      <c r="E16" s="55"/>
      <c r="F16" s="56"/>
      <c r="G16" s="57"/>
    </row>
    <row r="17" spans="2:12" ht="26.25" customHeight="1" x14ac:dyDescent="0.2">
      <c r="B17" s="58" t="s">
        <v>11</v>
      </c>
      <c r="C17" s="58"/>
      <c r="D17" s="58"/>
      <c r="E17" s="58"/>
      <c r="F17" s="58"/>
      <c r="G17" s="58"/>
      <c r="H17" s="58"/>
      <c r="I17" s="58"/>
    </row>
    <row r="18" spans="2:12" x14ac:dyDescent="0.2">
      <c r="B18" s="19" t="s">
        <v>12</v>
      </c>
      <c r="C18" s="59"/>
      <c r="D18" s="59"/>
      <c r="E18" s="59"/>
      <c r="F18" s="60"/>
      <c r="G18" s="60"/>
    </row>
    <row r="19" spans="2:12" ht="38.25" customHeight="1" x14ac:dyDescent="0.2">
      <c r="B19" s="61" t="s">
        <v>167</v>
      </c>
      <c r="C19" s="61"/>
      <c r="D19" s="61"/>
      <c r="E19" s="61"/>
      <c r="F19" s="61"/>
      <c r="G19" s="61"/>
      <c r="H19" s="61"/>
      <c r="I19" s="61"/>
      <c r="L19" s="19"/>
    </row>
    <row r="20" spans="2:12" x14ac:dyDescent="0.2">
      <c r="B20" s="19" t="s">
        <v>154</v>
      </c>
      <c r="C20" s="59"/>
      <c r="D20" s="59"/>
      <c r="E20" s="59"/>
      <c r="F20" s="60"/>
      <c r="G20" s="60"/>
    </row>
    <row r="21" spans="2:12" x14ac:dyDescent="0.2">
      <c r="B21" s="62" t="s">
        <v>155</v>
      </c>
      <c r="C21" s="16"/>
      <c r="D21" s="16"/>
      <c r="E21" s="16"/>
    </row>
    <row r="22" spans="2:12" x14ac:dyDescent="0.2">
      <c r="B22" s="62" t="s">
        <v>156</v>
      </c>
      <c r="C22" s="16"/>
      <c r="D22" s="16"/>
      <c r="E22" s="16"/>
    </row>
    <row r="27" spans="2:12" x14ac:dyDescent="0.2">
      <c r="G27" s="63"/>
      <c r="H27" s="63"/>
    </row>
    <row r="28" spans="2:12" x14ac:dyDescent="0.2">
      <c r="G28" s="63"/>
      <c r="H28" s="63"/>
    </row>
    <row r="29" spans="2:12" x14ac:dyDescent="0.2">
      <c r="G29" s="64"/>
      <c r="H29" s="64"/>
    </row>
    <row r="30" spans="2:12" x14ac:dyDescent="0.2">
      <c r="G30" s="65"/>
      <c r="H30" s="65"/>
    </row>
    <row r="31" spans="2:12" x14ac:dyDescent="0.2">
      <c r="G31" s="66"/>
      <c r="H31" s="67"/>
    </row>
    <row r="51" spans="2:9" ht="63.75" x14ac:dyDescent="0.2">
      <c r="C51" s="68" t="s">
        <v>141</v>
      </c>
      <c r="D51" s="68"/>
      <c r="E51" s="68"/>
      <c r="F51" s="69" t="s">
        <v>142</v>
      </c>
      <c r="G51" s="68"/>
      <c r="H51" s="68"/>
      <c r="I51" s="70" t="s">
        <v>0</v>
      </c>
    </row>
    <row r="52" spans="2:9" ht="38.25" x14ac:dyDescent="0.2">
      <c r="C52" s="71">
        <v>2021</v>
      </c>
      <c r="D52" s="71">
        <v>2022</v>
      </c>
      <c r="E52" s="72" t="s">
        <v>157</v>
      </c>
      <c r="F52" s="71">
        <v>2021</v>
      </c>
      <c r="G52" s="71">
        <v>2022</v>
      </c>
      <c r="H52" s="72" t="s">
        <v>158</v>
      </c>
      <c r="I52" s="71">
        <v>2022</v>
      </c>
    </row>
    <row r="53" spans="2:9" x14ac:dyDescent="0.2">
      <c r="B53" s="73" t="s">
        <v>1</v>
      </c>
      <c r="C53" s="74">
        <v>429816</v>
      </c>
      <c r="D53" s="74">
        <v>442361</v>
      </c>
      <c r="E53" s="75">
        <f>(D53/C53-1)*100</f>
        <v>2.9186907886165292</v>
      </c>
      <c r="F53" s="74">
        <v>2820.9655149999999</v>
      </c>
      <c r="G53" s="74">
        <v>3118.860412</v>
      </c>
      <c r="H53" s="75">
        <f>(G53/F53-1)*100</f>
        <v>10.560033272863322</v>
      </c>
      <c r="I53" s="74">
        <f t="shared" ref="I53:I59" si="0">((G53*1000000)/((C53+D53)/2))/12</f>
        <v>595.99148873068964</v>
      </c>
    </row>
    <row r="54" spans="2:9" x14ac:dyDescent="0.2">
      <c r="B54" s="76" t="s">
        <v>2</v>
      </c>
      <c r="C54" s="77">
        <v>416744</v>
      </c>
      <c r="D54" s="77">
        <v>429196</v>
      </c>
      <c r="E54" s="78">
        <f t="shared" ref="E54:E59" si="1">(D54/C54-1)*100</f>
        <v>2.9879254410381417</v>
      </c>
      <c r="F54" s="77">
        <v>2752.3154030000001</v>
      </c>
      <c r="G54" s="77">
        <v>3040.804885</v>
      </c>
      <c r="H54" s="78">
        <f t="shared" ref="H54:H58" si="2">(G54/F54-1)*100</f>
        <v>10.481701395325139</v>
      </c>
      <c r="I54" s="77">
        <f t="shared" si="0"/>
        <v>599.09782510185903</v>
      </c>
    </row>
    <row r="55" spans="2:9" x14ac:dyDescent="0.2">
      <c r="B55" s="76" t="s">
        <v>3</v>
      </c>
      <c r="C55" s="77">
        <v>21547</v>
      </c>
      <c r="D55" s="77">
        <v>21438</v>
      </c>
      <c r="E55" s="78">
        <f t="shared" si="1"/>
        <v>-0.50587088689840742</v>
      </c>
      <c r="F55" s="77">
        <f>F53-F54</f>
        <v>68.650111999999808</v>
      </c>
      <c r="G55" s="77">
        <f>G53-G54</f>
        <v>78.055526999999984</v>
      </c>
      <c r="H55" s="78">
        <f t="shared" si="2"/>
        <v>13.700509330560461</v>
      </c>
      <c r="I55" s="77">
        <f t="shared" si="0"/>
        <v>302.64637664301495</v>
      </c>
    </row>
    <row r="56" spans="2:9" x14ac:dyDescent="0.2">
      <c r="B56" s="73" t="s">
        <v>4</v>
      </c>
      <c r="C56" s="74">
        <v>162410</v>
      </c>
      <c r="D56" s="74">
        <v>165287</v>
      </c>
      <c r="E56" s="75">
        <f t="shared" si="1"/>
        <v>1.7714426451573173</v>
      </c>
      <c r="F56" s="74">
        <f>F57+F58</f>
        <v>5410.035312</v>
      </c>
      <c r="G56" s="74">
        <f>G57+G58</f>
        <v>5612.0851570000004</v>
      </c>
      <c r="H56" s="75">
        <f t="shared" si="2"/>
        <v>3.7347232198620572</v>
      </c>
      <c r="I56" s="74">
        <f t="shared" si="0"/>
        <v>2854.3060393188425</v>
      </c>
    </row>
    <row r="57" spans="2:9" ht="13.5" x14ac:dyDescent="0.2">
      <c r="B57" s="76" t="s">
        <v>159</v>
      </c>
      <c r="C57" s="77">
        <v>147785</v>
      </c>
      <c r="D57" s="77">
        <v>151209</v>
      </c>
      <c r="E57" s="78">
        <f t="shared" si="1"/>
        <v>2.3168792502622049</v>
      </c>
      <c r="F57" s="77">
        <v>5346.7256960000004</v>
      </c>
      <c r="G57" s="77">
        <v>5546.0070450000003</v>
      </c>
      <c r="H57" s="78">
        <f t="shared" si="2"/>
        <v>3.7271661261599087</v>
      </c>
      <c r="I57" s="77">
        <f t="shared" si="0"/>
        <v>3091.4817939490422</v>
      </c>
    </row>
    <row r="58" spans="2:9" x14ac:dyDescent="0.2">
      <c r="B58" s="76" t="s">
        <v>5</v>
      </c>
      <c r="C58" s="77">
        <v>6150</v>
      </c>
      <c r="D58" s="77">
        <v>5805</v>
      </c>
      <c r="E58" s="78">
        <f t="shared" si="1"/>
        <v>-5.6097560975609806</v>
      </c>
      <c r="F58" s="77">
        <v>63.309615999999998</v>
      </c>
      <c r="G58" s="77">
        <v>66.078112000000004</v>
      </c>
      <c r="H58" s="78">
        <f t="shared" si="2"/>
        <v>4.3729470733166353</v>
      </c>
      <c r="I58" s="77">
        <f t="shared" si="0"/>
        <v>921.20607834936573</v>
      </c>
    </row>
    <row r="59" spans="2:9" x14ac:dyDescent="0.2">
      <c r="B59" s="73" t="s">
        <v>6</v>
      </c>
      <c r="C59" s="74">
        <v>592226</v>
      </c>
      <c r="D59" s="74">
        <v>607648</v>
      </c>
      <c r="E59" s="75">
        <f t="shared" si="1"/>
        <v>2.6040734449348735</v>
      </c>
      <c r="F59" s="74">
        <f>F56+F53</f>
        <v>8231.0008269999998</v>
      </c>
      <c r="G59" s="74">
        <f>G56+G53</f>
        <v>8730.9455689999995</v>
      </c>
      <c r="H59" s="75">
        <f>(G59/F59-1)*100</f>
        <v>6.0739240890371526</v>
      </c>
      <c r="I59" s="74">
        <f t="shared" si="0"/>
        <v>1212.7586686879902</v>
      </c>
    </row>
    <row r="60" spans="2:9" x14ac:dyDescent="0.2">
      <c r="B60" s="73" t="s">
        <v>7</v>
      </c>
      <c r="C60" s="79" t="s">
        <v>8</v>
      </c>
      <c r="D60" s="79" t="s">
        <v>8</v>
      </c>
      <c r="E60" s="80" t="s">
        <v>8</v>
      </c>
      <c r="F60" s="74">
        <f>F62-F53-F56</f>
        <v>843.08890699999938</v>
      </c>
      <c r="G60" s="74">
        <f>G62-G53-G56</f>
        <v>955.51282699999956</v>
      </c>
      <c r="H60" s="75">
        <f t="shared" ref="H60" si="3">(G60/F60-1)*100</f>
        <v>13.334764467491711</v>
      </c>
      <c r="I60" s="79" t="s">
        <v>8</v>
      </c>
    </row>
    <row r="61" spans="2:9" x14ac:dyDescent="0.2">
      <c r="B61" s="76" t="s">
        <v>9</v>
      </c>
      <c r="C61" s="81" t="s">
        <v>8</v>
      </c>
      <c r="D61" s="81" t="s">
        <v>8</v>
      </c>
      <c r="E61" s="82" t="s">
        <v>8</v>
      </c>
      <c r="F61" s="77">
        <v>382.67975899999999</v>
      </c>
      <c r="G61" s="77">
        <v>401.022201</v>
      </c>
      <c r="H61" s="78">
        <f>(G61/F61-1)*100</f>
        <v>4.7931570898684495</v>
      </c>
      <c r="I61" s="81" t="s">
        <v>8</v>
      </c>
    </row>
    <row r="62" spans="2:9" x14ac:dyDescent="0.2">
      <c r="B62" s="73" t="s">
        <v>10</v>
      </c>
      <c r="C62" s="79" t="s">
        <v>8</v>
      </c>
      <c r="D62" s="79" t="s">
        <v>8</v>
      </c>
      <c r="E62" s="80" t="s">
        <v>8</v>
      </c>
      <c r="F62" s="74">
        <v>9074.0897339999992</v>
      </c>
      <c r="G62" s="74">
        <v>9686.458396</v>
      </c>
      <c r="H62" s="75">
        <f t="shared" ref="H62" si="4">(G62/F62-1)*100</f>
        <v>6.7485409550833264</v>
      </c>
      <c r="I62" s="79" t="s">
        <v>8</v>
      </c>
    </row>
  </sheetData>
  <mergeCells count="6">
    <mergeCell ref="C4:E4"/>
    <mergeCell ref="F4:H4"/>
    <mergeCell ref="B17:I17"/>
    <mergeCell ref="B19:I19"/>
    <mergeCell ref="C51:E51"/>
    <mergeCell ref="F51:H5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35"/>
  <sheetViews>
    <sheetView workbookViewId="0"/>
  </sheetViews>
  <sheetFormatPr baseColWidth="10" defaultColWidth="10.75" defaultRowHeight="12.75" x14ac:dyDescent="0.25"/>
  <cols>
    <col min="1" max="1" width="2.875" style="1" customWidth="1"/>
    <col min="2" max="2" width="11.625" style="1" customWidth="1"/>
    <col min="3" max="22" width="8.5" style="1" customWidth="1"/>
    <col min="23" max="24" width="8" style="1" customWidth="1"/>
    <col min="25" max="16384" width="10.75" style="1"/>
  </cols>
  <sheetData>
    <row r="1" spans="2:26" x14ac:dyDescent="0.25">
      <c r="P1" s="2"/>
    </row>
    <row r="2" spans="2:26" x14ac:dyDescent="0.25">
      <c r="B2" s="3" t="s">
        <v>147</v>
      </c>
    </row>
    <row r="4" spans="2:26" x14ac:dyDescent="0.25">
      <c r="C4" s="4">
        <v>2001</v>
      </c>
      <c r="D4" s="4">
        <v>2002</v>
      </c>
      <c r="E4" s="4">
        <v>2003</v>
      </c>
      <c r="F4" s="4">
        <v>2004</v>
      </c>
      <c r="G4" s="4">
        <v>2005</v>
      </c>
      <c r="H4" s="4">
        <v>2006</v>
      </c>
      <c r="I4" s="4">
        <v>2007</v>
      </c>
      <c r="J4" s="4">
        <v>2008</v>
      </c>
      <c r="K4" s="4">
        <v>2009</v>
      </c>
      <c r="L4" s="4">
        <v>2010</v>
      </c>
      <c r="M4" s="4">
        <v>2011</v>
      </c>
      <c r="N4" s="4">
        <v>2012</v>
      </c>
      <c r="O4" s="4">
        <v>2013</v>
      </c>
      <c r="P4" s="4">
        <v>2014</v>
      </c>
      <c r="Q4" s="4">
        <v>2015</v>
      </c>
      <c r="R4" s="4">
        <v>2016</v>
      </c>
      <c r="S4" s="4">
        <v>2017</v>
      </c>
      <c r="T4" s="4">
        <v>2018</v>
      </c>
      <c r="U4" s="4">
        <v>2019</v>
      </c>
      <c r="V4" s="4">
        <v>2020</v>
      </c>
      <c r="W4" s="4">
        <v>2021</v>
      </c>
      <c r="X4" s="4">
        <v>2022</v>
      </c>
    </row>
    <row r="5" spans="2:26" x14ac:dyDescent="0.25">
      <c r="B5" s="5" t="s">
        <v>13</v>
      </c>
      <c r="C5" s="6">
        <v>126692</v>
      </c>
      <c r="D5" s="6">
        <v>122010.5</v>
      </c>
      <c r="E5" s="6">
        <v>121671.5</v>
      </c>
      <c r="F5" s="6">
        <v>124869</v>
      </c>
      <c r="G5" s="6">
        <v>129390.5</v>
      </c>
      <c r="H5" s="6">
        <v>132971</v>
      </c>
      <c r="I5" s="6">
        <v>145104</v>
      </c>
      <c r="J5" s="6">
        <v>171658</v>
      </c>
      <c r="K5" s="6">
        <v>204483.5</v>
      </c>
      <c r="L5" s="6">
        <v>236005</v>
      </c>
      <c r="M5" s="6">
        <v>265297</v>
      </c>
      <c r="N5" s="6">
        <v>288865.5</v>
      </c>
      <c r="O5" s="6">
        <v>306727.5</v>
      </c>
      <c r="P5" s="6">
        <v>325268</v>
      </c>
      <c r="Q5" s="6">
        <v>342923.5</v>
      </c>
      <c r="R5" s="6">
        <v>356536</v>
      </c>
      <c r="S5" s="6">
        <v>367063</v>
      </c>
      <c r="T5" s="6">
        <v>378961</v>
      </c>
      <c r="U5" s="6">
        <v>392617.5</v>
      </c>
      <c r="V5" s="6">
        <v>405884.5</v>
      </c>
      <c r="W5" s="6">
        <v>421037.5</v>
      </c>
      <c r="X5" s="6">
        <v>436088.5</v>
      </c>
    </row>
    <row r="6" spans="2:26" x14ac:dyDescent="0.25">
      <c r="B6" s="5" t="s">
        <v>14</v>
      </c>
      <c r="C6" s="6">
        <v>114098</v>
      </c>
      <c r="D6" s="6">
        <v>114388.5</v>
      </c>
      <c r="E6" s="6">
        <v>118854.5</v>
      </c>
      <c r="F6" s="6">
        <v>124467</v>
      </c>
      <c r="G6" s="6">
        <v>128400</v>
      </c>
      <c r="H6" s="6">
        <v>130427.5</v>
      </c>
      <c r="I6" s="6">
        <v>131648.5</v>
      </c>
      <c r="J6" s="6">
        <v>133036</v>
      </c>
      <c r="K6" s="6">
        <v>135297.5</v>
      </c>
      <c r="L6" s="6">
        <v>137045</v>
      </c>
      <c r="M6" s="6">
        <v>139890.5</v>
      </c>
      <c r="N6" s="6">
        <v>144120</v>
      </c>
      <c r="O6" s="6">
        <v>147167</v>
      </c>
      <c r="P6" s="6">
        <v>149645</v>
      </c>
      <c r="Q6" s="6">
        <v>153447</v>
      </c>
      <c r="R6" s="6">
        <v>156975</v>
      </c>
      <c r="S6" s="6">
        <v>159073</v>
      </c>
      <c r="T6" s="6">
        <v>160885.5</v>
      </c>
      <c r="U6" s="6">
        <v>162693</v>
      </c>
      <c r="V6" s="6">
        <v>161852.5</v>
      </c>
      <c r="W6" s="6">
        <v>161312.5</v>
      </c>
      <c r="X6" s="6">
        <v>163848.5</v>
      </c>
    </row>
    <row r="7" spans="2:26" x14ac:dyDescent="0.25">
      <c r="B7" s="5" t="s">
        <v>10</v>
      </c>
      <c r="C7" s="6">
        <v>240790</v>
      </c>
      <c r="D7" s="6">
        <v>236399</v>
      </c>
      <c r="E7" s="6">
        <v>240526</v>
      </c>
      <c r="F7" s="6">
        <v>249336</v>
      </c>
      <c r="G7" s="6">
        <v>257790.5</v>
      </c>
      <c r="H7" s="6">
        <v>263398.5</v>
      </c>
      <c r="I7" s="6">
        <v>276752.5</v>
      </c>
      <c r="J7" s="6">
        <v>304694</v>
      </c>
      <c r="K7" s="6">
        <v>339781</v>
      </c>
      <c r="L7" s="6">
        <v>373050</v>
      </c>
      <c r="M7" s="6">
        <v>405187.5</v>
      </c>
      <c r="N7" s="6">
        <v>432985.5</v>
      </c>
      <c r="O7" s="6">
        <v>453894.5</v>
      </c>
      <c r="P7" s="6">
        <v>474913</v>
      </c>
      <c r="Q7" s="6">
        <v>496370.5</v>
      </c>
      <c r="R7" s="6">
        <v>513511</v>
      </c>
      <c r="S7" s="6">
        <v>526136</v>
      </c>
      <c r="T7" s="6">
        <v>539846.5</v>
      </c>
      <c r="U7" s="6">
        <v>555310.5</v>
      </c>
      <c r="V7" s="6">
        <v>567737</v>
      </c>
      <c r="W7" s="6">
        <v>582350</v>
      </c>
      <c r="X7" s="6">
        <v>599937</v>
      </c>
      <c r="Z7" s="7"/>
    </row>
    <row r="8" spans="2:26" x14ac:dyDescent="0.25">
      <c r="B8" s="8"/>
      <c r="C8" s="9"/>
      <c r="D8" s="9"/>
      <c r="E8" s="9"/>
      <c r="F8" s="9"/>
      <c r="G8" s="9"/>
      <c r="H8" s="9"/>
      <c r="I8" s="9"/>
      <c r="J8" s="9"/>
      <c r="K8" s="9"/>
      <c r="L8" s="9"/>
      <c r="M8" s="9"/>
      <c r="N8" s="9"/>
      <c r="O8" s="9"/>
      <c r="P8" s="9"/>
      <c r="Q8" s="9"/>
      <c r="R8" s="9"/>
      <c r="S8" s="9"/>
      <c r="T8" s="9"/>
      <c r="U8" s="9"/>
      <c r="V8" s="9"/>
    </row>
    <row r="9" spans="2:26" x14ac:dyDescent="0.25">
      <c r="B9" s="3" t="s">
        <v>148</v>
      </c>
      <c r="C9" s="10"/>
      <c r="D9" s="10"/>
      <c r="E9" s="10"/>
      <c r="F9" s="10"/>
      <c r="G9" s="10"/>
      <c r="H9" s="10"/>
      <c r="I9" s="10"/>
      <c r="J9" s="10"/>
      <c r="K9" s="10"/>
      <c r="L9" s="10"/>
      <c r="M9" s="10"/>
      <c r="N9" s="10"/>
      <c r="O9" s="10"/>
      <c r="P9" s="10"/>
      <c r="Q9" s="10"/>
      <c r="R9" s="10"/>
      <c r="S9" s="10"/>
      <c r="T9" s="10"/>
      <c r="U9" s="10"/>
    </row>
    <row r="10" spans="2:26" x14ac:dyDescent="0.25">
      <c r="B10" s="3" t="s">
        <v>149</v>
      </c>
      <c r="C10" s="10"/>
      <c r="D10" s="10"/>
      <c r="E10" s="10"/>
      <c r="F10" s="10"/>
      <c r="G10" s="11"/>
      <c r="H10" s="10"/>
      <c r="I10" s="10"/>
      <c r="J10" s="10"/>
      <c r="K10" s="10"/>
      <c r="L10" s="10"/>
      <c r="M10" s="10"/>
      <c r="N10" s="10"/>
      <c r="O10" s="10"/>
      <c r="P10" s="10"/>
      <c r="Q10" s="10"/>
      <c r="R10" s="10"/>
      <c r="S10" s="10"/>
      <c r="T10" s="10"/>
      <c r="U10" s="11"/>
      <c r="V10" s="10"/>
      <c r="W10" s="11"/>
      <c r="X10" s="11"/>
    </row>
    <row r="11" spans="2:26" x14ac:dyDescent="0.25">
      <c r="B11" s="3" t="s">
        <v>150</v>
      </c>
      <c r="C11" s="10"/>
      <c r="D11" s="10"/>
      <c r="E11" s="10"/>
      <c r="F11" s="10"/>
      <c r="G11" s="10"/>
      <c r="H11" s="10"/>
      <c r="I11" s="10"/>
      <c r="J11" s="10"/>
      <c r="K11" s="10"/>
      <c r="L11" s="10"/>
      <c r="M11" s="10"/>
      <c r="N11" s="10"/>
      <c r="O11" s="10"/>
      <c r="P11" s="10"/>
      <c r="Q11" s="10"/>
      <c r="R11" s="10"/>
      <c r="S11" s="10"/>
      <c r="T11" s="10"/>
      <c r="U11" s="10"/>
      <c r="V11" s="10"/>
      <c r="W11" s="11"/>
      <c r="X11" s="11"/>
    </row>
    <row r="28" spans="3:24" ht="13.5" customHeight="1" x14ac:dyDescent="0.25"/>
    <row r="32" spans="3:24" x14ac:dyDescent="0.25">
      <c r="C32" s="11"/>
      <c r="D32" s="11"/>
      <c r="E32" s="11"/>
      <c r="F32" s="11"/>
      <c r="G32" s="11"/>
      <c r="H32" s="11"/>
      <c r="I32" s="11"/>
      <c r="J32" s="11"/>
      <c r="K32" s="11"/>
      <c r="L32" s="11"/>
      <c r="M32" s="11"/>
      <c r="N32" s="11"/>
      <c r="O32" s="11"/>
      <c r="P32" s="11"/>
      <c r="Q32" s="11"/>
      <c r="R32" s="11"/>
      <c r="S32" s="11"/>
      <c r="T32" s="11"/>
      <c r="U32" s="11"/>
      <c r="V32" s="11"/>
      <c r="W32" s="11"/>
      <c r="X32" s="11"/>
    </row>
    <row r="33" spans="3:24" x14ac:dyDescent="0.25">
      <c r="C33" s="12"/>
      <c r="D33" s="12"/>
      <c r="E33" s="12"/>
      <c r="F33" s="12"/>
      <c r="G33" s="12"/>
      <c r="H33" s="12"/>
      <c r="I33" s="12"/>
      <c r="J33" s="12"/>
      <c r="K33" s="12"/>
      <c r="L33" s="12"/>
      <c r="M33" s="12"/>
      <c r="N33" s="12"/>
      <c r="O33" s="12"/>
      <c r="P33" s="12"/>
      <c r="Q33" s="12"/>
      <c r="R33" s="12"/>
      <c r="S33" s="12"/>
      <c r="T33" s="12"/>
      <c r="U33" s="12"/>
      <c r="V33" s="12"/>
      <c r="W33" s="12"/>
      <c r="X33" s="11"/>
    </row>
    <row r="34" spans="3:24" x14ac:dyDescent="0.25">
      <c r="C34" s="12"/>
      <c r="D34" s="12"/>
      <c r="E34" s="12"/>
      <c r="F34" s="12"/>
      <c r="G34" s="12"/>
      <c r="H34" s="12"/>
      <c r="I34" s="12"/>
      <c r="J34" s="12"/>
      <c r="K34" s="12"/>
      <c r="L34" s="12"/>
      <c r="M34" s="12"/>
      <c r="N34" s="12"/>
      <c r="O34" s="12"/>
      <c r="P34" s="12"/>
      <c r="Q34" s="12"/>
      <c r="R34" s="12"/>
      <c r="S34" s="12"/>
      <c r="T34" s="12"/>
      <c r="U34" s="12"/>
      <c r="V34" s="12"/>
      <c r="W34" s="12"/>
      <c r="X34" s="11"/>
    </row>
    <row r="35" spans="3:24" x14ac:dyDescent="0.25">
      <c r="C35" s="13"/>
      <c r="D35" s="13"/>
      <c r="E35" s="13"/>
      <c r="F35" s="13"/>
      <c r="G35" s="13"/>
      <c r="H35" s="13"/>
      <c r="I35" s="13"/>
      <c r="J35" s="13"/>
      <c r="K35" s="13"/>
      <c r="L35" s="13"/>
      <c r="M35" s="12"/>
      <c r="N35" s="13"/>
      <c r="O35" s="13"/>
      <c r="P35" s="13"/>
      <c r="Q35" s="13"/>
      <c r="R35" s="13"/>
      <c r="S35" s="13"/>
      <c r="T35" s="13"/>
      <c r="U35" s="13"/>
      <c r="V35" s="13"/>
      <c r="W35" s="13"/>
    </row>
  </sheetData>
  <conditionalFormatting sqref="C10:V11 C9:U9">
    <cfRule type="cellIs" dxfId="0" priority="1"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29"/>
  <sheetViews>
    <sheetView zoomScaleNormal="100" zoomScalePageLayoutView="110" workbookViewId="0"/>
  </sheetViews>
  <sheetFormatPr baseColWidth="10" defaultColWidth="10.75" defaultRowHeight="12.75" x14ac:dyDescent="0.25"/>
  <cols>
    <col min="1" max="1" width="2.375" style="1" customWidth="1"/>
    <col min="2" max="2" width="34" style="1" customWidth="1"/>
    <col min="3" max="24" width="6.375" style="1" customWidth="1"/>
    <col min="25" max="25" width="10.75" style="1"/>
    <col min="26" max="26" width="13.375" style="1" customWidth="1"/>
    <col min="27" max="27" width="5.875" style="1" customWidth="1"/>
    <col min="28" max="16384" width="10.75" style="1"/>
  </cols>
  <sheetData>
    <row r="1" spans="2:30" x14ac:dyDescent="0.25">
      <c r="P1" s="2"/>
      <c r="Y1" s="109"/>
      <c r="Z1" s="109"/>
      <c r="AA1" s="109"/>
      <c r="AB1" s="109"/>
      <c r="AC1" s="109"/>
      <c r="AD1" s="109"/>
    </row>
    <row r="2" spans="2:30" x14ac:dyDescent="0.25">
      <c r="B2" s="3" t="s">
        <v>144</v>
      </c>
      <c r="P2" s="98"/>
      <c r="Q2" s="98"/>
      <c r="R2" s="98"/>
      <c r="S2" s="98"/>
      <c r="T2" s="98"/>
      <c r="U2" s="98"/>
      <c r="V2" s="98"/>
      <c r="W2" s="98"/>
      <c r="X2" s="98"/>
      <c r="Y2" s="109"/>
      <c r="Z2" s="110"/>
      <c r="AA2" s="110"/>
      <c r="AB2" s="109"/>
      <c r="AC2" s="109"/>
      <c r="AD2" s="109"/>
    </row>
    <row r="3" spans="2:30" x14ac:dyDescent="0.25">
      <c r="L3" s="98"/>
      <c r="M3" s="98"/>
      <c r="N3" s="98"/>
      <c r="O3" s="98"/>
      <c r="P3" s="98"/>
      <c r="Q3" s="98"/>
      <c r="R3" s="98"/>
      <c r="X3" s="111" t="s">
        <v>145</v>
      </c>
      <c r="Y3" s="109"/>
      <c r="Z3" s="109"/>
      <c r="AA3" s="112"/>
      <c r="AB3" s="109"/>
      <c r="AC3" s="109"/>
      <c r="AD3" s="109"/>
    </row>
    <row r="4" spans="2:30" x14ac:dyDescent="0.25">
      <c r="C4" s="113">
        <v>2001</v>
      </c>
      <c r="D4" s="113">
        <v>2002</v>
      </c>
      <c r="E4" s="113">
        <v>2003</v>
      </c>
      <c r="F4" s="113">
        <v>2004</v>
      </c>
      <c r="G4" s="113">
        <v>2005</v>
      </c>
      <c r="H4" s="113">
        <v>2006</v>
      </c>
      <c r="I4" s="113">
        <v>2007</v>
      </c>
      <c r="J4" s="113">
        <v>2008</v>
      </c>
      <c r="K4" s="113">
        <v>2009</v>
      </c>
      <c r="L4" s="113">
        <v>2010</v>
      </c>
      <c r="M4" s="113">
        <v>2011</v>
      </c>
      <c r="N4" s="113">
        <v>2012</v>
      </c>
      <c r="O4" s="113">
        <v>2013</v>
      </c>
      <c r="P4" s="113">
        <v>2014</v>
      </c>
      <c r="Q4" s="113">
        <v>2015</v>
      </c>
      <c r="R4" s="113">
        <v>2016</v>
      </c>
      <c r="S4" s="113">
        <v>2017</v>
      </c>
      <c r="T4" s="113">
        <v>2018</v>
      </c>
      <c r="U4" s="113">
        <v>2019</v>
      </c>
      <c r="V4" s="113">
        <v>2020</v>
      </c>
      <c r="W4" s="113">
        <v>2021</v>
      </c>
      <c r="X4" s="113">
        <v>2022</v>
      </c>
      <c r="Y4" s="114"/>
      <c r="AA4" s="109"/>
      <c r="AB4" s="109"/>
      <c r="AC4" s="109"/>
      <c r="AD4" s="109"/>
    </row>
    <row r="5" spans="2:30" x14ac:dyDescent="0.25">
      <c r="B5" s="5" t="s">
        <v>15</v>
      </c>
      <c r="C5" s="6">
        <v>993.37046300418694</v>
      </c>
      <c r="D5" s="6">
        <v>962.7173348227825</v>
      </c>
      <c r="E5" s="6">
        <v>972.2491814991705</v>
      </c>
      <c r="F5" s="6">
        <v>979.7749430755448</v>
      </c>
      <c r="G5" s="6">
        <v>1015.3037774132117</v>
      </c>
      <c r="H5" s="6">
        <v>1136.1047366610994</v>
      </c>
      <c r="I5" s="6">
        <v>1257.797927694261</v>
      </c>
      <c r="J5" s="6">
        <v>1513.349498971194</v>
      </c>
      <c r="K5" s="6">
        <v>1795.3302360736654</v>
      </c>
      <c r="L5" s="6">
        <v>2018.6856101206895</v>
      </c>
      <c r="M5" s="6">
        <v>2156.666002951265</v>
      </c>
      <c r="N5" s="6">
        <v>2275.6155545443848</v>
      </c>
      <c r="O5" s="6">
        <v>2356.0725696028635</v>
      </c>
      <c r="P5" s="6">
        <v>2418.1887293945861</v>
      </c>
      <c r="Q5" s="6">
        <v>2502.2961735758631</v>
      </c>
      <c r="R5" s="6">
        <v>2604.6563762930145</v>
      </c>
      <c r="S5" s="6">
        <v>2652.5191829472355</v>
      </c>
      <c r="T5" s="6">
        <v>2709.7067536576187</v>
      </c>
      <c r="U5" s="6">
        <v>2780.5597172255571</v>
      </c>
      <c r="V5" s="6">
        <v>2858.8444344285663</v>
      </c>
      <c r="W5" s="6">
        <v>2968.2867007816722</v>
      </c>
      <c r="X5" s="6">
        <v>3118.860412</v>
      </c>
      <c r="Y5" s="114"/>
      <c r="Z5" s="109"/>
      <c r="AA5" s="109"/>
      <c r="AB5" s="109"/>
      <c r="AC5" s="109"/>
      <c r="AD5" s="109"/>
    </row>
    <row r="6" spans="2:30" x14ac:dyDescent="0.25">
      <c r="B6" s="5" t="s">
        <v>146</v>
      </c>
      <c r="C6" s="6">
        <v>3131.1475717464391</v>
      </c>
      <c r="D6" s="6">
        <v>3385.199892178126</v>
      </c>
      <c r="E6" s="6">
        <v>3521.187660153179</v>
      </c>
      <c r="F6" s="6">
        <v>3790.7385887591108</v>
      </c>
      <c r="G6" s="6">
        <v>3914.0848426056637</v>
      </c>
      <c r="H6" s="6">
        <v>4170.8901820226774</v>
      </c>
      <c r="I6" s="6">
        <v>4387.2052696383889</v>
      </c>
      <c r="J6" s="6">
        <v>4444.2588330677672</v>
      </c>
      <c r="K6" s="6">
        <v>4720.003751776595</v>
      </c>
      <c r="L6" s="6">
        <v>4897.8059956967318</v>
      </c>
      <c r="M6" s="6">
        <v>5064.9428080573007</v>
      </c>
      <c r="N6" s="6">
        <v>5149.2244364251601</v>
      </c>
      <c r="O6" s="6">
        <v>5206.1701296107913</v>
      </c>
      <c r="P6" s="6">
        <v>5417.0189279417446</v>
      </c>
      <c r="Q6" s="6">
        <v>5568.8974759295497</v>
      </c>
      <c r="R6" s="6">
        <v>5671.1123127762894</v>
      </c>
      <c r="S6" s="6">
        <v>5735.7016433217032</v>
      </c>
      <c r="T6" s="6">
        <v>5621.3303900683322</v>
      </c>
      <c r="U6" s="6">
        <v>5647.4181052418835</v>
      </c>
      <c r="V6" s="6">
        <v>5682.7889580837091</v>
      </c>
      <c r="W6" s="6">
        <v>5692.567236990426</v>
      </c>
      <c r="X6" s="6">
        <v>5612.0851570000004</v>
      </c>
      <c r="Y6" s="114"/>
      <c r="Z6" s="109"/>
      <c r="AA6" s="109"/>
      <c r="AB6" s="109"/>
      <c r="AC6" s="109"/>
      <c r="AD6" s="109"/>
    </row>
    <row r="7" spans="2:30" x14ac:dyDescent="0.25">
      <c r="B7" s="5" t="s">
        <v>16</v>
      </c>
      <c r="F7" s="6">
        <v>137.49931179978864</v>
      </c>
      <c r="G7" s="6">
        <v>165.50769854649334</v>
      </c>
      <c r="H7" s="6">
        <v>188.48565151184519</v>
      </c>
      <c r="I7" s="6">
        <v>209.19399483406622</v>
      </c>
      <c r="J7" s="6">
        <v>258.01151764583312</v>
      </c>
      <c r="K7" s="6">
        <v>288.97787499793645</v>
      </c>
      <c r="L7" s="6">
        <v>325.12251380882572</v>
      </c>
      <c r="M7" s="6">
        <v>351.49232886658973</v>
      </c>
      <c r="N7" s="6">
        <v>344.42191897799427</v>
      </c>
      <c r="O7" s="6">
        <v>356.4886172991587</v>
      </c>
      <c r="P7" s="6">
        <v>378.41583686598807</v>
      </c>
      <c r="Q7" s="6">
        <v>380.6241195316627</v>
      </c>
      <c r="R7" s="6">
        <v>394.26686216782201</v>
      </c>
      <c r="S7" s="6">
        <v>398.79780955621578</v>
      </c>
      <c r="T7" s="6">
        <v>397.23811476245334</v>
      </c>
      <c r="U7" s="6">
        <v>400.87775422678794</v>
      </c>
      <c r="V7" s="6">
        <v>406.72089213503085</v>
      </c>
      <c r="W7" s="6">
        <v>402.66470230070689</v>
      </c>
      <c r="X7" s="6">
        <v>401.022201</v>
      </c>
      <c r="Y7" s="114"/>
      <c r="Z7" s="109"/>
      <c r="AA7" s="109"/>
      <c r="AB7" s="109"/>
      <c r="AC7" s="109"/>
      <c r="AD7" s="109"/>
    </row>
    <row r="8" spans="2:30" ht="13.5" x14ac:dyDescent="0.25">
      <c r="B8" s="5" t="s">
        <v>168</v>
      </c>
      <c r="C8" s="115">
        <v>163.36848061425877</v>
      </c>
      <c r="D8" s="115">
        <v>194.38512455039015</v>
      </c>
      <c r="E8" s="115">
        <v>196.89061680880098</v>
      </c>
      <c r="F8" s="6">
        <v>155.45179544882737</v>
      </c>
      <c r="G8" s="6">
        <v>178.6134570010156</v>
      </c>
      <c r="H8" s="6">
        <v>247.04304740194431</v>
      </c>
      <c r="I8" s="6">
        <v>258.47582232532693</v>
      </c>
      <c r="J8" s="6">
        <v>315.43847319240336</v>
      </c>
      <c r="K8" s="6">
        <v>344.26344923239975</v>
      </c>
      <c r="L8" s="6">
        <v>346.78256063398976</v>
      </c>
      <c r="M8" s="6">
        <v>351.34246633414949</v>
      </c>
      <c r="N8" s="6">
        <v>424.62712100263974</v>
      </c>
      <c r="O8" s="6">
        <v>487.77484919021799</v>
      </c>
      <c r="P8" s="6">
        <v>432.14333890657724</v>
      </c>
      <c r="Q8" s="6">
        <v>402.28108101409072</v>
      </c>
      <c r="R8" s="6">
        <v>402.76762432328781</v>
      </c>
      <c r="S8" s="6">
        <v>419.64619569296241</v>
      </c>
      <c r="T8" s="6">
        <v>441.53597654149326</v>
      </c>
      <c r="U8" s="6">
        <v>453.00712517399501</v>
      </c>
      <c r="V8" s="6">
        <v>446.02069915169909</v>
      </c>
      <c r="W8" s="6">
        <v>484.45340563711824</v>
      </c>
      <c r="X8" s="6">
        <v>554.4906260000007</v>
      </c>
      <c r="Y8" s="114"/>
      <c r="Z8" s="109"/>
      <c r="AA8" s="109"/>
      <c r="AB8" s="109"/>
      <c r="AC8" s="109"/>
      <c r="AD8" s="109"/>
    </row>
    <row r="9" spans="2:30" x14ac:dyDescent="0.25">
      <c r="B9" s="113" t="s">
        <v>10</v>
      </c>
      <c r="C9" s="116">
        <v>4287.8865153648849</v>
      </c>
      <c r="D9" s="116">
        <v>4542.3023515512987</v>
      </c>
      <c r="E9" s="116">
        <v>4690.3274584611509</v>
      </c>
      <c r="F9" s="116">
        <v>5063.4646390832713</v>
      </c>
      <c r="G9" s="116">
        <v>5273.5097755663846</v>
      </c>
      <c r="H9" s="116">
        <v>5742.523617597566</v>
      </c>
      <c r="I9" s="116">
        <v>6112.673014492043</v>
      </c>
      <c r="J9" s="116">
        <v>6531.0583228771975</v>
      </c>
      <c r="K9" s="116">
        <v>7148.5753120805966</v>
      </c>
      <c r="L9" s="116">
        <v>7588.3966802602372</v>
      </c>
      <c r="M9" s="116">
        <v>7924.4436062093046</v>
      </c>
      <c r="N9" s="116">
        <v>8193.8890309501785</v>
      </c>
      <c r="O9" s="116">
        <v>8406.5061657030328</v>
      </c>
      <c r="P9" s="116">
        <v>8645.7668331088953</v>
      </c>
      <c r="Q9" s="116">
        <v>8854.0988500511667</v>
      </c>
      <c r="R9" s="116">
        <v>9072.8031755604134</v>
      </c>
      <c r="S9" s="116">
        <v>9206.6648315181155</v>
      </c>
      <c r="T9" s="116">
        <v>9169.8112350298979</v>
      </c>
      <c r="U9" s="116">
        <v>9281.8627018682237</v>
      </c>
      <c r="V9" s="116">
        <v>9394.3749837990053</v>
      </c>
      <c r="W9" s="116">
        <v>9547.9720457099229</v>
      </c>
      <c r="X9" s="116">
        <v>9686.458396</v>
      </c>
      <c r="Y9" s="109"/>
      <c r="Z9" s="109"/>
      <c r="AA9" s="109"/>
      <c r="AB9" s="109"/>
      <c r="AC9" s="109"/>
      <c r="AD9" s="109"/>
    </row>
    <row r="10" spans="2:30" x14ac:dyDescent="0.25">
      <c r="B10" s="117"/>
      <c r="C10" s="118"/>
      <c r="D10" s="118"/>
      <c r="E10" s="118"/>
      <c r="F10" s="118"/>
      <c r="G10" s="118"/>
      <c r="H10" s="118"/>
      <c r="I10" s="118"/>
      <c r="J10" s="118"/>
      <c r="K10" s="118"/>
      <c r="L10" s="118"/>
      <c r="M10" s="118"/>
      <c r="N10" s="118"/>
      <c r="O10" s="118"/>
      <c r="P10" s="118"/>
      <c r="Q10" s="118"/>
      <c r="R10" s="118"/>
      <c r="S10" s="118"/>
      <c r="T10" s="118"/>
      <c r="U10" s="118"/>
      <c r="V10" s="118"/>
      <c r="W10" s="118"/>
      <c r="X10" s="118"/>
      <c r="Y10" s="109"/>
      <c r="Z10" s="109"/>
      <c r="AA10" s="109"/>
      <c r="AB10" s="109"/>
      <c r="AC10" s="109"/>
      <c r="AD10" s="109"/>
    </row>
    <row r="11" spans="2:30" x14ac:dyDescent="0.25">
      <c r="B11" s="1" t="s">
        <v>169</v>
      </c>
      <c r="C11" s="11"/>
      <c r="D11" s="11"/>
      <c r="E11" s="11"/>
      <c r="F11" s="11"/>
      <c r="G11" s="11"/>
      <c r="H11" s="11"/>
      <c r="I11" s="11"/>
      <c r="J11" s="11"/>
      <c r="K11" s="11"/>
      <c r="L11" s="11"/>
      <c r="M11" s="11"/>
      <c r="N11" s="11"/>
      <c r="O11" s="11"/>
      <c r="P11" s="11"/>
      <c r="Q11" s="11"/>
      <c r="R11" s="11"/>
      <c r="S11" s="11"/>
      <c r="T11" s="11"/>
      <c r="U11" s="11"/>
      <c r="V11" s="11"/>
      <c r="W11" s="11"/>
      <c r="X11" s="11"/>
      <c r="Y11" s="109"/>
      <c r="Z11" s="109"/>
      <c r="AA11" s="109"/>
      <c r="AB11" s="109"/>
      <c r="AC11" s="109"/>
      <c r="AD11" s="109"/>
    </row>
    <row r="12" spans="2:30" ht="76.5" customHeight="1" x14ac:dyDescent="0.25">
      <c r="B12" s="104" t="s">
        <v>170</v>
      </c>
      <c r="C12" s="104"/>
      <c r="D12" s="104"/>
      <c r="E12" s="104"/>
      <c r="F12" s="104"/>
      <c r="G12" s="104"/>
      <c r="H12" s="104"/>
      <c r="I12" s="104"/>
      <c r="J12" s="104"/>
      <c r="K12" s="104"/>
      <c r="L12" s="104"/>
      <c r="M12" s="104"/>
      <c r="N12" s="104"/>
    </row>
    <row r="13" spans="2:30" x14ac:dyDescent="0.25">
      <c r="B13" s="119" t="s">
        <v>165</v>
      </c>
      <c r="C13" s="120"/>
      <c r="D13" s="120"/>
      <c r="E13" s="120"/>
      <c r="F13" s="120"/>
      <c r="G13" s="120"/>
      <c r="H13" s="120"/>
      <c r="I13" s="120"/>
      <c r="J13" s="120"/>
      <c r="K13" s="120"/>
      <c r="L13" s="120"/>
      <c r="M13" s="121"/>
      <c r="N13" s="121"/>
    </row>
    <row r="14" spans="2:30" x14ac:dyDescent="0.25">
      <c r="B14" s="3" t="s">
        <v>149</v>
      </c>
      <c r="C14" s="98"/>
      <c r="D14" s="98"/>
      <c r="E14" s="98"/>
      <c r="F14" s="98"/>
      <c r="G14" s="98"/>
      <c r="H14" s="98"/>
      <c r="I14" s="98"/>
      <c r="J14" s="98"/>
      <c r="K14" s="98"/>
      <c r="L14" s="98"/>
      <c r="M14" s="98"/>
      <c r="N14" s="98"/>
    </row>
    <row r="15" spans="2:30" x14ac:dyDescent="0.25">
      <c r="B15" s="3" t="s">
        <v>166</v>
      </c>
      <c r="C15" s="98"/>
      <c r="D15" s="98"/>
      <c r="E15" s="98"/>
      <c r="F15" s="98"/>
      <c r="G15" s="98"/>
      <c r="H15" s="98"/>
      <c r="I15" s="98"/>
      <c r="J15" s="98"/>
      <c r="K15" s="98"/>
      <c r="L15" s="98"/>
      <c r="M15" s="98"/>
      <c r="N15" s="98"/>
    </row>
    <row r="16" spans="2:30" x14ac:dyDescent="0.25">
      <c r="W16" s="11"/>
    </row>
    <row r="28" spans="3:3" x14ac:dyDescent="0.25">
      <c r="C28" s="7"/>
    </row>
    <row r="29" spans="3:3" x14ac:dyDescent="0.25">
      <c r="C29" s="7"/>
    </row>
  </sheetData>
  <mergeCells count="2">
    <mergeCell ref="Z2:AA2"/>
    <mergeCell ref="B12:N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109"/>
  <sheetViews>
    <sheetView zoomScaleNormal="100" workbookViewId="0"/>
  </sheetViews>
  <sheetFormatPr baseColWidth="10" defaultColWidth="11.375" defaultRowHeight="12.75" x14ac:dyDescent="0.25"/>
  <cols>
    <col min="1" max="1" width="3" style="1" customWidth="1"/>
    <col min="2" max="2" width="9.875" style="1" customWidth="1"/>
    <col min="3" max="3" width="12.625" style="1" customWidth="1"/>
    <col min="4" max="16384" width="11.375" style="1"/>
  </cols>
  <sheetData>
    <row r="2" spans="2:12" x14ac:dyDescent="0.25">
      <c r="B2" s="15" t="s">
        <v>143</v>
      </c>
      <c r="L2" s="2"/>
    </row>
    <row r="3" spans="2:12" x14ac:dyDescent="0.25">
      <c r="B3" s="105"/>
      <c r="C3" s="105"/>
      <c r="D3" s="105"/>
      <c r="E3" s="105"/>
      <c r="F3" s="105"/>
      <c r="G3" s="105"/>
      <c r="H3" s="105"/>
      <c r="I3" s="105"/>
      <c r="J3" s="105"/>
      <c r="K3" s="105"/>
      <c r="L3" s="2"/>
    </row>
    <row r="4" spans="2:12" ht="25.5" x14ac:dyDescent="0.25">
      <c r="B4" s="24" t="s">
        <v>17</v>
      </c>
      <c r="C4" s="101" t="s">
        <v>18</v>
      </c>
    </row>
    <row r="5" spans="2:12" x14ac:dyDescent="0.25">
      <c r="B5" s="106" t="s">
        <v>19</v>
      </c>
      <c r="C5" s="107">
        <v>8.905590063954687</v>
      </c>
    </row>
    <row r="6" spans="2:12" x14ac:dyDescent="0.25">
      <c r="B6" s="106" t="s">
        <v>20</v>
      </c>
      <c r="C6" s="107">
        <v>10.250177715609164</v>
      </c>
      <c r="D6" s="108"/>
    </row>
    <row r="7" spans="2:12" x14ac:dyDescent="0.25">
      <c r="B7" s="106" t="s">
        <v>21</v>
      </c>
      <c r="C7" s="107">
        <v>10.250333728307659</v>
      </c>
      <c r="D7" s="108"/>
    </row>
    <row r="8" spans="2:12" x14ac:dyDescent="0.25">
      <c r="B8" s="106" t="s">
        <v>22</v>
      </c>
      <c r="C8" s="107">
        <v>9.448169529205062</v>
      </c>
      <c r="D8" s="108"/>
    </row>
    <row r="9" spans="2:12" x14ac:dyDescent="0.25">
      <c r="B9" s="106" t="s">
        <v>23</v>
      </c>
      <c r="C9" s="107">
        <v>8.9721291307852198</v>
      </c>
      <c r="D9" s="108"/>
    </row>
    <row r="10" spans="2:12" x14ac:dyDescent="0.25">
      <c r="B10" s="106" t="s">
        <v>24</v>
      </c>
      <c r="C10" s="107">
        <v>11.037343355696988</v>
      </c>
      <c r="D10" s="108"/>
    </row>
    <row r="11" spans="2:12" ht="11.25" customHeight="1" x14ac:dyDescent="0.25">
      <c r="B11" s="106" t="s">
        <v>25</v>
      </c>
      <c r="C11" s="107">
        <v>8.9122725249247843</v>
      </c>
      <c r="D11" s="108"/>
    </row>
    <row r="12" spans="2:12" x14ac:dyDescent="0.25">
      <c r="B12" s="106" t="s">
        <v>26</v>
      </c>
      <c r="C12" s="107">
        <v>11.55390886624691</v>
      </c>
      <c r="D12" s="108"/>
    </row>
    <row r="13" spans="2:12" x14ac:dyDescent="0.25">
      <c r="B13" s="106" t="s">
        <v>27</v>
      </c>
      <c r="C13" s="107">
        <v>8.6885446365935763</v>
      </c>
      <c r="D13" s="108"/>
    </row>
    <row r="14" spans="2:12" x14ac:dyDescent="0.25">
      <c r="B14" s="106" t="s">
        <v>28</v>
      </c>
      <c r="C14" s="107">
        <v>9.3055884783681115</v>
      </c>
      <c r="D14" s="108"/>
    </row>
    <row r="15" spans="2:12" x14ac:dyDescent="0.25">
      <c r="B15" s="106" t="s">
        <v>29</v>
      </c>
      <c r="C15" s="107">
        <v>17.011025664782728</v>
      </c>
      <c r="D15" s="108"/>
    </row>
    <row r="16" spans="2:12" x14ac:dyDescent="0.25">
      <c r="B16" s="106" t="s">
        <v>30</v>
      </c>
      <c r="C16" s="107">
        <v>11.526243489210691</v>
      </c>
      <c r="D16" s="108"/>
    </row>
    <row r="17" spans="2:5" x14ac:dyDescent="0.25">
      <c r="B17" s="106" t="s">
        <v>31</v>
      </c>
      <c r="C17" s="107">
        <v>7.5550866587319021</v>
      </c>
      <c r="D17" s="108"/>
    </row>
    <row r="18" spans="2:5" x14ac:dyDescent="0.25">
      <c r="B18" s="106" t="s">
        <v>32</v>
      </c>
      <c r="C18" s="107">
        <v>7.7547885322266694</v>
      </c>
      <c r="D18" s="108"/>
    </row>
    <row r="19" spans="2:5" x14ac:dyDescent="0.25">
      <c r="B19" s="106" t="s">
        <v>33</v>
      </c>
      <c r="C19" s="107">
        <v>12.127748399666018</v>
      </c>
      <c r="D19" s="108"/>
    </row>
    <row r="20" spans="2:5" x14ac:dyDescent="0.25">
      <c r="B20" s="106" t="s">
        <v>34</v>
      </c>
      <c r="C20" s="107">
        <v>10.373189120007313</v>
      </c>
      <c r="D20" s="108"/>
    </row>
    <row r="21" spans="2:5" x14ac:dyDescent="0.25">
      <c r="B21" s="106" t="s">
        <v>35</v>
      </c>
      <c r="C21" s="107">
        <v>10.11444428024892</v>
      </c>
      <c r="D21" s="108"/>
    </row>
    <row r="22" spans="2:5" x14ac:dyDescent="0.25">
      <c r="B22" s="106" t="s">
        <v>36</v>
      </c>
      <c r="C22" s="107">
        <v>14.100863757851577</v>
      </c>
      <c r="D22" s="108"/>
      <c r="E22" s="7"/>
    </row>
    <row r="23" spans="2:5" x14ac:dyDescent="0.25">
      <c r="B23" s="106" t="s">
        <v>37</v>
      </c>
      <c r="C23" s="107">
        <v>6.9236847716563741</v>
      </c>
      <c r="D23" s="108"/>
      <c r="E23" s="7"/>
    </row>
    <row r="24" spans="2:5" x14ac:dyDescent="0.25">
      <c r="B24" s="106" t="s">
        <v>38</v>
      </c>
      <c r="C24" s="107">
        <v>14.096601681729682</v>
      </c>
      <c r="D24" s="108"/>
      <c r="E24" s="7"/>
    </row>
    <row r="25" spans="2:5" x14ac:dyDescent="0.25">
      <c r="B25" s="106" t="s">
        <v>39</v>
      </c>
      <c r="C25" s="107">
        <v>9.465595984382885</v>
      </c>
      <c r="D25" s="108"/>
      <c r="E25" s="7"/>
    </row>
    <row r="26" spans="2:5" x14ac:dyDescent="0.25">
      <c r="B26" s="106" t="s">
        <v>40</v>
      </c>
      <c r="C26" s="107">
        <v>8.6859505488195055</v>
      </c>
      <c r="D26" s="108"/>
    </row>
    <row r="27" spans="2:5" x14ac:dyDescent="0.25">
      <c r="B27" s="106" t="s">
        <v>41</v>
      </c>
      <c r="C27" s="107">
        <v>12.722868810171299</v>
      </c>
      <c r="D27" s="108"/>
    </row>
    <row r="28" spans="2:5" x14ac:dyDescent="0.25">
      <c r="B28" s="106" t="s">
        <v>42</v>
      </c>
      <c r="C28" s="107">
        <v>8.6958626867116955</v>
      </c>
      <c r="D28" s="108"/>
    </row>
    <row r="29" spans="2:5" x14ac:dyDescent="0.25">
      <c r="B29" s="106" t="s">
        <v>43</v>
      </c>
      <c r="C29" s="107">
        <v>12.402292671587144</v>
      </c>
      <c r="D29" s="108"/>
    </row>
    <row r="30" spans="2:5" x14ac:dyDescent="0.25">
      <c r="B30" s="106" t="s">
        <v>44</v>
      </c>
      <c r="C30" s="107">
        <v>11.597309271149301</v>
      </c>
      <c r="D30" s="108"/>
    </row>
    <row r="31" spans="2:5" x14ac:dyDescent="0.25">
      <c r="B31" s="106" t="s">
        <v>45</v>
      </c>
      <c r="C31" s="107">
        <v>8.8379027028472485</v>
      </c>
      <c r="D31" s="108"/>
    </row>
    <row r="32" spans="2:5" x14ac:dyDescent="0.25">
      <c r="B32" s="106" t="s">
        <v>46</v>
      </c>
      <c r="C32" s="107">
        <v>9.0659557570212392</v>
      </c>
      <c r="D32" s="108"/>
    </row>
    <row r="33" spans="2:4" x14ac:dyDescent="0.25">
      <c r="B33" s="106" t="s">
        <v>47</v>
      </c>
      <c r="C33" s="107">
        <v>13.274221872676931</v>
      </c>
      <c r="D33" s="108"/>
    </row>
    <row r="34" spans="2:4" x14ac:dyDescent="0.25">
      <c r="B34" s="106" t="s">
        <v>48</v>
      </c>
      <c r="C34" s="107">
        <v>7.033830247435187</v>
      </c>
      <c r="D34" s="108"/>
    </row>
    <row r="35" spans="2:4" x14ac:dyDescent="0.25">
      <c r="B35" s="106" t="s">
        <v>49</v>
      </c>
      <c r="C35" s="107">
        <v>7.9504609431055755</v>
      </c>
      <c r="D35" s="108"/>
    </row>
    <row r="36" spans="2:4" x14ac:dyDescent="0.25">
      <c r="B36" s="106" t="s">
        <v>50</v>
      </c>
      <c r="C36" s="107">
        <v>14.02190728983955</v>
      </c>
      <c r="D36" s="108"/>
    </row>
    <row r="37" spans="2:4" ht="11.25" customHeight="1" x14ac:dyDescent="0.25">
      <c r="B37" s="106" t="s">
        <v>51</v>
      </c>
      <c r="C37" s="107">
        <v>9.68684162105653</v>
      </c>
    </row>
    <row r="38" spans="2:4" x14ac:dyDescent="0.25">
      <c r="B38" s="106" t="s">
        <v>52</v>
      </c>
      <c r="C38" s="107">
        <v>8.7218333742694529</v>
      </c>
    </row>
    <row r="39" spans="2:4" x14ac:dyDescent="0.25">
      <c r="B39" s="106" t="s">
        <v>53</v>
      </c>
      <c r="C39" s="107">
        <v>9.1582302379976639</v>
      </c>
    </row>
    <row r="40" spans="2:4" ht="11.25" customHeight="1" x14ac:dyDescent="0.25">
      <c r="B40" s="106" t="s">
        <v>54</v>
      </c>
      <c r="C40" s="107">
        <v>10.861825847794826</v>
      </c>
      <c r="D40" s="108"/>
    </row>
    <row r="41" spans="2:4" x14ac:dyDescent="0.25">
      <c r="B41" s="106" t="s">
        <v>55</v>
      </c>
      <c r="C41" s="107">
        <v>8.4004513190025456</v>
      </c>
    </row>
    <row r="42" spans="2:4" x14ac:dyDescent="0.25">
      <c r="B42" s="106" t="s">
        <v>56</v>
      </c>
      <c r="C42" s="107">
        <v>8.5743218183133294</v>
      </c>
    </row>
    <row r="43" spans="2:4" x14ac:dyDescent="0.25">
      <c r="B43" s="106" t="s">
        <v>57</v>
      </c>
      <c r="C43" s="107">
        <v>11.87468712527795</v>
      </c>
    </row>
    <row r="44" spans="2:4" x14ac:dyDescent="0.25">
      <c r="B44" s="106" t="s">
        <v>58</v>
      </c>
      <c r="C44" s="107">
        <v>8.6093728981023201</v>
      </c>
    </row>
    <row r="45" spans="2:4" x14ac:dyDescent="0.25">
      <c r="B45" s="106" t="s">
        <v>59</v>
      </c>
      <c r="C45" s="107">
        <v>10.587814693381164</v>
      </c>
    </row>
    <row r="46" spans="2:4" x14ac:dyDescent="0.25">
      <c r="B46" s="106" t="s">
        <v>60</v>
      </c>
      <c r="C46" s="107">
        <v>10.976983910341911</v>
      </c>
    </row>
    <row r="47" spans="2:4" x14ac:dyDescent="0.25">
      <c r="B47" s="106" t="s">
        <v>61</v>
      </c>
      <c r="C47" s="107">
        <v>11.802438025085138</v>
      </c>
      <c r="D47" s="108"/>
    </row>
    <row r="48" spans="2:4" x14ac:dyDescent="0.25">
      <c r="B48" s="106" t="s">
        <v>62</v>
      </c>
      <c r="C48" s="107">
        <v>9.6294117172954632</v>
      </c>
      <c r="D48" s="108"/>
    </row>
    <row r="49" spans="2:4" x14ac:dyDescent="0.25">
      <c r="B49" s="106" t="s">
        <v>63</v>
      </c>
      <c r="C49" s="107">
        <v>8.5997711573998004</v>
      </c>
      <c r="D49" s="108"/>
    </row>
    <row r="50" spans="2:4" x14ac:dyDescent="0.25">
      <c r="B50" s="106" t="s">
        <v>64</v>
      </c>
      <c r="C50" s="107">
        <v>9.4978719525049424</v>
      </c>
      <c r="D50" s="108"/>
    </row>
    <row r="51" spans="2:4" x14ac:dyDescent="0.25">
      <c r="B51" s="106" t="s">
        <v>65</v>
      </c>
      <c r="C51" s="107">
        <v>10.039498176425187</v>
      </c>
      <c r="D51" s="108"/>
    </row>
    <row r="52" spans="2:4" x14ac:dyDescent="0.25">
      <c r="B52" s="106" t="s">
        <v>66</v>
      </c>
      <c r="C52" s="107">
        <v>16.095948576579872</v>
      </c>
      <c r="D52" s="108"/>
    </row>
    <row r="53" spans="2:4" x14ac:dyDescent="0.25">
      <c r="B53" s="106" t="s">
        <v>67</v>
      </c>
      <c r="C53" s="107">
        <v>8.9152795712771074</v>
      </c>
      <c r="D53" s="108"/>
    </row>
    <row r="54" spans="2:4" x14ac:dyDescent="0.25">
      <c r="B54" s="106" t="s">
        <v>68</v>
      </c>
      <c r="C54" s="107">
        <v>10.485614384200192</v>
      </c>
      <c r="D54" s="108"/>
    </row>
    <row r="55" spans="2:4" x14ac:dyDescent="0.25">
      <c r="B55" s="106" t="s">
        <v>69</v>
      </c>
      <c r="C55" s="107">
        <v>8.5480849735344631</v>
      </c>
      <c r="D55" s="108"/>
    </row>
    <row r="56" spans="2:4" x14ac:dyDescent="0.25">
      <c r="B56" s="106" t="s">
        <v>70</v>
      </c>
      <c r="C56" s="107">
        <v>12.528406400909004</v>
      </c>
      <c r="D56" s="108"/>
    </row>
    <row r="57" spans="2:4" x14ac:dyDescent="0.25">
      <c r="B57" s="106" t="s">
        <v>71</v>
      </c>
      <c r="C57" s="107">
        <v>11.46804021022556</v>
      </c>
      <c r="D57" s="108"/>
    </row>
    <row r="58" spans="2:4" x14ac:dyDescent="0.25">
      <c r="B58" s="106" t="s">
        <v>72</v>
      </c>
      <c r="C58" s="107">
        <v>9.6782620708143483</v>
      </c>
      <c r="D58" s="108"/>
    </row>
    <row r="59" spans="2:4" x14ac:dyDescent="0.25">
      <c r="B59" s="106" t="s">
        <v>73</v>
      </c>
      <c r="C59" s="107">
        <v>8.7858001870740736</v>
      </c>
      <c r="D59" s="108"/>
    </row>
    <row r="60" spans="2:4" x14ac:dyDescent="0.25">
      <c r="B60" s="106" t="s">
        <v>74</v>
      </c>
      <c r="C60" s="107">
        <v>8.3418311907587874</v>
      </c>
      <c r="D60" s="108"/>
    </row>
    <row r="61" spans="2:4" x14ac:dyDescent="0.25">
      <c r="B61" s="106" t="s">
        <v>75</v>
      </c>
      <c r="C61" s="107">
        <v>7.0204156040462813</v>
      </c>
      <c r="D61" s="108"/>
    </row>
    <row r="62" spans="2:4" x14ac:dyDescent="0.25">
      <c r="B62" s="106" t="s">
        <v>76</v>
      </c>
      <c r="C62" s="107">
        <v>13.251126345739387</v>
      </c>
      <c r="D62" s="108"/>
    </row>
    <row r="63" spans="2:4" x14ac:dyDescent="0.25">
      <c r="B63" s="106" t="s">
        <v>77</v>
      </c>
      <c r="C63" s="107">
        <v>9.0636499149433689</v>
      </c>
      <c r="D63" s="108"/>
    </row>
    <row r="64" spans="2:4" x14ac:dyDescent="0.25">
      <c r="B64" s="106" t="s">
        <v>78</v>
      </c>
      <c r="C64" s="107">
        <v>9.9708695856539045</v>
      </c>
      <c r="D64" s="108"/>
    </row>
    <row r="65" spans="2:4" x14ac:dyDescent="0.25">
      <c r="B65" s="106" t="s">
        <v>79</v>
      </c>
      <c r="C65" s="107">
        <v>9.9573933188631401</v>
      </c>
      <c r="D65" s="108"/>
    </row>
    <row r="66" spans="2:4" x14ac:dyDescent="0.25">
      <c r="B66" s="106" t="s">
        <v>80</v>
      </c>
      <c r="C66" s="107">
        <v>9.4753717197864873</v>
      </c>
      <c r="D66" s="108"/>
    </row>
    <row r="67" spans="2:4" x14ac:dyDescent="0.25">
      <c r="B67" s="106" t="s">
        <v>81</v>
      </c>
      <c r="C67" s="107">
        <v>8.4904623454996333</v>
      </c>
      <c r="D67" s="108"/>
    </row>
    <row r="68" spans="2:4" x14ac:dyDescent="0.25">
      <c r="B68" s="106" t="s">
        <v>82</v>
      </c>
      <c r="C68" s="107">
        <v>8.8137167473439177</v>
      </c>
      <c r="D68" s="108"/>
    </row>
    <row r="69" spans="2:4" x14ac:dyDescent="0.25">
      <c r="B69" s="106" t="s">
        <v>83</v>
      </c>
      <c r="C69" s="107">
        <v>12.394305435720449</v>
      </c>
      <c r="D69" s="108"/>
    </row>
    <row r="70" spans="2:4" x14ac:dyDescent="0.25">
      <c r="B70" s="106" t="s">
        <v>84</v>
      </c>
      <c r="C70" s="107">
        <v>8.0822760725765317</v>
      </c>
      <c r="D70" s="108"/>
    </row>
    <row r="71" spans="2:4" x14ac:dyDescent="0.25">
      <c r="B71" s="106" t="s">
        <v>85</v>
      </c>
      <c r="C71" s="107">
        <v>8.3358737982885138</v>
      </c>
      <c r="D71" s="108"/>
    </row>
    <row r="72" spans="2:4" x14ac:dyDescent="0.25">
      <c r="B72" s="106" t="s">
        <v>86</v>
      </c>
      <c r="C72" s="107">
        <v>10.221611406974747</v>
      </c>
      <c r="D72" s="108"/>
    </row>
    <row r="73" spans="2:4" x14ac:dyDescent="0.25">
      <c r="B73" s="106" t="s">
        <v>87</v>
      </c>
      <c r="C73" s="107">
        <v>9.4035724182053588</v>
      </c>
      <c r="D73" s="108"/>
    </row>
    <row r="74" spans="2:4" x14ac:dyDescent="0.25">
      <c r="B74" s="106" t="s">
        <v>88</v>
      </c>
      <c r="C74" s="107">
        <v>10.537010780710466</v>
      </c>
      <c r="D74" s="108"/>
    </row>
    <row r="75" spans="2:4" x14ac:dyDescent="0.25">
      <c r="B75" s="106" t="s">
        <v>89</v>
      </c>
      <c r="C75" s="107">
        <v>7.4697626923753502</v>
      </c>
      <c r="D75" s="108"/>
    </row>
    <row r="76" spans="2:4" x14ac:dyDescent="0.25">
      <c r="B76" s="106" t="s">
        <v>90</v>
      </c>
      <c r="C76" s="107">
        <v>12.754677963562759</v>
      </c>
      <c r="D76" s="108"/>
    </row>
    <row r="77" spans="2:4" x14ac:dyDescent="0.25">
      <c r="B77" s="106" t="s">
        <v>91</v>
      </c>
      <c r="C77" s="107">
        <v>8.4946930262564848</v>
      </c>
      <c r="D77" s="108"/>
    </row>
    <row r="78" spans="2:4" x14ac:dyDescent="0.25">
      <c r="B78" s="106" t="s">
        <v>92</v>
      </c>
      <c r="C78" s="107">
        <v>8.8135759368880251</v>
      </c>
      <c r="D78" s="108"/>
    </row>
    <row r="79" spans="2:4" x14ac:dyDescent="0.25">
      <c r="B79" s="106" t="s">
        <v>93</v>
      </c>
      <c r="C79" s="107">
        <v>7.6767582619232098</v>
      </c>
      <c r="D79" s="108"/>
    </row>
    <row r="80" spans="2:4" x14ac:dyDescent="0.25">
      <c r="B80" s="106" t="s">
        <v>94</v>
      </c>
      <c r="C80" s="107">
        <v>6.8241202877736136</v>
      </c>
      <c r="D80" s="108"/>
    </row>
    <row r="81" spans="2:4" x14ac:dyDescent="0.25">
      <c r="B81" s="106" t="s">
        <v>95</v>
      </c>
      <c r="C81" s="107">
        <v>8.1696132433898132</v>
      </c>
      <c r="D81" s="108"/>
    </row>
    <row r="82" spans="2:4" x14ac:dyDescent="0.25">
      <c r="B82" s="106" t="s">
        <v>96</v>
      </c>
      <c r="C82" s="107">
        <v>6.5255320025827368</v>
      </c>
      <c r="D82" s="108"/>
    </row>
    <row r="83" spans="2:4" x14ac:dyDescent="0.25">
      <c r="B83" s="106" t="s">
        <v>97</v>
      </c>
      <c r="C83" s="107">
        <v>6.7623450608175038</v>
      </c>
      <c r="D83" s="108"/>
    </row>
    <row r="84" spans="2:4" x14ac:dyDescent="0.25">
      <c r="B84" s="106" t="s">
        <v>98</v>
      </c>
      <c r="C84" s="107">
        <v>10.784158977390987</v>
      </c>
      <c r="D84" s="108"/>
    </row>
    <row r="85" spans="2:4" x14ac:dyDescent="0.25">
      <c r="B85" s="106" t="s">
        <v>99</v>
      </c>
      <c r="C85" s="107">
        <v>9.0604408089070656</v>
      </c>
      <c r="D85" s="108"/>
    </row>
    <row r="86" spans="2:4" x14ac:dyDescent="0.25">
      <c r="B86" s="106" t="s">
        <v>100</v>
      </c>
      <c r="C86" s="107">
        <v>9.6463994839125871</v>
      </c>
      <c r="D86" s="108"/>
    </row>
    <row r="87" spans="2:4" x14ac:dyDescent="0.25">
      <c r="B87" s="106" t="s">
        <v>101</v>
      </c>
      <c r="C87" s="107">
        <v>8.2078675321553067</v>
      </c>
      <c r="D87" s="108"/>
    </row>
    <row r="88" spans="2:4" x14ac:dyDescent="0.25">
      <c r="B88" s="106" t="s">
        <v>102</v>
      </c>
      <c r="C88" s="107">
        <v>8.0733822896187686</v>
      </c>
      <c r="D88" s="108"/>
    </row>
    <row r="89" spans="2:4" x14ac:dyDescent="0.25">
      <c r="B89" s="106" t="s">
        <v>103</v>
      </c>
      <c r="C89" s="107">
        <v>6.9422413975424577</v>
      </c>
      <c r="D89" s="108"/>
    </row>
    <row r="90" spans="2:4" x14ac:dyDescent="0.25">
      <c r="B90" s="106" t="s">
        <v>104</v>
      </c>
      <c r="C90" s="107">
        <v>9.2191552622145387</v>
      </c>
      <c r="D90" s="108"/>
    </row>
    <row r="91" spans="2:4" x14ac:dyDescent="0.25">
      <c r="B91" s="106" t="s">
        <v>105</v>
      </c>
      <c r="C91" s="107">
        <v>8.716368285864176</v>
      </c>
      <c r="D91" s="108"/>
    </row>
    <row r="92" spans="2:4" x14ac:dyDescent="0.25">
      <c r="B92" s="106" t="s">
        <v>106</v>
      </c>
      <c r="C92" s="107">
        <v>9.5780013544103326</v>
      </c>
      <c r="D92" s="108"/>
    </row>
    <row r="93" spans="2:4" x14ac:dyDescent="0.25">
      <c r="B93" s="106" t="s">
        <v>107</v>
      </c>
      <c r="C93" s="107">
        <v>9.9072317748682455</v>
      </c>
      <c r="D93" s="108"/>
    </row>
    <row r="94" spans="2:4" x14ac:dyDescent="0.25">
      <c r="B94" s="106" t="s">
        <v>108</v>
      </c>
      <c r="C94" s="107">
        <v>9.4732600799183242</v>
      </c>
      <c r="D94" s="108"/>
    </row>
    <row r="95" spans="2:4" x14ac:dyDescent="0.25">
      <c r="B95" s="106" t="s">
        <v>109</v>
      </c>
      <c r="C95" s="107">
        <v>9.3260869565217401</v>
      </c>
      <c r="D95" s="108"/>
    </row>
    <row r="96" spans="2:4" x14ac:dyDescent="0.25">
      <c r="B96" s="106" t="s">
        <v>110</v>
      </c>
      <c r="C96" s="107">
        <v>7.3488319475083435</v>
      </c>
      <c r="D96" s="108"/>
    </row>
    <row r="97" spans="2:12" x14ac:dyDescent="0.25">
      <c r="B97" s="106" t="s">
        <v>111</v>
      </c>
      <c r="C97" s="107">
        <v>5.7918727925925255</v>
      </c>
      <c r="D97" s="108"/>
    </row>
    <row r="98" spans="2:12" x14ac:dyDescent="0.25">
      <c r="B98" s="106" t="s">
        <v>112</v>
      </c>
      <c r="C98" s="107">
        <v>8.6387275047310972</v>
      </c>
      <c r="D98" s="108"/>
    </row>
    <row r="99" spans="2:12" x14ac:dyDescent="0.25">
      <c r="B99" s="106" t="s">
        <v>113</v>
      </c>
      <c r="C99" s="107">
        <v>5.7286987429914298</v>
      </c>
      <c r="D99" s="108"/>
    </row>
    <row r="100" spans="2:12" x14ac:dyDescent="0.25">
      <c r="B100" s="106" t="s">
        <v>114</v>
      </c>
      <c r="C100" s="107">
        <v>6.3927177989582011</v>
      </c>
      <c r="D100" s="108"/>
    </row>
    <row r="101" spans="2:12" x14ac:dyDescent="0.25">
      <c r="B101" s="106" t="s">
        <v>115</v>
      </c>
      <c r="C101" s="107">
        <v>12.087712796574754</v>
      </c>
      <c r="D101" s="108"/>
    </row>
    <row r="102" spans="2:12" x14ac:dyDescent="0.25">
      <c r="B102" s="106" t="s">
        <v>116</v>
      </c>
      <c r="C102" s="107">
        <v>10.776813299985289</v>
      </c>
      <c r="D102" s="108"/>
    </row>
    <row r="103" spans="2:12" x14ac:dyDescent="0.25">
      <c r="B103" s="106" t="s">
        <v>117</v>
      </c>
      <c r="C103" s="107">
        <v>3.0113488931073569</v>
      </c>
      <c r="D103" s="108"/>
    </row>
    <row r="104" spans="2:12" x14ac:dyDescent="0.25">
      <c r="B104" s="106" t="s">
        <v>118</v>
      </c>
      <c r="C104" s="107">
        <v>11.435500462097764</v>
      </c>
      <c r="D104" s="108"/>
    </row>
    <row r="105" spans="2:12" x14ac:dyDescent="0.25">
      <c r="D105" s="108"/>
    </row>
    <row r="106" spans="2:12" x14ac:dyDescent="0.25">
      <c r="B106" s="104" t="s">
        <v>171</v>
      </c>
      <c r="C106" s="104"/>
      <c r="D106" s="104"/>
      <c r="E106" s="104"/>
      <c r="F106" s="104"/>
      <c r="G106" s="104"/>
      <c r="H106" s="104"/>
      <c r="I106" s="104"/>
      <c r="J106" s="104"/>
      <c r="K106" s="104"/>
      <c r="L106" s="2"/>
    </row>
    <row r="107" spans="2:12" x14ac:dyDescent="0.25">
      <c r="B107" s="104"/>
      <c r="C107" s="104"/>
      <c r="D107" s="104"/>
      <c r="E107" s="104"/>
      <c r="F107" s="104"/>
      <c r="G107" s="104"/>
      <c r="H107" s="104"/>
      <c r="I107" s="104"/>
      <c r="J107" s="104"/>
      <c r="K107" s="104"/>
      <c r="L107" s="2"/>
    </row>
    <row r="108" spans="2:12" x14ac:dyDescent="0.25">
      <c r="B108" s="104" t="s">
        <v>161</v>
      </c>
      <c r="C108" s="104"/>
      <c r="D108" s="104"/>
      <c r="E108" s="104"/>
      <c r="F108" s="104"/>
      <c r="G108" s="104"/>
      <c r="H108" s="104"/>
      <c r="I108" s="104"/>
      <c r="L108" s="2"/>
    </row>
    <row r="109" spans="2:12" x14ac:dyDescent="0.25">
      <c r="B109" s="104" t="s">
        <v>164</v>
      </c>
      <c r="C109" s="104"/>
      <c r="D109" s="104"/>
      <c r="E109" s="104"/>
      <c r="F109" s="104"/>
      <c r="G109" s="104"/>
      <c r="H109" s="104"/>
      <c r="I109" s="104"/>
      <c r="J109" s="104"/>
      <c r="K109" s="104"/>
      <c r="L109" s="2"/>
    </row>
  </sheetData>
  <mergeCells count="3">
    <mergeCell ref="B106:K107"/>
    <mergeCell ref="B108:I108"/>
    <mergeCell ref="B109:K10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109"/>
  <sheetViews>
    <sheetView zoomScaleNormal="100" workbookViewId="0"/>
  </sheetViews>
  <sheetFormatPr baseColWidth="10" defaultColWidth="11.375" defaultRowHeight="12.75" x14ac:dyDescent="0.25"/>
  <cols>
    <col min="1" max="1" width="3.25" style="1" customWidth="1"/>
    <col min="2" max="3" width="11.375" style="1"/>
    <col min="4" max="4" width="9.375" style="1" customWidth="1"/>
    <col min="5" max="5" width="9.375" style="98" customWidth="1"/>
    <col min="6" max="7" width="8.75" style="98" customWidth="1"/>
    <col min="8" max="8" width="9.875" style="98" customWidth="1"/>
    <col min="9" max="10" width="10.5" style="1" customWidth="1"/>
    <col min="11" max="11" width="11.375" style="1"/>
    <col min="12" max="12" width="14.75" style="1" customWidth="1"/>
    <col min="13" max="13" width="7" style="1" customWidth="1"/>
    <col min="14" max="16" width="11.375" style="1"/>
    <col min="17" max="17" width="15" style="1" customWidth="1"/>
    <col min="18" max="16384" width="11.375" style="1"/>
  </cols>
  <sheetData>
    <row r="2" spans="2:14" x14ac:dyDescent="0.25">
      <c r="B2" s="15" t="s">
        <v>136</v>
      </c>
      <c r="N2" s="2"/>
    </row>
    <row r="3" spans="2:14" x14ac:dyDescent="0.25">
      <c r="B3" s="3"/>
      <c r="E3" s="1"/>
      <c r="F3" s="1"/>
      <c r="G3" s="1"/>
      <c r="H3" s="1"/>
    </row>
    <row r="4" spans="2:14" ht="25.5" x14ac:dyDescent="0.25">
      <c r="B4" s="100" t="s">
        <v>17</v>
      </c>
      <c r="C4" s="101" t="s">
        <v>119</v>
      </c>
      <c r="E4" s="1"/>
      <c r="F4" s="1"/>
      <c r="G4" s="1"/>
      <c r="H4" s="1"/>
    </row>
    <row r="5" spans="2:14" x14ac:dyDescent="0.25">
      <c r="B5" s="102" t="s">
        <v>19</v>
      </c>
      <c r="C5" s="6">
        <v>13800</v>
      </c>
      <c r="E5" s="1"/>
      <c r="F5" s="1"/>
      <c r="G5" s="1"/>
      <c r="H5" s="1"/>
    </row>
    <row r="6" spans="2:14" x14ac:dyDescent="0.25">
      <c r="B6" s="102" t="s">
        <v>20</v>
      </c>
      <c r="C6" s="6">
        <v>12600</v>
      </c>
      <c r="E6" s="1"/>
      <c r="F6" s="1"/>
      <c r="G6" s="1"/>
      <c r="H6" s="1"/>
    </row>
    <row r="7" spans="2:14" x14ac:dyDescent="0.25">
      <c r="B7" s="102" t="s">
        <v>21</v>
      </c>
      <c r="C7" s="6">
        <v>13100</v>
      </c>
      <c r="E7" s="1"/>
      <c r="F7" s="1"/>
      <c r="G7" s="1"/>
      <c r="H7" s="1"/>
    </row>
    <row r="8" spans="2:14" x14ac:dyDescent="0.25">
      <c r="B8" s="102" t="s">
        <v>22</v>
      </c>
      <c r="C8" s="6">
        <v>11600</v>
      </c>
      <c r="E8" s="1"/>
      <c r="F8" s="1"/>
      <c r="G8" s="1"/>
      <c r="H8" s="1"/>
    </row>
    <row r="9" spans="2:14" x14ac:dyDescent="0.25">
      <c r="B9" s="102" t="s">
        <v>23</v>
      </c>
      <c r="C9" s="6">
        <v>14600</v>
      </c>
      <c r="E9" s="1"/>
      <c r="F9" s="1"/>
      <c r="G9" s="1"/>
      <c r="H9" s="1"/>
    </row>
    <row r="10" spans="2:14" ht="11.25" customHeight="1" x14ac:dyDescent="0.25">
      <c r="B10" s="102" t="s">
        <v>24</v>
      </c>
      <c r="C10" s="6">
        <v>11100</v>
      </c>
      <c r="E10" s="1"/>
      <c r="F10" s="1"/>
      <c r="G10" s="1"/>
      <c r="H10" s="1"/>
    </row>
    <row r="11" spans="2:14" x14ac:dyDescent="0.25">
      <c r="B11" s="102" t="s">
        <v>25</v>
      </c>
      <c r="C11" s="6">
        <v>10600</v>
      </c>
      <c r="E11" s="1"/>
      <c r="F11" s="1"/>
      <c r="G11" s="1"/>
      <c r="H11" s="1"/>
    </row>
    <row r="12" spans="2:14" x14ac:dyDescent="0.25">
      <c r="B12" s="102" t="s">
        <v>26</v>
      </c>
      <c r="C12" s="6">
        <v>15300</v>
      </c>
      <c r="E12" s="1"/>
      <c r="F12" s="1"/>
      <c r="G12" s="1"/>
      <c r="H12" s="1"/>
    </row>
    <row r="13" spans="2:14" x14ac:dyDescent="0.25">
      <c r="B13" s="102" t="s">
        <v>27</v>
      </c>
      <c r="C13" s="6">
        <v>11100</v>
      </c>
      <c r="E13" s="1"/>
      <c r="F13" s="1"/>
      <c r="G13" s="1"/>
      <c r="H13" s="1"/>
    </row>
    <row r="14" spans="2:14" x14ac:dyDescent="0.25">
      <c r="B14" s="102" t="s">
        <v>28</v>
      </c>
      <c r="C14" s="6">
        <v>12600</v>
      </c>
      <c r="E14" s="1"/>
      <c r="F14" s="1"/>
      <c r="G14" s="1"/>
      <c r="H14" s="1"/>
    </row>
    <row r="15" spans="2:14" x14ac:dyDescent="0.25">
      <c r="B15" s="102" t="s">
        <v>29</v>
      </c>
      <c r="C15" s="6">
        <v>9600</v>
      </c>
      <c r="E15" s="1"/>
      <c r="F15" s="1"/>
      <c r="G15" s="1"/>
      <c r="H15" s="1"/>
    </row>
    <row r="16" spans="2:14" x14ac:dyDescent="0.25">
      <c r="B16" s="102" t="s">
        <v>30</v>
      </c>
      <c r="C16" s="6">
        <v>15300</v>
      </c>
      <c r="E16" s="1"/>
      <c r="F16" s="1"/>
      <c r="G16" s="1"/>
      <c r="H16" s="1"/>
    </row>
    <row r="17" spans="2:8" x14ac:dyDescent="0.25">
      <c r="B17" s="102" t="s">
        <v>31</v>
      </c>
      <c r="C17" s="6">
        <v>20500</v>
      </c>
      <c r="E17" s="1"/>
      <c r="F17" s="1"/>
      <c r="G17" s="1"/>
      <c r="H17" s="1"/>
    </row>
    <row r="18" spans="2:8" x14ac:dyDescent="0.25">
      <c r="B18" s="102" t="s">
        <v>32</v>
      </c>
      <c r="C18" s="6">
        <v>13400</v>
      </c>
      <c r="E18" s="1"/>
      <c r="F18" s="1"/>
      <c r="G18" s="1"/>
      <c r="H18" s="1"/>
    </row>
    <row r="19" spans="2:8" x14ac:dyDescent="0.25">
      <c r="B19" s="102" t="s">
        <v>33</v>
      </c>
      <c r="C19" s="6">
        <v>18300</v>
      </c>
      <c r="E19" s="1"/>
      <c r="F19" s="1"/>
      <c r="G19" s="1"/>
      <c r="H19" s="1"/>
    </row>
    <row r="20" spans="2:8" x14ac:dyDescent="0.25">
      <c r="B20" s="102" t="s">
        <v>34</v>
      </c>
      <c r="C20" s="6">
        <v>13900</v>
      </c>
      <c r="E20" s="1"/>
      <c r="F20" s="1"/>
      <c r="G20" s="1"/>
      <c r="H20" s="1"/>
    </row>
    <row r="21" spans="2:8" x14ac:dyDescent="0.25">
      <c r="B21" s="102" t="s">
        <v>35</v>
      </c>
      <c r="C21" s="6">
        <v>13000</v>
      </c>
      <c r="E21" s="1"/>
      <c r="F21" s="1"/>
      <c r="G21" s="1"/>
      <c r="H21" s="1"/>
    </row>
    <row r="22" spans="2:8" x14ac:dyDescent="0.25">
      <c r="B22" s="102" t="s">
        <v>36</v>
      </c>
      <c r="C22" s="6">
        <v>12300</v>
      </c>
      <c r="E22" s="1"/>
      <c r="F22" s="1"/>
      <c r="G22" s="1"/>
      <c r="H22" s="1"/>
    </row>
    <row r="23" spans="2:8" x14ac:dyDescent="0.25">
      <c r="B23" s="102" t="s">
        <v>37</v>
      </c>
      <c r="C23" s="6">
        <v>24400</v>
      </c>
      <c r="E23" s="1"/>
      <c r="F23" s="1"/>
      <c r="G23" s="1"/>
      <c r="H23" s="1"/>
    </row>
    <row r="24" spans="2:8" x14ac:dyDescent="0.25">
      <c r="B24" s="102" t="s">
        <v>38</v>
      </c>
      <c r="C24" s="6">
        <v>9600</v>
      </c>
      <c r="E24" s="1"/>
      <c r="F24" s="1"/>
      <c r="G24" s="1"/>
      <c r="H24" s="1"/>
    </row>
    <row r="25" spans="2:8" x14ac:dyDescent="0.25">
      <c r="B25" s="102" t="s">
        <v>39</v>
      </c>
      <c r="C25" s="6">
        <v>17100</v>
      </c>
      <c r="E25" s="1"/>
      <c r="F25" s="1"/>
      <c r="G25" s="1"/>
      <c r="H25" s="1"/>
    </row>
    <row r="26" spans="2:8" x14ac:dyDescent="0.25">
      <c r="B26" s="102" t="s">
        <v>40</v>
      </c>
      <c r="C26" s="6">
        <v>12000</v>
      </c>
      <c r="E26" s="1"/>
      <c r="F26" s="1"/>
      <c r="G26" s="1"/>
      <c r="H26" s="1"/>
    </row>
    <row r="27" spans="2:8" x14ac:dyDescent="0.25">
      <c r="B27" s="102" t="s">
        <v>41</v>
      </c>
      <c r="C27" s="6">
        <v>15800</v>
      </c>
      <c r="E27" s="1"/>
      <c r="F27" s="1"/>
      <c r="G27" s="1"/>
      <c r="H27" s="1"/>
    </row>
    <row r="28" spans="2:8" x14ac:dyDescent="0.25">
      <c r="B28" s="102" t="s">
        <v>42</v>
      </c>
      <c r="C28" s="6">
        <v>13800</v>
      </c>
      <c r="E28" s="1"/>
      <c r="F28" s="1"/>
      <c r="G28" s="1"/>
      <c r="H28" s="1"/>
    </row>
    <row r="29" spans="2:8" x14ac:dyDescent="0.25">
      <c r="B29" s="102" t="s">
        <v>43</v>
      </c>
      <c r="C29" s="6">
        <v>11400</v>
      </c>
      <c r="E29" s="1"/>
      <c r="F29" s="1"/>
      <c r="G29" s="1"/>
      <c r="H29" s="1"/>
    </row>
    <row r="30" spans="2:8" x14ac:dyDescent="0.25">
      <c r="B30" s="102" t="s">
        <v>44</v>
      </c>
      <c r="C30" s="6">
        <v>13900</v>
      </c>
      <c r="E30" s="1"/>
      <c r="F30" s="1"/>
      <c r="G30" s="1"/>
      <c r="H30" s="1"/>
    </row>
    <row r="31" spans="2:8" x14ac:dyDescent="0.25">
      <c r="B31" s="102" t="s">
        <v>45</v>
      </c>
      <c r="C31" s="6">
        <v>12400</v>
      </c>
      <c r="E31" s="1"/>
      <c r="F31" s="1"/>
      <c r="G31" s="1"/>
      <c r="H31" s="1"/>
    </row>
    <row r="32" spans="2:8" x14ac:dyDescent="0.25">
      <c r="B32" s="102" t="s">
        <v>46</v>
      </c>
      <c r="C32" s="6">
        <v>16900</v>
      </c>
      <c r="E32" s="1"/>
      <c r="F32" s="1"/>
      <c r="G32" s="1"/>
      <c r="H32" s="1"/>
    </row>
    <row r="33" spans="2:16" x14ac:dyDescent="0.25">
      <c r="B33" s="102" t="s">
        <v>47</v>
      </c>
      <c r="C33" s="6">
        <v>13100</v>
      </c>
      <c r="E33" s="1"/>
      <c r="F33" s="1"/>
      <c r="G33" s="1"/>
      <c r="H33" s="1"/>
    </row>
    <row r="34" spans="2:16" x14ac:dyDescent="0.25">
      <c r="B34" s="102" t="s">
        <v>48</v>
      </c>
      <c r="C34" s="6">
        <v>16500</v>
      </c>
      <c r="E34" s="1"/>
      <c r="F34" s="1"/>
      <c r="G34" s="1"/>
      <c r="H34" s="1"/>
    </row>
    <row r="35" spans="2:16" x14ac:dyDescent="0.25">
      <c r="B35" s="102" t="s">
        <v>49</v>
      </c>
      <c r="C35" s="6">
        <v>18000</v>
      </c>
      <c r="E35" s="1"/>
      <c r="F35" s="1"/>
      <c r="G35" s="1"/>
      <c r="H35" s="1"/>
    </row>
    <row r="36" spans="2:16" x14ac:dyDescent="0.25">
      <c r="B36" s="102" t="s">
        <v>50</v>
      </c>
      <c r="C36" s="6">
        <v>12000</v>
      </c>
      <c r="E36" s="1"/>
      <c r="F36" s="1"/>
      <c r="G36" s="1"/>
      <c r="H36" s="1"/>
    </row>
    <row r="37" spans="2:16" x14ac:dyDescent="0.25">
      <c r="B37" s="102" t="s">
        <v>51</v>
      </c>
      <c r="C37" s="6">
        <v>16000</v>
      </c>
      <c r="E37" s="1"/>
      <c r="F37" s="1"/>
      <c r="G37" s="1"/>
      <c r="H37" s="1"/>
    </row>
    <row r="38" spans="2:16" ht="11.25" customHeight="1" x14ac:dyDescent="0.25">
      <c r="B38" s="102" t="s">
        <v>52</v>
      </c>
      <c r="C38" s="6">
        <v>14700</v>
      </c>
      <c r="D38" s="103"/>
      <c r="E38" s="103"/>
      <c r="F38" s="1"/>
      <c r="G38" s="103"/>
      <c r="H38" s="103"/>
      <c r="I38" s="103"/>
      <c r="J38" s="103"/>
      <c r="K38" s="103"/>
      <c r="L38" s="103"/>
      <c r="M38" s="103"/>
      <c r="N38" s="103"/>
      <c r="O38" s="103"/>
      <c r="P38" s="103"/>
    </row>
    <row r="39" spans="2:16" x14ac:dyDescent="0.25">
      <c r="B39" s="102" t="s">
        <v>53</v>
      </c>
      <c r="C39" s="6">
        <v>14600</v>
      </c>
      <c r="F39" s="1"/>
      <c r="G39" s="1"/>
      <c r="H39" s="1"/>
    </row>
    <row r="40" spans="2:16" x14ac:dyDescent="0.25">
      <c r="B40" s="102" t="s">
        <v>54</v>
      </c>
      <c r="C40" s="6">
        <v>13100</v>
      </c>
      <c r="F40" s="1"/>
      <c r="G40" s="1"/>
      <c r="H40" s="1"/>
    </row>
    <row r="41" spans="2:16" x14ac:dyDescent="0.25">
      <c r="B41" s="102" t="s">
        <v>55</v>
      </c>
      <c r="C41" s="6">
        <v>15400</v>
      </c>
      <c r="E41" s="1"/>
      <c r="F41" s="1"/>
      <c r="G41" s="1"/>
      <c r="H41" s="1"/>
    </row>
    <row r="42" spans="2:16" x14ac:dyDescent="0.25">
      <c r="B42" s="102" t="s">
        <v>56</v>
      </c>
      <c r="C42" s="6">
        <v>13900</v>
      </c>
      <c r="E42" s="1"/>
      <c r="F42" s="1"/>
      <c r="G42" s="1"/>
      <c r="H42" s="1"/>
    </row>
    <row r="43" spans="2:16" x14ac:dyDescent="0.25">
      <c r="B43" s="102" t="s">
        <v>57</v>
      </c>
      <c r="C43" s="6">
        <v>14200</v>
      </c>
      <c r="E43" s="1"/>
      <c r="F43" s="1"/>
      <c r="G43" s="1"/>
      <c r="H43" s="1"/>
    </row>
    <row r="44" spans="2:16" x14ac:dyDescent="0.25">
      <c r="B44" s="102" t="s">
        <v>58</v>
      </c>
      <c r="C44" s="6">
        <v>12500</v>
      </c>
      <c r="E44" s="1"/>
      <c r="F44" s="1"/>
      <c r="G44" s="1"/>
      <c r="H44" s="1"/>
    </row>
    <row r="45" spans="2:16" x14ac:dyDescent="0.25">
      <c r="B45" s="102" t="s">
        <v>59</v>
      </c>
      <c r="C45" s="6">
        <v>12700</v>
      </c>
      <c r="E45" s="1"/>
      <c r="F45" s="1"/>
      <c r="G45" s="1"/>
      <c r="H45" s="1"/>
    </row>
    <row r="46" spans="2:16" x14ac:dyDescent="0.25">
      <c r="B46" s="102" t="s">
        <v>60</v>
      </c>
      <c r="C46" s="6">
        <v>13900</v>
      </c>
      <c r="E46" s="1"/>
      <c r="F46" s="1"/>
      <c r="G46" s="1"/>
      <c r="H46" s="1"/>
    </row>
    <row r="47" spans="2:16" x14ac:dyDescent="0.25">
      <c r="B47" s="102" t="s">
        <v>61</v>
      </c>
      <c r="C47" s="6">
        <v>13100</v>
      </c>
      <c r="E47" s="1"/>
      <c r="F47" s="1"/>
      <c r="G47" s="1"/>
      <c r="H47" s="1"/>
    </row>
    <row r="48" spans="2:16" x14ac:dyDescent="0.25">
      <c r="B48" s="102" t="s">
        <v>62</v>
      </c>
      <c r="C48" s="6">
        <v>11700</v>
      </c>
      <c r="E48" s="1"/>
      <c r="F48" s="1"/>
      <c r="G48" s="1"/>
      <c r="H48" s="1"/>
    </row>
    <row r="49" spans="2:8" x14ac:dyDescent="0.25">
      <c r="B49" s="102" t="s">
        <v>63</v>
      </c>
      <c r="C49" s="6">
        <v>14600</v>
      </c>
      <c r="E49" s="1"/>
      <c r="F49" s="1"/>
      <c r="G49" s="1"/>
      <c r="H49" s="1"/>
    </row>
    <row r="50" spans="2:8" x14ac:dyDescent="0.25">
      <c r="B50" s="102" t="s">
        <v>64</v>
      </c>
      <c r="C50" s="6">
        <v>15600</v>
      </c>
      <c r="E50" s="1"/>
      <c r="F50" s="1"/>
      <c r="G50" s="1"/>
      <c r="H50" s="1"/>
    </row>
    <row r="51" spans="2:8" x14ac:dyDescent="0.25">
      <c r="B51" s="102" t="s">
        <v>65</v>
      </c>
      <c r="C51" s="6">
        <v>15100</v>
      </c>
      <c r="E51" s="1"/>
      <c r="F51" s="1"/>
      <c r="G51" s="1"/>
      <c r="H51" s="1"/>
    </row>
    <row r="52" spans="2:8" x14ac:dyDescent="0.25">
      <c r="B52" s="102" t="s">
        <v>66</v>
      </c>
      <c r="C52" s="6">
        <v>12600</v>
      </c>
      <c r="E52" s="1"/>
      <c r="F52" s="1"/>
      <c r="G52" s="1"/>
      <c r="H52" s="1"/>
    </row>
    <row r="53" spans="2:8" x14ac:dyDescent="0.25">
      <c r="B53" s="102" t="s">
        <v>67</v>
      </c>
      <c r="C53" s="6">
        <v>12800</v>
      </c>
      <c r="E53" s="1"/>
      <c r="F53" s="1"/>
      <c r="G53" s="1"/>
      <c r="H53" s="1"/>
    </row>
    <row r="54" spans="2:8" x14ac:dyDescent="0.25">
      <c r="B54" s="102" t="s">
        <v>68</v>
      </c>
      <c r="C54" s="6">
        <v>15200</v>
      </c>
      <c r="E54" s="1"/>
      <c r="F54" s="1"/>
      <c r="G54" s="1"/>
      <c r="H54" s="1"/>
    </row>
    <row r="55" spans="2:8" x14ac:dyDescent="0.25">
      <c r="B55" s="102" t="s">
        <v>69</v>
      </c>
      <c r="C55" s="6">
        <v>15000</v>
      </c>
      <c r="E55" s="1"/>
      <c r="F55" s="1"/>
      <c r="G55" s="1"/>
      <c r="H55" s="1"/>
    </row>
    <row r="56" spans="2:8" x14ac:dyDescent="0.25">
      <c r="B56" s="102" t="s">
        <v>70</v>
      </c>
      <c r="C56" s="6">
        <v>12500</v>
      </c>
      <c r="E56" s="1"/>
      <c r="F56" s="1"/>
      <c r="G56" s="1"/>
      <c r="H56" s="1"/>
    </row>
    <row r="57" spans="2:8" x14ac:dyDescent="0.25">
      <c r="B57" s="102" t="s">
        <v>71</v>
      </c>
      <c r="C57" s="6">
        <v>11400</v>
      </c>
      <c r="E57" s="1"/>
      <c r="F57" s="1"/>
      <c r="G57" s="1"/>
      <c r="H57" s="1"/>
    </row>
    <row r="58" spans="2:8" x14ac:dyDescent="0.25">
      <c r="B58" s="102" t="s">
        <v>72</v>
      </c>
      <c r="C58" s="6">
        <v>12300</v>
      </c>
      <c r="E58" s="1"/>
      <c r="F58" s="1"/>
      <c r="G58" s="1"/>
      <c r="H58" s="1"/>
    </row>
    <row r="59" spans="2:8" x14ac:dyDescent="0.25">
      <c r="B59" s="102" t="s">
        <v>73</v>
      </c>
      <c r="C59" s="6">
        <v>14700</v>
      </c>
      <c r="E59" s="1"/>
      <c r="F59" s="1"/>
      <c r="G59" s="1"/>
      <c r="H59" s="1"/>
    </row>
    <row r="60" spans="2:8" x14ac:dyDescent="0.25">
      <c r="B60" s="102" t="s">
        <v>74</v>
      </c>
      <c r="C60" s="6">
        <v>12300</v>
      </c>
      <c r="E60" s="1"/>
      <c r="F60" s="1"/>
      <c r="G60" s="1"/>
      <c r="H60" s="1"/>
    </row>
    <row r="61" spans="2:8" x14ac:dyDescent="0.25">
      <c r="B61" s="102" t="s">
        <v>75</v>
      </c>
      <c r="C61" s="6">
        <v>11500</v>
      </c>
      <c r="E61" s="1"/>
      <c r="F61" s="1"/>
      <c r="G61" s="1"/>
      <c r="H61" s="1"/>
    </row>
    <row r="62" spans="2:8" x14ac:dyDescent="0.25">
      <c r="B62" s="102" t="s">
        <v>76</v>
      </c>
      <c r="C62" s="6">
        <v>12700</v>
      </c>
      <c r="E62" s="1"/>
      <c r="F62" s="1"/>
      <c r="G62" s="1"/>
      <c r="H62" s="1"/>
    </row>
    <row r="63" spans="2:8" x14ac:dyDescent="0.25">
      <c r="B63" s="102" t="s">
        <v>77</v>
      </c>
      <c r="C63" s="6">
        <v>15700</v>
      </c>
      <c r="E63" s="1"/>
      <c r="F63" s="1"/>
      <c r="G63" s="1"/>
      <c r="H63" s="1"/>
    </row>
    <row r="64" spans="2:8" x14ac:dyDescent="0.25">
      <c r="B64" s="102" t="s">
        <v>78</v>
      </c>
      <c r="C64" s="6">
        <v>13700</v>
      </c>
      <c r="E64" s="1"/>
      <c r="F64" s="1"/>
      <c r="G64" s="1"/>
      <c r="H64" s="1"/>
    </row>
    <row r="65" spans="2:8" x14ac:dyDescent="0.25">
      <c r="B65" s="102" t="s">
        <v>79</v>
      </c>
      <c r="C65" s="6">
        <v>13200</v>
      </c>
      <c r="E65" s="1"/>
      <c r="F65" s="1"/>
      <c r="G65" s="1"/>
      <c r="H65" s="1"/>
    </row>
    <row r="66" spans="2:8" x14ac:dyDescent="0.25">
      <c r="B66" s="102" t="s">
        <v>80</v>
      </c>
      <c r="C66" s="6">
        <v>13600</v>
      </c>
      <c r="E66" s="1"/>
      <c r="F66" s="1"/>
      <c r="G66" s="1"/>
      <c r="H66" s="1"/>
    </row>
    <row r="67" spans="2:8" x14ac:dyDescent="0.25">
      <c r="B67" s="102" t="s">
        <v>81</v>
      </c>
      <c r="C67" s="6">
        <v>14800</v>
      </c>
      <c r="E67" s="1"/>
      <c r="F67" s="1"/>
      <c r="G67" s="1"/>
      <c r="H67" s="1"/>
    </row>
    <row r="68" spans="2:8" x14ac:dyDescent="0.25">
      <c r="B68" s="102" t="s">
        <v>82</v>
      </c>
      <c r="C68" s="6">
        <v>16000</v>
      </c>
      <c r="E68" s="1"/>
      <c r="F68" s="1"/>
      <c r="G68" s="1"/>
      <c r="H68" s="1"/>
    </row>
    <row r="69" spans="2:8" x14ac:dyDescent="0.25">
      <c r="B69" s="102" t="s">
        <v>83</v>
      </c>
      <c r="C69" s="6">
        <v>11200</v>
      </c>
      <c r="E69" s="1"/>
      <c r="F69" s="1"/>
      <c r="G69" s="1"/>
      <c r="H69" s="1"/>
    </row>
    <row r="70" spans="2:8" x14ac:dyDescent="0.25">
      <c r="B70" s="102" t="s">
        <v>84</v>
      </c>
      <c r="C70" s="6">
        <v>14000</v>
      </c>
      <c r="E70" s="1"/>
      <c r="F70" s="1"/>
      <c r="G70" s="1"/>
      <c r="H70" s="1"/>
    </row>
    <row r="71" spans="2:8" x14ac:dyDescent="0.25">
      <c r="B71" s="102" t="s">
        <v>120</v>
      </c>
      <c r="C71" s="6">
        <v>14400</v>
      </c>
      <c r="E71" s="1"/>
      <c r="F71" s="1"/>
      <c r="G71" s="1"/>
      <c r="H71" s="1"/>
    </row>
    <row r="72" spans="2:8" x14ac:dyDescent="0.25">
      <c r="B72" s="102" t="s">
        <v>87</v>
      </c>
      <c r="C72" s="6">
        <v>15500</v>
      </c>
      <c r="E72" s="1"/>
      <c r="F72" s="1"/>
      <c r="G72" s="1"/>
      <c r="H72" s="1"/>
    </row>
    <row r="73" spans="2:8" x14ac:dyDescent="0.25">
      <c r="B73" s="102" t="s">
        <v>88</v>
      </c>
      <c r="C73" s="6">
        <v>15700</v>
      </c>
      <c r="E73" s="1"/>
      <c r="F73" s="1"/>
      <c r="G73" s="1"/>
      <c r="H73" s="1"/>
    </row>
    <row r="74" spans="2:8" x14ac:dyDescent="0.25">
      <c r="B74" s="102" t="s">
        <v>89</v>
      </c>
      <c r="C74" s="6">
        <v>9700</v>
      </c>
      <c r="E74" s="1"/>
      <c r="F74" s="1"/>
      <c r="G74" s="1"/>
      <c r="H74" s="1"/>
    </row>
    <row r="75" spans="2:8" x14ac:dyDescent="0.25">
      <c r="B75" s="102" t="s">
        <v>90</v>
      </c>
      <c r="C75" s="6">
        <v>12100</v>
      </c>
      <c r="E75" s="1"/>
      <c r="F75" s="1"/>
      <c r="G75" s="1"/>
      <c r="H75" s="1"/>
    </row>
    <row r="76" spans="2:8" x14ac:dyDescent="0.25">
      <c r="B76" s="102" t="s">
        <v>91</v>
      </c>
      <c r="C76" s="6">
        <v>14400</v>
      </c>
      <c r="E76" s="1"/>
      <c r="F76" s="1"/>
      <c r="G76" s="1"/>
      <c r="H76" s="1"/>
    </row>
    <row r="77" spans="2:8" x14ac:dyDescent="0.25">
      <c r="B77" s="102" t="s">
        <v>92</v>
      </c>
      <c r="C77" s="6">
        <v>15500</v>
      </c>
      <c r="E77" s="1"/>
      <c r="F77" s="1"/>
      <c r="G77" s="1"/>
      <c r="H77" s="1"/>
    </row>
    <row r="78" spans="2:8" x14ac:dyDescent="0.25">
      <c r="B78" s="102" t="s">
        <v>93</v>
      </c>
      <c r="C78" s="6">
        <v>17100</v>
      </c>
      <c r="E78" s="1"/>
      <c r="F78" s="1"/>
      <c r="G78" s="1"/>
      <c r="H78" s="1"/>
    </row>
    <row r="79" spans="2:8" x14ac:dyDescent="0.25">
      <c r="B79" s="102" t="s">
        <v>94</v>
      </c>
      <c r="C79" s="6">
        <v>16300</v>
      </c>
      <c r="E79" s="1"/>
      <c r="F79" s="1"/>
      <c r="G79" s="1"/>
      <c r="H79" s="1"/>
    </row>
    <row r="80" spans="2:8" x14ac:dyDescent="0.25">
      <c r="B80" s="102" t="s">
        <v>95</v>
      </c>
      <c r="C80" s="6">
        <v>14300</v>
      </c>
      <c r="E80" s="1"/>
      <c r="F80" s="1"/>
      <c r="G80" s="1"/>
      <c r="H80" s="1"/>
    </row>
    <row r="81" spans="2:8" x14ac:dyDescent="0.25">
      <c r="B81" s="102" t="s">
        <v>96</v>
      </c>
      <c r="C81" s="6">
        <v>16700</v>
      </c>
      <c r="E81" s="1"/>
      <c r="F81" s="1"/>
      <c r="G81" s="1"/>
      <c r="H81" s="1"/>
    </row>
    <row r="82" spans="2:8" x14ac:dyDescent="0.25">
      <c r="B82" s="102" t="s">
        <v>97</v>
      </c>
      <c r="C82" s="6">
        <v>19400</v>
      </c>
      <c r="E82" s="1"/>
      <c r="F82" s="1"/>
      <c r="G82" s="1"/>
      <c r="H82" s="1"/>
    </row>
    <row r="83" spans="2:8" x14ac:dyDescent="0.25">
      <c r="B83" s="102" t="s">
        <v>98</v>
      </c>
      <c r="C83" s="6">
        <v>11000</v>
      </c>
      <c r="E83" s="1"/>
      <c r="F83" s="1"/>
      <c r="G83" s="1"/>
      <c r="H83" s="1"/>
    </row>
    <row r="84" spans="2:8" x14ac:dyDescent="0.25">
      <c r="B84" s="102" t="s">
        <v>99</v>
      </c>
      <c r="C84" s="6">
        <v>14500</v>
      </c>
      <c r="E84" s="1"/>
      <c r="F84" s="1"/>
      <c r="G84" s="1"/>
      <c r="H84" s="1"/>
    </row>
    <row r="85" spans="2:8" x14ac:dyDescent="0.25">
      <c r="B85" s="102" t="s">
        <v>100</v>
      </c>
      <c r="C85" s="6">
        <v>16200</v>
      </c>
      <c r="E85" s="1"/>
      <c r="F85" s="1"/>
      <c r="G85" s="1"/>
      <c r="H85" s="1"/>
    </row>
    <row r="86" spans="2:8" x14ac:dyDescent="0.25">
      <c r="B86" s="102" t="s">
        <v>101</v>
      </c>
      <c r="C86" s="6">
        <v>18100</v>
      </c>
      <c r="E86" s="1"/>
      <c r="F86" s="1"/>
      <c r="G86" s="1"/>
      <c r="H86" s="1"/>
    </row>
    <row r="87" spans="2:8" x14ac:dyDescent="0.25">
      <c r="B87" s="102" t="s">
        <v>102</v>
      </c>
      <c r="C87" s="6">
        <v>15300</v>
      </c>
      <c r="E87" s="1"/>
      <c r="F87" s="1"/>
      <c r="G87" s="1"/>
      <c r="H87" s="1"/>
    </row>
    <row r="88" spans="2:8" x14ac:dyDescent="0.25">
      <c r="B88" s="102" t="s">
        <v>103</v>
      </c>
      <c r="C88" s="6">
        <v>16500</v>
      </c>
      <c r="E88" s="1"/>
      <c r="F88" s="1"/>
      <c r="G88" s="1"/>
      <c r="H88" s="1"/>
    </row>
    <row r="89" spans="2:8" x14ac:dyDescent="0.25">
      <c r="B89" s="102" t="s">
        <v>104</v>
      </c>
      <c r="C89" s="6">
        <v>13400</v>
      </c>
      <c r="E89" s="1"/>
      <c r="F89" s="1"/>
      <c r="G89" s="1"/>
      <c r="H89" s="1"/>
    </row>
    <row r="90" spans="2:8" x14ac:dyDescent="0.25">
      <c r="B90" s="102" t="s">
        <v>105</v>
      </c>
      <c r="C90" s="6">
        <v>12800</v>
      </c>
      <c r="E90" s="1"/>
      <c r="F90" s="1"/>
      <c r="G90" s="1"/>
      <c r="H90" s="1"/>
    </row>
    <row r="91" spans="2:8" x14ac:dyDescent="0.25">
      <c r="B91" s="102" t="s">
        <v>106</v>
      </c>
      <c r="C91" s="6">
        <v>19300</v>
      </c>
      <c r="E91" s="1"/>
      <c r="F91" s="1"/>
      <c r="G91" s="1"/>
      <c r="H91" s="1"/>
    </row>
    <row r="92" spans="2:8" x14ac:dyDescent="0.25">
      <c r="B92" s="102" t="s">
        <v>107</v>
      </c>
      <c r="C92" s="6">
        <v>11100</v>
      </c>
      <c r="E92" s="1"/>
      <c r="F92" s="1"/>
      <c r="G92" s="1"/>
      <c r="H92" s="1"/>
    </row>
    <row r="93" spans="2:8" x14ac:dyDescent="0.25">
      <c r="B93" s="102" t="s">
        <v>108</v>
      </c>
      <c r="C93" s="6">
        <v>15400</v>
      </c>
      <c r="E93" s="1"/>
      <c r="F93" s="1"/>
      <c r="G93" s="1"/>
      <c r="H93" s="1"/>
    </row>
    <row r="94" spans="2:8" x14ac:dyDescent="0.25">
      <c r="B94" s="102" t="s">
        <v>109</v>
      </c>
      <c r="C94" s="6">
        <v>8600</v>
      </c>
      <c r="E94" s="1"/>
      <c r="F94" s="1"/>
      <c r="G94" s="1"/>
      <c r="H94" s="1"/>
    </row>
    <row r="95" spans="2:8" x14ac:dyDescent="0.25">
      <c r="B95" s="102" t="s">
        <v>110</v>
      </c>
      <c r="C95" s="6">
        <v>18900</v>
      </c>
      <c r="E95" s="1"/>
      <c r="F95" s="1"/>
      <c r="G95" s="1"/>
      <c r="H95" s="1"/>
    </row>
    <row r="96" spans="2:8" x14ac:dyDescent="0.25">
      <c r="B96" s="102" t="s">
        <v>111</v>
      </c>
      <c r="C96" s="6">
        <v>18500</v>
      </c>
      <c r="E96" s="1"/>
      <c r="F96" s="1"/>
      <c r="G96" s="1"/>
      <c r="H96" s="1"/>
    </row>
    <row r="97" spans="2:13" x14ac:dyDescent="0.25">
      <c r="B97" s="102" t="s">
        <v>112</v>
      </c>
      <c r="C97" s="6">
        <v>16300</v>
      </c>
      <c r="E97" s="1"/>
      <c r="F97" s="1"/>
      <c r="G97" s="1"/>
      <c r="H97" s="1"/>
    </row>
    <row r="98" spans="2:13" x14ac:dyDescent="0.25">
      <c r="B98" s="102" t="s">
        <v>113</v>
      </c>
      <c r="C98" s="6">
        <v>16400</v>
      </c>
      <c r="E98" s="1"/>
      <c r="F98" s="1"/>
      <c r="G98" s="1"/>
      <c r="H98" s="1"/>
    </row>
    <row r="99" spans="2:13" x14ac:dyDescent="0.25">
      <c r="B99" s="102" t="s">
        <v>114</v>
      </c>
      <c r="C99" s="6">
        <v>19700</v>
      </c>
      <c r="E99" s="1"/>
      <c r="F99" s="1"/>
      <c r="G99" s="1"/>
      <c r="H99" s="1"/>
    </row>
    <row r="100" spans="2:13" x14ac:dyDescent="0.25">
      <c r="B100" s="102" t="s">
        <v>115</v>
      </c>
      <c r="C100" s="6">
        <v>7700</v>
      </c>
      <c r="E100" s="1"/>
      <c r="F100" s="1"/>
      <c r="G100" s="1"/>
      <c r="H100" s="1"/>
    </row>
    <row r="101" spans="2:13" x14ac:dyDescent="0.25">
      <c r="B101" s="102" t="s">
        <v>116</v>
      </c>
      <c r="C101" s="6">
        <v>10300</v>
      </c>
      <c r="E101" s="1"/>
      <c r="F101" s="1"/>
      <c r="G101" s="1"/>
      <c r="H101" s="1"/>
    </row>
    <row r="102" spans="2:13" x14ac:dyDescent="0.25">
      <c r="B102" s="102" t="s">
        <v>117</v>
      </c>
      <c r="C102" s="6">
        <v>10700</v>
      </c>
      <c r="E102" s="1"/>
      <c r="F102" s="1"/>
      <c r="G102" s="1"/>
      <c r="H102" s="1"/>
    </row>
    <row r="103" spans="2:13" x14ac:dyDescent="0.25">
      <c r="B103" s="102" t="s">
        <v>118</v>
      </c>
      <c r="C103" s="6">
        <v>11100</v>
      </c>
      <c r="E103" s="1"/>
      <c r="F103" s="1"/>
      <c r="G103" s="1"/>
      <c r="H103" s="1"/>
    </row>
    <row r="104" spans="2:13" x14ac:dyDescent="0.25">
      <c r="E104" s="1"/>
      <c r="F104" s="1"/>
      <c r="G104" s="1"/>
      <c r="H104" s="1"/>
    </row>
    <row r="105" spans="2:13" x14ac:dyDescent="0.25">
      <c r="B105" s="99" t="s">
        <v>172</v>
      </c>
      <c r="C105" s="99"/>
      <c r="D105" s="99"/>
      <c r="E105" s="99"/>
      <c r="F105" s="99"/>
      <c r="G105" s="99"/>
      <c r="H105" s="99"/>
      <c r="I105" s="99"/>
      <c r="J105" s="99"/>
      <c r="K105" s="99"/>
      <c r="L105" s="99"/>
      <c r="M105" s="99"/>
    </row>
    <row r="106" spans="2:13" ht="21.75" customHeight="1" x14ac:dyDescent="0.25">
      <c r="B106" s="99"/>
      <c r="C106" s="99"/>
      <c r="D106" s="99"/>
      <c r="E106" s="99"/>
      <c r="F106" s="99"/>
      <c r="G106" s="99"/>
      <c r="H106" s="99"/>
      <c r="I106" s="99"/>
      <c r="J106" s="99"/>
      <c r="K106" s="99"/>
      <c r="L106" s="99"/>
      <c r="M106" s="99"/>
    </row>
    <row r="107" spans="2:13" x14ac:dyDescent="0.25">
      <c r="B107" s="93" t="s">
        <v>161</v>
      </c>
      <c r="E107" s="1"/>
      <c r="F107" s="1"/>
      <c r="G107" s="1"/>
      <c r="H107" s="1"/>
    </row>
    <row r="108" spans="2:13" x14ac:dyDescent="0.25">
      <c r="B108" s="3" t="s">
        <v>163</v>
      </c>
      <c r="E108" s="1"/>
      <c r="F108" s="1"/>
      <c r="G108" s="1"/>
      <c r="H108" s="1"/>
    </row>
    <row r="109" spans="2:13" ht="15" customHeight="1" x14ac:dyDescent="0.25">
      <c r="E109" s="1"/>
      <c r="F109" s="1"/>
      <c r="G109" s="1"/>
      <c r="H109" s="1"/>
    </row>
  </sheetData>
  <mergeCells count="1">
    <mergeCell ref="B105:M10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ublished="0">
    <pageSetUpPr fitToPage="1"/>
  </sheetPr>
  <dimension ref="B2:R70"/>
  <sheetViews>
    <sheetView workbookViewId="0"/>
  </sheetViews>
  <sheetFormatPr baseColWidth="10" defaultColWidth="10.75" defaultRowHeight="12.75" x14ac:dyDescent="0.25"/>
  <cols>
    <col min="1" max="1" width="2.5" style="84" customWidth="1"/>
    <col min="2" max="2" width="36" style="84" customWidth="1"/>
    <col min="3" max="9" width="13.875" style="84" customWidth="1"/>
    <col min="10" max="10" width="12.375" style="84" customWidth="1"/>
    <col min="11" max="16384" width="10.75" style="84"/>
  </cols>
  <sheetData>
    <row r="2" spans="2:14" x14ac:dyDescent="0.25">
      <c r="B2" s="83" t="s">
        <v>137</v>
      </c>
      <c r="C2" s="83"/>
      <c r="D2" s="83"/>
      <c r="E2" s="83"/>
      <c r="F2" s="83"/>
      <c r="G2" s="83"/>
      <c r="H2" s="83"/>
      <c r="I2" s="83"/>
      <c r="K2" s="2"/>
    </row>
    <row r="3" spans="2:14" x14ac:dyDescent="0.25">
      <c r="C3" s="85"/>
      <c r="D3" s="86"/>
      <c r="F3" s="86"/>
    </row>
    <row r="4" spans="2:14" ht="15" customHeight="1" x14ac:dyDescent="0.25">
      <c r="C4" s="87" t="s">
        <v>121</v>
      </c>
      <c r="D4" s="87"/>
      <c r="E4" s="87"/>
      <c r="F4" s="87"/>
      <c r="G4" s="87"/>
      <c r="H4" s="87"/>
      <c r="I4" s="87"/>
    </row>
    <row r="5" spans="2:14" x14ac:dyDescent="0.25">
      <c r="C5" s="88" t="s">
        <v>122</v>
      </c>
      <c r="D5" s="88" t="s">
        <v>123</v>
      </c>
      <c r="E5" s="88" t="s">
        <v>124</v>
      </c>
      <c r="F5" s="88" t="s">
        <v>125</v>
      </c>
      <c r="G5" s="88" t="s">
        <v>126</v>
      </c>
      <c r="H5" s="88" t="s">
        <v>127</v>
      </c>
      <c r="I5" s="88" t="s">
        <v>128</v>
      </c>
    </row>
    <row r="6" spans="2:14" x14ac:dyDescent="0.25">
      <c r="B6" s="89" t="s">
        <v>129</v>
      </c>
      <c r="C6" s="90">
        <v>8.0814950404074753E-3</v>
      </c>
      <c r="D6" s="90">
        <v>0.17663529088317645</v>
      </c>
      <c r="E6" s="90">
        <v>0.16796052583980262</v>
      </c>
      <c r="F6" s="90">
        <v>0.16605772083028861</v>
      </c>
      <c r="G6" s="90">
        <v>0.22560177112800886</v>
      </c>
      <c r="H6" s="90">
        <v>0.168430800842154</v>
      </c>
      <c r="I6" s="90">
        <v>8.7232395436161972E-2</v>
      </c>
      <c r="K6" s="91"/>
      <c r="L6" s="91"/>
      <c r="M6" s="91"/>
      <c r="N6" s="91"/>
    </row>
    <row r="7" spans="2:14" x14ac:dyDescent="0.25">
      <c r="B7" s="92" t="s">
        <v>130</v>
      </c>
      <c r="C7" s="90">
        <v>7.9064302560986496E-2</v>
      </c>
      <c r="D7" s="90">
        <v>0.10810398302082944</v>
      </c>
      <c r="E7" s="90">
        <v>0.12750792658870147</v>
      </c>
      <c r="F7" s="90">
        <v>0.15264550797842472</v>
      </c>
      <c r="G7" s="90">
        <v>0.24999064072178753</v>
      </c>
      <c r="H7" s="90">
        <v>0.21500133909672886</v>
      </c>
      <c r="I7" s="90">
        <v>6.7686300032541488E-2</v>
      </c>
      <c r="K7" s="91"/>
      <c r="L7" s="91"/>
      <c r="M7" s="91"/>
      <c r="N7" s="91"/>
    </row>
    <row r="8" spans="2:14" x14ac:dyDescent="0.25">
      <c r="B8" s="92" t="s">
        <v>131</v>
      </c>
      <c r="C8" s="90">
        <v>2.3403309227924828E-5</v>
      </c>
      <c r="D8" s="90">
        <v>4.6806618455849655E-5</v>
      </c>
      <c r="E8" s="90">
        <v>5.3968031079594657E-2</v>
      </c>
      <c r="F8" s="90">
        <v>0.22457815535116665</v>
      </c>
      <c r="G8" s="90">
        <v>0.28488848323152893</v>
      </c>
      <c r="H8" s="90">
        <v>0.24395609539188842</v>
      </c>
      <c r="I8" s="90">
        <v>0.19253902501813758</v>
      </c>
      <c r="K8" s="91"/>
      <c r="L8" s="91"/>
      <c r="M8" s="91"/>
      <c r="N8" s="91"/>
    </row>
    <row r="9" spans="2:14" x14ac:dyDescent="0.25">
      <c r="B9" s="92" t="s">
        <v>132</v>
      </c>
      <c r="C9" s="90">
        <v>5.0489750580632129E-5</v>
      </c>
      <c r="D9" s="90">
        <v>3.1202665858830657E-2</v>
      </c>
      <c r="E9" s="90">
        <v>9.1638897303847319E-2</v>
      </c>
      <c r="F9" s="90">
        <v>0.20418055134807633</v>
      </c>
      <c r="G9" s="90">
        <v>0.44471372311420782</v>
      </c>
      <c r="H9" s="90">
        <v>0.19181056245582148</v>
      </c>
      <c r="I9" s="90">
        <v>3.6403110168635767E-2</v>
      </c>
      <c r="K9" s="91"/>
      <c r="L9" s="91"/>
      <c r="M9" s="91"/>
      <c r="N9" s="91"/>
    </row>
    <row r="10" spans="2:14" x14ac:dyDescent="0.25">
      <c r="B10" s="92" t="s">
        <v>133</v>
      </c>
      <c r="C10" s="90">
        <v>0.23345167991547308</v>
      </c>
      <c r="D10" s="90">
        <v>0.11286584634867605</v>
      </c>
      <c r="E10" s="90">
        <v>0.12152545735050328</v>
      </c>
      <c r="F10" s="90">
        <v>0.12544185374277725</v>
      </c>
      <c r="G10" s="90">
        <v>0.13188691103391167</v>
      </c>
      <c r="H10" s="90">
        <v>0.11949413160441064</v>
      </c>
      <c r="I10" s="90">
        <v>0.15533412000424804</v>
      </c>
    </row>
    <row r="11" spans="2:14" x14ac:dyDescent="0.25">
      <c r="C11" s="85"/>
    </row>
    <row r="12" spans="2:14" x14ac:dyDescent="0.25">
      <c r="B12" s="84" t="s">
        <v>134</v>
      </c>
      <c r="C12" s="85"/>
    </row>
    <row r="13" spans="2:14" x14ac:dyDescent="0.25">
      <c r="B13" s="84" t="s">
        <v>160</v>
      </c>
      <c r="C13" s="85"/>
    </row>
    <row r="14" spans="2:14" x14ac:dyDescent="0.25">
      <c r="B14" s="93" t="s">
        <v>161</v>
      </c>
      <c r="C14" s="85"/>
    </row>
    <row r="15" spans="2:14" ht="13.5" x14ac:dyDescent="0.25">
      <c r="B15" s="94" t="s">
        <v>162</v>
      </c>
      <c r="C15" s="85"/>
    </row>
    <row r="16" spans="2:14" x14ac:dyDescent="0.25">
      <c r="C16" s="85"/>
    </row>
    <row r="17" spans="3:18" x14ac:dyDescent="0.25">
      <c r="C17" s="85"/>
      <c r="M17" s="95"/>
      <c r="P17" s="96"/>
      <c r="Q17" s="96"/>
      <c r="R17" s="95"/>
    </row>
    <row r="18" spans="3:18" x14ac:dyDescent="0.25">
      <c r="C18" s="85"/>
      <c r="M18" s="95"/>
      <c r="P18" s="96"/>
      <c r="Q18" s="96"/>
      <c r="R18" s="95"/>
    </row>
    <row r="19" spans="3:18" x14ac:dyDescent="0.25">
      <c r="C19" s="85"/>
      <c r="M19" s="95"/>
      <c r="P19" s="96"/>
      <c r="Q19" s="96"/>
      <c r="R19" s="95"/>
    </row>
    <row r="20" spans="3:18" x14ac:dyDescent="0.25">
      <c r="C20" s="85"/>
      <c r="M20" s="95"/>
      <c r="P20" s="96"/>
      <c r="Q20" s="96"/>
      <c r="R20" s="95"/>
    </row>
    <row r="21" spans="3:18" x14ac:dyDescent="0.25">
      <c r="C21" s="85"/>
      <c r="M21" s="95"/>
      <c r="P21" s="96"/>
      <c r="Q21" s="96"/>
      <c r="R21" s="95"/>
    </row>
    <row r="22" spans="3:18" x14ac:dyDescent="0.25">
      <c r="C22" s="85"/>
      <c r="M22" s="95"/>
      <c r="P22" s="96"/>
      <c r="Q22" s="96"/>
      <c r="R22" s="95"/>
    </row>
    <row r="23" spans="3:18" x14ac:dyDescent="0.25">
      <c r="C23" s="85"/>
      <c r="M23" s="95"/>
      <c r="P23" s="96"/>
      <c r="Q23" s="96"/>
      <c r="R23" s="95"/>
    </row>
    <row r="24" spans="3:18" x14ac:dyDescent="0.25">
      <c r="C24" s="85"/>
      <c r="P24" s="96"/>
      <c r="Q24" s="96"/>
    </row>
    <row r="25" spans="3:18" x14ac:dyDescent="0.25">
      <c r="C25" s="85"/>
    </row>
    <row r="26" spans="3:18" x14ac:dyDescent="0.25">
      <c r="C26" s="85"/>
    </row>
    <row r="27" spans="3:18" x14ac:dyDescent="0.25">
      <c r="C27" s="85"/>
    </row>
    <row r="28" spans="3:18" x14ac:dyDescent="0.25">
      <c r="C28" s="85"/>
    </row>
    <row r="29" spans="3:18" x14ac:dyDescent="0.25">
      <c r="C29" s="85"/>
    </row>
    <row r="30" spans="3:18" x14ac:dyDescent="0.25">
      <c r="C30" s="85"/>
    </row>
    <row r="31" spans="3:18" x14ac:dyDescent="0.25">
      <c r="C31" s="85"/>
    </row>
    <row r="32" spans="3:18" x14ac:dyDescent="0.25">
      <c r="C32" s="85"/>
    </row>
    <row r="33" spans="3:3" x14ac:dyDescent="0.25">
      <c r="C33" s="85"/>
    </row>
    <row r="34" spans="3:3" x14ac:dyDescent="0.25">
      <c r="C34" s="85"/>
    </row>
    <row r="35" spans="3:3" x14ac:dyDescent="0.25">
      <c r="C35" s="85"/>
    </row>
    <row r="36" spans="3:3" x14ac:dyDescent="0.25">
      <c r="C36" s="85"/>
    </row>
    <row r="37" spans="3:3" x14ac:dyDescent="0.25">
      <c r="C37" s="85"/>
    </row>
    <row r="38" spans="3:3" x14ac:dyDescent="0.25">
      <c r="C38" s="85"/>
    </row>
    <row r="39" spans="3:3" x14ac:dyDescent="0.25">
      <c r="C39" s="85"/>
    </row>
    <row r="40" spans="3:3" x14ac:dyDescent="0.25">
      <c r="C40" s="85"/>
    </row>
    <row r="41" spans="3:3" x14ac:dyDescent="0.25">
      <c r="C41" s="85"/>
    </row>
    <row r="42" spans="3:3" x14ac:dyDescent="0.25">
      <c r="C42" s="85"/>
    </row>
    <row r="43" spans="3:3" x14ac:dyDescent="0.25">
      <c r="C43" s="85"/>
    </row>
    <row r="44" spans="3:3" x14ac:dyDescent="0.25">
      <c r="C44" s="85"/>
    </row>
    <row r="45" spans="3:3" x14ac:dyDescent="0.25">
      <c r="C45" s="85"/>
    </row>
    <row r="46" spans="3:3" x14ac:dyDescent="0.25">
      <c r="C46" s="85"/>
    </row>
    <row r="47" spans="3:3" x14ac:dyDescent="0.25">
      <c r="C47" s="85"/>
    </row>
    <row r="48" spans="3:3" x14ac:dyDescent="0.25">
      <c r="C48" s="85"/>
    </row>
    <row r="49" spans="3:3" x14ac:dyDescent="0.25">
      <c r="C49" s="85"/>
    </row>
    <row r="50" spans="3:3" x14ac:dyDescent="0.25">
      <c r="C50" s="85"/>
    </row>
    <row r="51" spans="3:3" x14ac:dyDescent="0.25">
      <c r="C51" s="85"/>
    </row>
    <row r="52" spans="3:3" x14ac:dyDescent="0.25">
      <c r="C52" s="85"/>
    </row>
    <row r="53" spans="3:3" x14ac:dyDescent="0.25">
      <c r="C53" s="85"/>
    </row>
    <row r="54" spans="3:3" x14ac:dyDescent="0.25">
      <c r="C54" s="85"/>
    </row>
    <row r="55" spans="3:3" x14ac:dyDescent="0.25">
      <c r="C55" s="85"/>
    </row>
    <row r="56" spans="3:3" x14ac:dyDescent="0.25">
      <c r="C56" s="85"/>
    </row>
    <row r="57" spans="3:3" x14ac:dyDescent="0.25">
      <c r="C57" s="85"/>
    </row>
    <row r="58" spans="3:3" x14ac:dyDescent="0.25">
      <c r="C58" s="85"/>
    </row>
    <row r="59" spans="3:3" x14ac:dyDescent="0.25">
      <c r="C59" s="85"/>
    </row>
    <row r="60" spans="3:3" x14ac:dyDescent="0.25">
      <c r="C60" s="85"/>
    </row>
    <row r="61" spans="3:3" x14ac:dyDescent="0.25">
      <c r="C61" s="85"/>
    </row>
    <row r="62" spans="3:3" x14ac:dyDescent="0.25">
      <c r="C62" s="85"/>
    </row>
    <row r="63" spans="3:3" x14ac:dyDescent="0.25">
      <c r="C63" s="85"/>
    </row>
    <row r="64" spans="3:3" x14ac:dyDescent="0.25">
      <c r="C64" s="85"/>
    </row>
    <row r="65" spans="2:4" x14ac:dyDescent="0.25">
      <c r="B65" s="97"/>
      <c r="C65" s="97"/>
      <c r="D65" s="97"/>
    </row>
    <row r="66" spans="2:4" x14ac:dyDescent="0.25">
      <c r="C66" s="85"/>
    </row>
    <row r="67" spans="2:4" x14ac:dyDescent="0.25">
      <c r="C67" s="85"/>
    </row>
    <row r="68" spans="2:4" x14ac:dyDescent="0.25">
      <c r="C68" s="85"/>
    </row>
    <row r="69" spans="2:4" x14ac:dyDescent="0.25">
      <c r="C69" s="85"/>
    </row>
    <row r="70" spans="2:4" x14ac:dyDescent="0.25">
      <c r="C70" s="85"/>
    </row>
  </sheetData>
  <mergeCells count="3">
    <mergeCell ref="B2:I2"/>
    <mergeCell ref="C4:I4"/>
    <mergeCell ref="B65:D6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Tableau 1</vt:lpstr>
      <vt:lpstr>Graphique 1</vt:lpstr>
      <vt:lpstr>Graphique 2</vt:lpstr>
      <vt:lpstr>Carte 1</vt:lpstr>
      <vt:lpstr>Carte 2</vt:lpstr>
      <vt:lpstr>Graphique 3</vt:lpstr>
      <vt:lpstr>'Graphique 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2024-10-07T09:15:35Z</dcterms:modified>
</cp:coreProperties>
</file>