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defaultThemeVersion="124226"/>
  <mc:AlternateContent xmlns:mc="http://schemas.openxmlformats.org/markup-compatibility/2006">
    <mc:Choice Requires="x15">
      <x15ac:absPath xmlns:x15ac="http://schemas.microsoft.com/office/spreadsheetml/2010/11/ac" url="C:\Users\emili\OneDrive\Documents\DREES\DREES\Panoramas\Minima 2022\Excels\MS2022\"/>
    </mc:Choice>
  </mc:AlternateContent>
  <xr:revisionPtr revIDLastSave="0" documentId="13_ncr:1_{30B763B8-AEE1-4686-AAAC-14CBC2A72E6C}" xr6:coauthVersionLast="47" xr6:coauthVersionMax="47" xr10:uidLastSave="{00000000-0000-0000-0000-000000000000}"/>
  <bookViews>
    <workbookView xWindow="-110" yWindow="-110" windowWidth="19420" windowHeight="10300" firstSheet="1" activeTab="5" xr2:uid="{00000000-000D-0000-FFFF-FFFF00000000}"/>
  </bookViews>
  <sheets>
    <sheet name=" Tableau 1 " sheetId="3" r:id="rId1"/>
    <sheet name=" Tableau 2" sheetId="4" r:id="rId2"/>
    <sheet name="Tableau 3" sheetId="1" r:id="rId3"/>
    <sheet name=" Tableau 4" sheetId="5" r:id="rId4"/>
    <sheet name="Tableau complémentaire 1" sheetId="8" r:id="rId5"/>
    <sheet name=" Tableau complémentaire 2" sheetId="9" r:id="rId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11" i="4" l="1"/>
  <c r="D11" i="4"/>
  <c r="C11" i="4"/>
  <c r="Q22" i="8"/>
  <c r="Q20" i="8"/>
  <c r="Q16" i="8"/>
  <c r="Q18" i="8"/>
  <c r="Q7" i="8"/>
</calcChain>
</file>

<file path=xl/sharedStrings.xml><?xml version="1.0" encoding="utf-8"?>
<sst xmlns="http://schemas.openxmlformats.org/spreadsheetml/2006/main" count="496" uniqueCount="277">
  <si>
    <t>Allocations familiales</t>
  </si>
  <si>
    <t>Allocation de soutien familial</t>
  </si>
  <si>
    <t xml:space="preserve">Complément familial </t>
  </si>
  <si>
    <t>Allocation de rentrée scolaire</t>
  </si>
  <si>
    <t>+ 4,3</t>
  </si>
  <si>
    <t>+ 2,3</t>
  </si>
  <si>
    <t>+ 0,8</t>
  </si>
  <si>
    <t>- 0,8</t>
  </si>
  <si>
    <t>750</t>
  </si>
  <si>
    <t>Sans condition de ressources</t>
  </si>
  <si>
    <t>- 0,6</t>
  </si>
  <si>
    <t>0</t>
  </si>
  <si>
    <t xml:space="preserve">Enfant âgé de 11 à 14 ans </t>
  </si>
  <si>
    <t xml:space="preserve">Enfant âgé de 15 à 18 ans </t>
  </si>
  <si>
    <t xml:space="preserve"> Par enfant supplémentaire</t>
  </si>
  <si>
    <t>+0,4</t>
  </si>
  <si>
    <t>-0,3</t>
  </si>
  <si>
    <t>-1,0</t>
  </si>
  <si>
    <t>-0,6</t>
  </si>
  <si>
    <t>-0,7</t>
  </si>
  <si>
    <t>+0,7</t>
  </si>
  <si>
    <t>+1,1</t>
  </si>
  <si>
    <t>+0,6</t>
  </si>
  <si>
    <t>+1,4</t>
  </si>
  <si>
    <t>-1,1</t>
  </si>
  <si>
    <t>+0,8</t>
  </si>
  <si>
    <t>+1,3</t>
  </si>
  <si>
    <t>-0,1</t>
  </si>
  <si>
    <t>+0,5</t>
  </si>
  <si>
    <t>+0,2</t>
  </si>
  <si>
    <t>+0,3</t>
  </si>
  <si>
    <t>Couple avec un seul revenu</t>
  </si>
  <si>
    <t>Par enfant supplémentaire</t>
  </si>
  <si>
    <t xml:space="preserve">Enfant âgé de 6 à 10 ans </t>
  </si>
  <si>
    <t xml:space="preserve"> Allocations familiales (AF)</t>
  </si>
  <si>
    <t xml:space="preserve"> Complément familial (CF)</t>
  </si>
  <si>
    <t xml:space="preserve"> Allocation de rentrée scolaire (ARS)</t>
  </si>
  <si>
    <t xml:space="preserve"> Allocation de soutien familial (ASF)</t>
  </si>
  <si>
    <t>En euros</t>
  </si>
  <si>
    <t xml:space="preserve">Montant mensuel net </t>
  </si>
  <si>
    <t>En millions d’euros courants</t>
  </si>
  <si>
    <t>Enfant privé de l’aide de ses deux parents</t>
  </si>
  <si>
    <t>Montant à mi-taux</t>
  </si>
  <si>
    <t>Montant à quart-taux</t>
  </si>
  <si>
    <t>2 enfants à charge</t>
  </si>
  <si>
    <t>sans limite</t>
  </si>
  <si>
    <t>Activité au plus égale à un mi-temps</t>
  </si>
  <si>
    <t>Allocation de base à taux partiel</t>
  </si>
  <si>
    <t>Allocation de base à taux plein</t>
  </si>
  <si>
    <t>+1,8</t>
  </si>
  <si>
    <t>-1,2</t>
  </si>
  <si>
    <t xml:space="preserve">Prestation d’accueil du jeune enfant </t>
  </si>
  <si>
    <t>Allocation de base (AB)</t>
  </si>
  <si>
    <t>Prime à la naissance ou à l’adoption</t>
  </si>
  <si>
    <t>Montant mensuel des allocations familiales</t>
  </si>
  <si>
    <r>
      <t>Ensemble des prestations familiales</t>
    </r>
    <r>
      <rPr>
        <b/>
        <vertAlign val="superscript"/>
        <sz val="8"/>
        <rFont val="Arial"/>
        <family val="2"/>
      </rPr>
      <t>1</t>
    </r>
  </si>
  <si>
    <r>
      <t>Activité comprise entre un mi-temps et un 4/5</t>
    </r>
    <r>
      <rPr>
        <vertAlign val="superscript"/>
        <sz val="8"/>
        <rFont val="Arial"/>
        <family val="2"/>
      </rPr>
      <t>e</t>
    </r>
    <r>
      <rPr>
        <sz val="8"/>
        <color indexed="8"/>
        <rFont val="Arial"/>
        <family val="2"/>
      </rPr>
      <t/>
    </r>
  </si>
  <si>
    <t>-0,2</t>
  </si>
  <si>
    <t>+0,1</t>
  </si>
  <si>
    <t>+1,0</t>
  </si>
  <si>
    <r>
      <t>Prime à l’adoption</t>
    </r>
    <r>
      <rPr>
        <sz val="8"/>
        <rFont val="Arial"/>
        <family val="2"/>
      </rPr>
      <t xml:space="preserve"> (par enfant, versée une seule fois)</t>
    </r>
  </si>
  <si>
    <r>
      <t>Cessation complète d’activité</t>
    </r>
    <r>
      <rPr>
        <vertAlign val="superscript"/>
        <sz val="8"/>
        <color indexed="8"/>
        <rFont val="Arial"/>
        <family val="2"/>
      </rPr>
      <t/>
    </r>
  </si>
  <si>
    <t>Prestations  d’entretien</t>
  </si>
  <si>
    <t>Évolution en euros constants et en %</t>
  </si>
  <si>
    <t>+0,9</t>
  </si>
  <si>
    <t>-0,8</t>
  </si>
  <si>
    <t>-1,9</t>
  </si>
  <si>
    <t>-0,5</t>
  </si>
  <si>
    <t xml:space="preserve">Prepare majorée </t>
  </si>
  <si>
    <t>2016 (1)</t>
  </si>
  <si>
    <t>+2,1</t>
  </si>
  <si>
    <t>-1,7</t>
  </si>
  <si>
    <t>-0,4</t>
  </si>
  <si>
    <t>Allocation de base de la Paje</t>
  </si>
  <si>
    <t xml:space="preserve">1 enfant à charge (uniquement dans les DROM) </t>
  </si>
  <si>
    <t>évolution annuelle en %</t>
  </si>
  <si>
    <t>0,0</t>
  </si>
  <si>
    <t>+0,0</t>
  </si>
  <si>
    <t>-1,5</t>
  </si>
  <si>
    <t>Montant à taux plein</t>
  </si>
  <si>
    <t>Allocation forfaitaire provisoire (par enfant concerné)</t>
  </si>
  <si>
    <t>Données définitives</t>
  </si>
  <si>
    <t>-</t>
  </si>
  <si>
    <t>Prestation d’accueil du jeune enfant
(Paje)</t>
  </si>
  <si>
    <t>Prestation partagée d’éducation de l’enfant (Prepare)</t>
  </si>
  <si>
    <t>Entretien de l’enfant</t>
  </si>
  <si>
    <t>Enfant privé de l’aide de l’un de ses deux parents</t>
  </si>
  <si>
    <t>Évolution annuelle en %</t>
  </si>
  <si>
    <t>allocation de base (AB)</t>
  </si>
  <si>
    <t>prime à la naissance ou à l’adoption</t>
  </si>
  <si>
    <t>Nombre d’enfants</t>
  </si>
  <si>
    <t>Prestations d’entretien</t>
  </si>
  <si>
    <t>Prestation d’accueil du jeune enfant (Paje), dont</t>
  </si>
  <si>
    <t>complément mode de garde (CMG)</t>
  </si>
  <si>
    <t>Dépenses annuelles (en millions d’euros courants)</t>
  </si>
  <si>
    <t>12 894 </t>
  </si>
  <si>
    <t>13 079 </t>
  </si>
  <si>
    <t>12 974 </t>
  </si>
  <si>
    <t>12 454 </t>
  </si>
  <si>
    <t>12 360 </t>
  </si>
  <si>
    <t>11 892 </t>
  </si>
  <si>
    <t>11 501 </t>
  </si>
  <si>
    <t>4 308 </t>
  </si>
  <si>
    <t>4 327 </t>
  </si>
  <si>
    <t>4 280 </t>
  </si>
  <si>
    <t>4 095 </t>
  </si>
  <si>
    <t>3 935 </t>
  </si>
  <si>
    <t>3 776 </t>
  </si>
  <si>
    <t>3 625 </t>
  </si>
  <si>
    <t>647 </t>
  </si>
  <si>
    <t>655 </t>
  </si>
  <si>
    <t>646 </t>
  </si>
  <si>
    <t>396 </t>
  </si>
  <si>
    <t>606 </t>
  </si>
  <si>
    <t>589 </t>
  </si>
  <si>
    <t>566 </t>
  </si>
  <si>
    <t>2 064 </t>
  </si>
  <si>
    <t>2 026 </t>
  </si>
  <si>
    <t>1 963 </t>
  </si>
  <si>
    <t>1 788 </t>
  </si>
  <si>
    <t>1 584 </t>
  </si>
  <si>
    <t>1 233 </t>
  </si>
  <si>
    <t>980 </t>
  </si>
  <si>
    <t>5 875 </t>
  </si>
  <si>
    <t>6 070 </t>
  </si>
  <si>
    <t>6 085 </t>
  </si>
  <si>
    <t>6 174 </t>
  </si>
  <si>
    <t>6 234 </t>
  </si>
  <si>
    <t>6 294 </t>
  </si>
  <si>
    <t>6 329 </t>
  </si>
  <si>
    <t>12 652 </t>
  </si>
  <si>
    <t>12 965 </t>
  </si>
  <si>
    <t>13 160 </t>
  </si>
  <si>
    <t>12 863 </t>
  </si>
  <si>
    <t>12 513 </t>
  </si>
  <si>
    <t>12 594 </t>
  </si>
  <si>
    <t>12 701 </t>
  </si>
  <si>
    <t>1 653 </t>
  </si>
  <si>
    <t>1 678 </t>
  </si>
  <si>
    <t>1 774 </t>
  </si>
  <si>
    <t>1 901 </t>
  </si>
  <si>
    <t>2 008 </t>
  </si>
  <si>
    <t>2 138 </t>
  </si>
  <si>
    <t>2 286 </t>
  </si>
  <si>
    <t>1 870 </t>
  </si>
  <si>
    <t>1 916 </t>
  </si>
  <si>
    <t>1 960 </t>
  </si>
  <si>
    <t>1 984 </t>
  </si>
  <si>
    <t>1 995 </t>
  </si>
  <si>
    <t>2 013 </t>
  </si>
  <si>
    <t>2 031 </t>
  </si>
  <si>
    <t>1 285 </t>
  </si>
  <si>
    <t>1 302 </t>
  </si>
  <si>
    <t>1 387 </t>
  </si>
  <si>
    <t>1 473 </t>
  </si>
  <si>
    <t>1 528 </t>
  </si>
  <si>
    <t>1 631 </t>
  </si>
  <si>
    <t>1 724 </t>
  </si>
  <si>
    <t>31 582 </t>
  </si>
  <si>
    <t>32 189 </t>
  </si>
  <si>
    <t>32 564 </t>
  </si>
  <si>
    <t>31 988 </t>
  </si>
  <si>
    <t>31 477 </t>
  </si>
  <si>
    <t>31 377 </t>
  </si>
  <si>
    <t>31 437 </t>
  </si>
  <si>
    <t>+0,9 </t>
  </si>
  <si>
    <t>+1,0 </t>
  </si>
  <si>
    <t>+0,7 </t>
  </si>
  <si>
    <t>-1,8 </t>
  </si>
  <si>
    <t>-1,3 </t>
  </si>
  <si>
    <t>388 </t>
  </si>
  <si>
    <t>394 </t>
  </si>
  <si>
    <t>397 </t>
  </si>
  <si>
    <t>392 </t>
  </si>
  <si>
    <t>384 </t>
  </si>
  <si>
    <t>385 </t>
  </si>
  <si>
    <t>-1,4 </t>
  </si>
  <si>
    <t>-1,2 </t>
  </si>
  <si>
    <t> 17 091</t>
  </si>
  <si>
    <t> 2 278</t>
  </si>
  <si>
    <t> 17 115</t>
  </si>
  <si>
    <t> 16 885</t>
  </si>
  <si>
    <t> 16 858</t>
  </si>
  <si>
    <t> 2 407</t>
  </si>
  <si>
    <t> 2 388</t>
  </si>
  <si>
    <t> 2 353</t>
  </si>
  <si>
    <r>
      <t xml:space="preserve">Prime à la naissance </t>
    </r>
    <r>
      <rPr>
        <sz val="8"/>
        <rFont val="Arial"/>
        <family val="2"/>
      </rPr>
      <t xml:space="preserve">(par enfant, versée une seule fois)  </t>
    </r>
    <r>
      <rPr>
        <b/>
        <sz val="8"/>
        <rFont val="Arial"/>
        <family val="2"/>
      </rPr>
      <t xml:space="preserve">              </t>
    </r>
  </si>
  <si>
    <r>
      <t>Allocation de soutien familial</t>
    </r>
    <r>
      <rPr>
        <sz val="8"/>
        <rFont val="Arial"/>
        <family val="2"/>
      </rPr>
      <t xml:space="preserve"> (par enfant) </t>
    </r>
  </si>
  <si>
    <r>
      <t>Prestation d’accueil du jeune enfant (Paje)</t>
    </r>
    <r>
      <rPr>
        <vertAlign val="superscript"/>
        <sz val="8"/>
        <rFont val="Arial"/>
        <family val="2"/>
      </rPr>
      <t>2</t>
    </r>
  </si>
  <si>
    <t> 2 232</t>
  </si>
  <si>
    <t> 17 076</t>
  </si>
  <si>
    <t>12 719</t>
  </si>
  <si>
    <t>2 331</t>
  </si>
  <si>
    <t>2 034</t>
  </si>
  <si>
    <t>1 771</t>
  </si>
  <si>
    <t>11 230</t>
  </si>
  <si>
    <t>3 374</t>
  </si>
  <si>
    <t>6 381</t>
  </si>
  <si>
    <t>31 342</t>
  </si>
  <si>
    <t>Complément mode de garde (CMG) garde d’enfant à domicile</t>
  </si>
  <si>
    <t>Complément mode de garde (CMG) assistance maternelle</t>
  </si>
  <si>
    <t>Données semi définitives</t>
  </si>
  <si>
    <t>Prestation partagée d’éducation de l’enfant (Prepare), complément (optionnel) de libre choix d’activité (CLCA ou Colca)</t>
  </si>
  <si>
    <r>
      <t>Complément mode de garde (CMG) structure</t>
    </r>
    <r>
      <rPr>
        <vertAlign val="superscript"/>
        <sz val="8"/>
        <rFont val="Arial"/>
        <family val="2"/>
      </rPr>
      <t>3</t>
    </r>
  </si>
  <si>
    <r>
      <t>Familles bénéficiaires d’au moins une prestation familiale</t>
    </r>
    <r>
      <rPr>
        <b/>
        <vertAlign val="superscript"/>
        <sz val="8"/>
        <rFont val="Arial"/>
        <family val="2"/>
      </rPr>
      <t>4</t>
    </r>
  </si>
  <si>
    <r>
      <t>Âgés de moins de 3 ans</t>
    </r>
    <r>
      <rPr>
        <vertAlign val="superscript"/>
        <sz val="8"/>
        <rFont val="Arial"/>
        <family val="2"/>
      </rPr>
      <t>5</t>
    </r>
  </si>
  <si>
    <r>
      <t>Âgés de moins de 21 ans</t>
    </r>
    <r>
      <rPr>
        <vertAlign val="superscript"/>
        <sz val="8"/>
        <rFont val="Arial"/>
        <family val="2"/>
      </rPr>
      <t>5</t>
    </r>
  </si>
  <si>
    <t>-2,0</t>
  </si>
  <si>
    <t>3 582 (1 enfant)</t>
  </si>
  <si>
    <t>2 710 (1 enfant)</t>
  </si>
  <si>
    <t>3 582 (1 enfant)</t>
  </si>
  <si>
    <t xml:space="preserve">2 710 (1 enfant)                 </t>
  </si>
  <si>
    <r>
      <t xml:space="preserve">650 </t>
    </r>
    <r>
      <rPr>
        <vertAlign val="superscript"/>
        <sz val="8"/>
        <rFont val="Arial"/>
        <family val="2"/>
      </rPr>
      <t>6</t>
    </r>
  </si>
  <si>
    <r>
      <t>650</t>
    </r>
    <r>
      <rPr>
        <vertAlign val="superscript"/>
        <sz val="8"/>
        <rFont val="Arial"/>
        <family val="2"/>
      </rPr>
      <t xml:space="preserve"> 6</t>
    </r>
  </si>
  <si>
    <r>
      <t>Complément familial</t>
    </r>
    <r>
      <rPr>
        <b/>
        <vertAlign val="superscript"/>
        <sz val="8"/>
        <rFont val="Arial"/>
        <family val="2"/>
      </rPr>
      <t>3</t>
    </r>
  </si>
  <si>
    <r>
      <t>Complément familial majoré</t>
    </r>
    <r>
      <rPr>
        <b/>
        <vertAlign val="superscript"/>
        <sz val="8"/>
        <rFont val="Arial"/>
        <family val="2"/>
      </rPr>
      <t>4</t>
    </r>
  </si>
  <si>
    <r>
      <t xml:space="preserve">544 </t>
    </r>
    <r>
      <rPr>
        <vertAlign val="superscript"/>
        <sz val="8"/>
        <rFont val="Arial"/>
        <family val="2"/>
      </rPr>
      <t>5</t>
    </r>
  </si>
  <si>
    <t>1 634 (3 enfants)</t>
  </si>
  <si>
    <t>1 998 (3 enfants)</t>
  </si>
  <si>
    <t>3 996 (3 enfants)</t>
  </si>
  <si>
    <t>3 266 (3 enfants)</t>
  </si>
  <si>
    <t>2 268 (1 enfant)</t>
  </si>
  <si>
    <t>2 998 (1 enfant)</t>
  </si>
  <si>
    <t> 2 186</t>
  </si>
  <si>
    <t> 2 156</t>
  </si>
  <si>
    <t> 2 124</t>
  </si>
  <si>
    <t> 17 072</t>
  </si>
  <si>
    <t> 17 022</t>
  </si>
  <si>
    <t> 16 984</t>
  </si>
  <si>
    <t>10 459</t>
  </si>
  <si>
    <t>3 140</t>
  </si>
  <si>
    <t>5 909</t>
  </si>
  <si>
    <t>2 349</t>
  </si>
  <si>
    <t>2 576</t>
  </si>
  <si>
    <t>1 794</t>
  </si>
  <si>
    <t>31 255</t>
  </si>
  <si>
    <t xml:space="preserve">2 114 (1 enfant) </t>
  </si>
  <si>
    <t>+2,6</t>
  </si>
  <si>
    <r>
      <t>Allocation de rentrée scolaire</t>
    </r>
    <r>
      <rPr>
        <sz val="8"/>
        <rFont val="Arial"/>
        <family val="2"/>
      </rPr>
      <t xml:space="preserve"> (année 2022-2023) [versée une fois par an]</t>
    </r>
  </si>
  <si>
    <t>Tableau 3. Nombre de familles bénéficiaires de prestations familiales, depuis 2010</t>
  </si>
  <si>
    <r>
      <t xml:space="preserve">1. Y compris d’autres prestations que celles qui sont explicitées dans le tableau.
2. Déflateur : indice annuel des prix à la consommation, y compris tabac, en France. 
3. Le nombre moyen de familles bénéficiaires de l’année </t>
    </r>
    <r>
      <rPr>
        <i/>
        <sz val="8"/>
        <rFont val="Arial"/>
        <family val="2"/>
      </rPr>
      <t>n</t>
    </r>
    <r>
      <rPr>
        <sz val="8"/>
        <rFont val="Arial"/>
        <family val="2"/>
      </rPr>
      <t xml:space="preserve"> est la demi-somme des bénéficiaires au 31 décembre de l’année </t>
    </r>
    <r>
      <rPr>
        <i/>
        <sz val="8"/>
        <rFont val="Arial"/>
        <family val="2"/>
      </rPr>
      <t>n</t>
    </r>
    <r>
      <rPr>
        <sz val="8"/>
        <rFont val="Arial"/>
        <family val="2"/>
      </rPr>
      <t xml:space="preserve"> et au 31 décembre de l’année </t>
    </r>
    <r>
      <rPr>
        <i/>
        <sz val="8"/>
        <rFont val="Arial"/>
        <family val="2"/>
      </rPr>
      <t>n-1</t>
    </r>
    <r>
      <rPr>
        <sz val="8"/>
        <rFont val="Arial"/>
        <family val="2"/>
      </rPr>
      <t xml:space="preserve">. Il est calculé à partir des données semi-définitives jusqu’en 2016, puis définitives à partir de 2017 (voir annexe 1.3). En raison de la rupture de série sur le nombre de bénéficiaires en 2016, l’évolution entre les montants moyens 2016 et 2017 est calculée à partir des données semi-définitives 2017 et 2016 pour être comparable aux données passées. L’évolution 2017-2018 est calculée sur données définitives, elle est la même sur données semi-définitives.
</t>
    </r>
    <r>
      <rPr>
        <b/>
        <sz val="8"/>
        <rFont val="Arial"/>
        <family val="2"/>
      </rPr>
      <t>Champ &gt;</t>
    </r>
    <r>
      <rPr>
        <sz val="8"/>
        <rFont val="Arial"/>
        <family val="2"/>
      </rPr>
      <t xml:space="preserve"> Tous régimes, France (hors Mayotte).
</t>
    </r>
    <r>
      <rPr>
        <b/>
        <sz val="8"/>
        <rFont val="Arial"/>
        <family val="2"/>
      </rPr>
      <t xml:space="preserve">Sources &gt; </t>
    </r>
    <r>
      <rPr>
        <sz val="8"/>
        <rFont val="Arial"/>
        <family val="2"/>
      </rPr>
      <t>CNAF ; MSA ; calculs DREES.</t>
    </r>
  </si>
  <si>
    <r>
      <t>Évolution en euros constants</t>
    </r>
    <r>
      <rPr>
        <vertAlign val="superscript"/>
        <sz val="8"/>
        <rFont val="Arial"/>
        <family val="2"/>
      </rPr>
      <t>2</t>
    </r>
    <r>
      <rPr>
        <sz val="8"/>
        <rFont val="Arial"/>
        <family val="2"/>
      </rPr>
      <t xml:space="preserve"> et en %</t>
    </r>
  </si>
  <si>
    <r>
      <t>Montant mensuel moyen</t>
    </r>
    <r>
      <rPr>
        <b/>
        <vertAlign val="superscript"/>
        <sz val="8"/>
        <rFont val="Arial"/>
        <family val="2"/>
      </rPr>
      <t>3</t>
    </r>
    <r>
      <rPr>
        <b/>
        <sz val="8"/>
        <rFont val="Arial"/>
        <family val="2"/>
      </rPr>
      <t xml:space="preserve"> par famille aidée (en euros courants)</t>
    </r>
  </si>
  <si>
    <t>prestation partagée d’éducation de l’enfant (Prepare), complément (optionnel) de libre choix d'activité (CLCA ou Colca)</t>
  </si>
  <si>
    <t>Tableau 4. Dépenses annuelles des principales prestations familiales, depuis 2013</t>
  </si>
  <si>
    <t xml:space="preserve"> + 4,4</t>
  </si>
  <si>
    <t>719</t>
  </si>
  <si>
    <t>- 1,0</t>
  </si>
  <si>
    <t>+ 41,3</t>
  </si>
  <si>
    <t>- 2,3</t>
  </si>
  <si>
    <t>-2,3</t>
  </si>
  <si>
    <t>699</t>
  </si>
  <si>
    <t>Tableau complémentaire 1. Nombre de familles bénéficiaires de prestations familiales, depuis 2006</t>
  </si>
  <si>
    <t>Tableau complémentaire 2. Dépenses annuelles des principales prestations familiales, depuis 2011</t>
  </si>
  <si>
    <r>
      <t>Familles bénéficiaires d’au moins une prestation familiale</t>
    </r>
    <r>
      <rPr>
        <b/>
        <vertAlign val="superscript"/>
        <sz val="8"/>
        <rFont val="Arial"/>
        <family val="2"/>
      </rPr>
      <t>7</t>
    </r>
  </si>
  <si>
    <r>
      <t>Plafonds des revenus mensuels nets 2020</t>
    </r>
    <r>
      <rPr>
        <b/>
        <vertAlign val="superscript"/>
        <sz val="8"/>
        <rFont val="Arial"/>
        <family val="2"/>
      </rPr>
      <t>1</t>
    </r>
  </si>
  <si>
    <r>
      <t>Couple avec deux revenus ou un parent isolé</t>
    </r>
    <r>
      <rPr>
        <b/>
        <vertAlign val="superscript"/>
        <sz val="8"/>
        <rFont val="Arial"/>
        <family val="2"/>
      </rPr>
      <t>2</t>
    </r>
  </si>
  <si>
    <r>
      <t>complément mode de garde (CMG) assistance maternelle</t>
    </r>
    <r>
      <rPr>
        <vertAlign val="superscript"/>
        <sz val="8"/>
        <rFont val="Arial"/>
        <family val="2"/>
      </rPr>
      <t>4</t>
    </r>
  </si>
  <si>
    <r>
      <t>complément mode de garde (CMG) garde d’enfant à domicile</t>
    </r>
    <r>
      <rPr>
        <vertAlign val="superscript"/>
        <sz val="8"/>
        <rFont val="Arial"/>
        <family val="2"/>
      </rPr>
      <t>5</t>
    </r>
  </si>
  <si>
    <r>
      <t>complément mode de garde (CMG) structure</t>
    </r>
    <r>
      <rPr>
        <vertAlign val="superscript"/>
        <sz val="8"/>
        <rFont val="Arial"/>
        <family val="2"/>
      </rPr>
      <t>6</t>
    </r>
  </si>
  <si>
    <r>
      <t>âgés de moins de 3 ans</t>
    </r>
    <r>
      <rPr>
        <vertAlign val="superscript"/>
        <sz val="8"/>
        <rFont val="Arial"/>
        <family val="2"/>
      </rPr>
      <t>8</t>
    </r>
  </si>
  <si>
    <r>
      <t>âgés de moins de 21 ans</t>
    </r>
    <r>
      <rPr>
        <vertAlign val="superscript"/>
        <sz val="8"/>
        <rFont val="Arial"/>
        <family val="2"/>
      </rPr>
      <t>8</t>
    </r>
  </si>
  <si>
    <t xml:space="preserve">Nombre d’enfants </t>
  </si>
  <si>
    <r>
      <t>Prestation d’accueil du jeune enfant (Paje)</t>
    </r>
    <r>
      <rPr>
        <vertAlign val="superscript"/>
        <sz val="8"/>
        <rFont val="Arial"/>
        <family val="2"/>
      </rPr>
      <t>2</t>
    </r>
    <r>
      <rPr>
        <sz val="8"/>
        <rFont val="Arial"/>
        <family val="2"/>
      </rPr>
      <t xml:space="preserve">, dont </t>
    </r>
  </si>
  <si>
    <r>
      <t>prestation partagée d’éducation de l’enfant (Prepare), complément (optionnel) de libre choix d’activité (CLCA ou Colca)</t>
    </r>
    <r>
      <rPr>
        <vertAlign val="superscript"/>
        <sz val="8"/>
        <rFont val="Arial"/>
        <family val="2"/>
      </rPr>
      <t>3</t>
    </r>
  </si>
  <si>
    <t>Effectifs en milliers, évolutions en %</t>
  </si>
  <si>
    <r>
      <t xml:space="preserve">1. Il y a une rupture de série en 2016. En 2016, nous présentons à la fois les données semi-définitives et définitives de la CNAF (voir annexe 1.3). Cette rupture ne concerne pas les effectifs de nombre d’enfants.
2. Les cumuls des allocations ou compléments sont possibles dans certains cas (par exemple, Prepare à taux réduit et CMG, AB et Prepare, AB et CMG). 
3. Microcrèche ou association, entreprise qui emploie une assistante maternelle ou une garde à domicile.
4. Y compris d’autres prestations que celles explicitées dans le tableau. Par ailleurs, le nombre total de familles bénéficiaires est corrigé des doubles comptes (en cas de cumul de plusieurs prestations).
5. Hors Mayotte jusqu’à fin 2012, y compris Mayotte depuis. Données provisoires en 2019 et 2020.
</t>
    </r>
    <r>
      <rPr>
        <b/>
        <sz val="8"/>
        <rFont val="Arial"/>
        <family val="2"/>
      </rPr>
      <t>Note &gt;</t>
    </r>
    <r>
      <rPr>
        <sz val="8"/>
        <rFont val="Arial"/>
        <family val="2"/>
      </rPr>
      <t xml:space="preserve"> Les effectifs des bénéficiaires des prestations familiales sont au 31 décembre de l’année </t>
    </r>
    <r>
      <rPr>
        <i/>
        <sz val="8"/>
        <rFont val="Arial"/>
        <family val="2"/>
      </rPr>
      <t>n</t>
    </r>
    <r>
      <rPr>
        <sz val="8"/>
        <rFont val="Arial"/>
        <family val="2"/>
      </rPr>
      <t>, les nombres d’enfants sont au 1</t>
    </r>
    <r>
      <rPr>
        <vertAlign val="superscript"/>
        <sz val="8"/>
        <rFont val="Arial"/>
        <family val="2"/>
      </rPr>
      <t>er</t>
    </r>
    <r>
      <rPr>
        <sz val="8"/>
        <rFont val="Arial"/>
        <family val="2"/>
      </rPr>
      <t xml:space="preserve"> janvier de l’année </t>
    </r>
    <r>
      <rPr>
        <i/>
        <sz val="8"/>
        <rFont val="Arial"/>
        <family val="2"/>
      </rPr>
      <t>n+1</t>
    </r>
    <r>
      <rPr>
        <sz val="8"/>
        <rFont val="Arial"/>
        <family val="2"/>
      </rPr>
      <t xml:space="preserve">.
</t>
    </r>
    <r>
      <rPr>
        <b/>
        <sz val="8"/>
        <rFont val="Arial"/>
        <family val="2"/>
      </rPr>
      <t>Champ &gt;</t>
    </r>
    <r>
      <rPr>
        <sz val="8"/>
        <rFont val="Arial"/>
        <family val="2"/>
      </rPr>
      <t xml:space="preserve"> Tous régimes, France (y compris Mayotte depuis 2011).
</t>
    </r>
    <r>
      <rPr>
        <b/>
        <sz val="8"/>
        <rFont val="Arial"/>
        <family val="2"/>
      </rPr>
      <t>Sources &gt;</t>
    </r>
    <r>
      <rPr>
        <sz val="8"/>
        <rFont val="Arial"/>
        <family val="2"/>
      </rPr>
      <t xml:space="preserve"> CNAF ; MSA ; Insee (estimations de la population) ; calculs DREES.</t>
    </r>
  </si>
  <si>
    <r>
      <t>Tableau 1. Barèmes des principales prestations familiales hors allocations familiales, au 1</t>
    </r>
    <r>
      <rPr>
        <b/>
        <vertAlign val="superscript"/>
        <sz val="8"/>
        <rFont val="Arial"/>
        <family val="2"/>
      </rPr>
      <t>er</t>
    </r>
    <r>
      <rPr>
        <b/>
        <sz val="8"/>
        <rFont val="Arial"/>
        <family val="2"/>
      </rPr>
      <t xml:space="preserve"> juillet 2022</t>
    </r>
  </si>
  <si>
    <r>
      <t>Tableau 2. Barème des allocations familiales, au 1</t>
    </r>
    <r>
      <rPr>
        <b/>
        <vertAlign val="superscript"/>
        <sz val="8"/>
        <color theme="1"/>
        <rFont val="Arial"/>
        <family val="2"/>
      </rPr>
      <t>er</t>
    </r>
    <r>
      <rPr>
        <b/>
        <sz val="8"/>
        <color theme="1"/>
        <rFont val="Arial"/>
        <family val="2"/>
      </rPr>
      <t xml:space="preserve"> juillet 2022</t>
    </r>
  </si>
  <si>
    <r>
      <t>Plafonds de  ressources mensuelles</t>
    </r>
    <r>
      <rPr>
        <b/>
        <vertAlign val="superscript"/>
        <sz val="8"/>
        <color theme="1"/>
        <rFont val="Arial"/>
        <family val="2"/>
      </rPr>
      <t>1</t>
    </r>
    <r>
      <rPr>
        <b/>
        <sz val="8"/>
        <color theme="1"/>
        <rFont val="Arial"/>
        <family val="2"/>
      </rPr>
      <t xml:space="preserve"> 2020</t>
    </r>
  </si>
  <si>
    <r>
      <t>1 enfant à charge (uniquement dans les DROM)</t>
    </r>
    <r>
      <rPr>
        <vertAlign val="superscript"/>
        <sz val="8"/>
        <color theme="1"/>
        <rFont val="Arial"/>
        <family val="2"/>
      </rPr>
      <t xml:space="preserve"> 2</t>
    </r>
  </si>
  <si>
    <r>
      <t>Majoration pour les enfants de 14 ans ou plus (par enfant concerné)</t>
    </r>
    <r>
      <rPr>
        <vertAlign val="superscript"/>
        <sz val="8"/>
        <color theme="1"/>
        <rFont val="Arial"/>
        <family val="2"/>
      </rPr>
      <t>3</t>
    </r>
  </si>
  <si>
    <r>
      <t>1. Revenus nets catégoriels (après déductions fiscales de la CAF, abattements ou neutralisation des revenus).  
2. À Mayotte, 57,28 euros pour les enfants nés avant le 1</t>
    </r>
    <r>
      <rPr>
        <vertAlign val="superscript"/>
        <sz val="8"/>
        <color theme="1"/>
        <rFont val="Arial"/>
        <family val="2"/>
      </rPr>
      <t>er</t>
    </r>
    <r>
      <rPr>
        <sz val="8"/>
        <color theme="1"/>
        <rFont val="Arial"/>
        <family val="2"/>
      </rPr>
      <t xml:space="preserve"> janvier 2012.
3. À Mayotte, il n’y a pas de majoration pour âge.
</t>
    </r>
    <r>
      <rPr>
        <b/>
        <sz val="8"/>
        <color theme="1"/>
        <rFont val="Arial"/>
        <family val="2"/>
      </rPr>
      <t>Note &gt;</t>
    </r>
    <r>
      <rPr>
        <sz val="8"/>
        <color theme="1"/>
        <rFont val="Arial"/>
        <family val="2"/>
      </rPr>
      <t xml:space="preserve"> Les montants des prestations sont présentés après déduction de la CRDS. 
</t>
    </r>
    <r>
      <rPr>
        <b/>
        <sz val="8"/>
        <color theme="1"/>
        <rFont val="Arial"/>
        <family val="2"/>
      </rPr>
      <t>Lecture &gt;</t>
    </r>
    <r>
      <rPr>
        <sz val="8"/>
        <color theme="1"/>
        <rFont val="Arial"/>
        <family val="2"/>
      </rPr>
      <t xml:space="preserve"> Un foyer avec deux enfants à charge dont les ressources mensuelles sont inférieures ou égales à 5 840 euros perçoit les allocations familiales à taux plein, soit 139,84 euros par mois.
</t>
    </r>
    <r>
      <rPr>
        <b/>
        <sz val="8"/>
        <color theme="1"/>
        <rFont val="Arial"/>
        <family val="2"/>
      </rPr>
      <t>Source &gt;</t>
    </r>
    <r>
      <rPr>
        <sz val="8"/>
        <color theme="1"/>
        <rFont val="Arial"/>
        <family val="2"/>
      </rPr>
      <t xml:space="preserve"> Législation.</t>
    </r>
  </si>
  <si>
    <r>
      <t xml:space="preserve">1. Il y a une rupture de série en 2016. En 2016, nous présentons à la fois les données semi-définitives et définitives de la CNAF (voir annexe 1.3). Cette rupture ne concerne pas les effectifs de nombre d’enfants. 
2. Les cumuls des allocations ou compléments sont possibles dans certains cas (par exemple, Prepare à taux réduit et CMG, AB et Prepare, AB et CMG).
En outre, ce total des bénéficiaires de la Paje ne comprend pas les familles (dont la dernière naissance a eu lieu avant le 1er janvier 2004 et dont le benjamin est âgé de moins de 6 ans) encore bénéficiaires de l’Afeama (aide à la famille pour l’emploi d’une assistante maternelle agréée) ou de l’Aged (allocation de garde d’enfant à domicile) de 2006 à 2009 qui ont cependant été agrégées respectivement avec celles du CMG assistance maternelle et du CMG garde d’enfant à domicile.
3. Y compris APE (allocation parentale d’éducation) jusqu’en 2008.
4. Y compris Afeama jusqu’en 2009.
5. Y compris Aged jusqu’en 2009.
6. Microcrèche ou association, entreprise qui emploie une assistante maternelle ou une garde à domicile.
7. Y compris d’autres prestations que celles explicitées dans le tableau. Par ailleurs, le nombre total de familles bénéficiaires est corrigé des doubles comptes (en cas de cumul de plusieurs prestations).
8. Hors Mayotte jusqu’à fin 2012, y compris Mayotte depuis. Données provisoires en 2019 et 2020.
</t>
    </r>
    <r>
      <rPr>
        <b/>
        <sz val="8"/>
        <rFont val="Arial"/>
        <family val="2"/>
      </rPr>
      <t>Note &gt;</t>
    </r>
    <r>
      <rPr>
        <sz val="8"/>
        <rFont val="Arial"/>
        <family val="2"/>
      </rPr>
      <t xml:space="preserve"> Les effectifs des bénéficiaires des prestations familiales sont au 31 décembre de l'année </t>
    </r>
    <r>
      <rPr>
        <i/>
        <sz val="8"/>
        <rFont val="Arial"/>
        <family val="2"/>
      </rPr>
      <t>n</t>
    </r>
    <r>
      <rPr>
        <sz val="8"/>
        <rFont val="Arial"/>
        <family val="2"/>
      </rPr>
      <t>, les nombres d'enfants sont au 1</t>
    </r>
    <r>
      <rPr>
        <vertAlign val="superscript"/>
        <sz val="8"/>
        <rFont val="Arial"/>
        <family val="2"/>
      </rPr>
      <t>er</t>
    </r>
    <r>
      <rPr>
        <sz val="8"/>
        <rFont val="Arial"/>
        <family val="2"/>
      </rPr>
      <t xml:space="preserve"> janvier de l'année </t>
    </r>
    <r>
      <rPr>
        <i/>
        <sz val="8"/>
        <rFont val="Arial"/>
        <family val="2"/>
      </rPr>
      <t>n+1</t>
    </r>
    <r>
      <rPr>
        <sz val="8"/>
        <rFont val="Arial"/>
        <family val="2"/>
      </rPr>
      <t xml:space="preserve">.
</t>
    </r>
    <r>
      <rPr>
        <b/>
        <sz val="8"/>
        <rFont val="Arial"/>
        <family val="2"/>
      </rPr>
      <t>Champ &gt;</t>
    </r>
    <r>
      <rPr>
        <sz val="8"/>
        <rFont val="Arial"/>
        <family val="2"/>
      </rPr>
      <t xml:space="preserve"> Tous régimes, France (y compris Mayotte depuis 2011).
</t>
    </r>
    <r>
      <rPr>
        <b/>
        <sz val="8"/>
        <rFont val="Arial"/>
        <family val="2"/>
      </rPr>
      <t>Sources &gt;</t>
    </r>
    <r>
      <rPr>
        <sz val="8"/>
        <rFont val="Arial"/>
        <family val="2"/>
      </rPr>
      <t xml:space="preserve"> CNAF ; MSA ; Insee (estimations de la population) ; calculs DREES.</t>
    </r>
  </si>
  <si>
    <r>
      <t>1. Revenus nets catégoriels (après déductions fiscales de la CAF, abattements ou neutralisations des revenus).
2. On considère qu’il y a deux revenus si chacun des deux revenus annuels nets est au moins égal, en 2020, à 5 594 euros. 
3. Dès le 1</t>
    </r>
    <r>
      <rPr>
        <vertAlign val="superscript"/>
        <sz val="8"/>
        <rFont val="Arial"/>
        <family val="2"/>
      </rPr>
      <t>er</t>
    </r>
    <r>
      <rPr>
        <sz val="8"/>
        <rFont val="Arial"/>
        <family val="2"/>
      </rPr>
      <t xml:space="preserve"> enfant dans les DROM, les plafonds varient selon le nombre d’enfant(s) ; à Mayotte le montant est différent : 104,48 euros.
4. Dès le 1</t>
    </r>
    <r>
      <rPr>
        <vertAlign val="superscript"/>
        <sz val="8"/>
        <rFont val="Arial"/>
        <family val="2"/>
      </rPr>
      <t>er</t>
    </r>
    <r>
      <rPr>
        <sz val="8"/>
        <rFont val="Arial"/>
        <family val="2"/>
      </rPr>
      <t xml:space="preserve"> enfant dans les DROM, les plafonds varient selon le nombre d’enfant(s) ; à Mayotte, le montant est différent : 146,29 euros.
5. Le montant de la majoration du plafond par enfant supplémentaire est différent selon le nombre d’enfants : 454 euros pour le 2</t>
    </r>
    <r>
      <rPr>
        <vertAlign val="superscript"/>
        <sz val="8"/>
        <rFont val="Arial"/>
        <family val="2"/>
      </rPr>
      <t>e</t>
    </r>
    <r>
      <rPr>
        <sz val="8"/>
        <rFont val="Arial"/>
        <family val="2"/>
      </rPr>
      <t xml:space="preserve"> enfant, 544 euros à partir du 3</t>
    </r>
    <r>
      <rPr>
        <vertAlign val="superscript"/>
        <sz val="8"/>
        <rFont val="Arial"/>
        <family val="2"/>
      </rPr>
      <t>e</t>
    </r>
    <r>
      <rPr>
        <sz val="8"/>
        <rFont val="Arial"/>
        <family val="2"/>
      </rPr>
      <t>.
6. Le montant de la majoration du plafond par enfant supplémentaire est différent selon le nombre d’enfants : 542 euros pour le 2</t>
    </r>
    <r>
      <rPr>
        <vertAlign val="superscript"/>
        <sz val="8"/>
        <rFont val="Arial"/>
        <family val="2"/>
      </rPr>
      <t>e</t>
    </r>
    <r>
      <rPr>
        <sz val="8"/>
        <rFont val="Arial"/>
        <family val="2"/>
      </rPr>
      <t xml:space="preserve"> enfant, 650 euros à partir du 3</t>
    </r>
    <r>
      <rPr>
        <vertAlign val="superscript"/>
        <sz val="8"/>
        <rFont val="Arial"/>
        <family val="2"/>
      </rPr>
      <t>e</t>
    </r>
    <r>
      <rPr>
        <sz val="8"/>
        <rFont val="Arial"/>
        <family val="2"/>
      </rPr>
      <t xml:space="preserve">. 
</t>
    </r>
    <r>
      <rPr>
        <b/>
        <sz val="8"/>
        <rFont val="Arial"/>
        <family val="2"/>
      </rPr>
      <t>Note &gt;</t>
    </r>
    <r>
      <rPr>
        <sz val="8"/>
        <rFont val="Arial"/>
        <family val="2"/>
      </rPr>
      <t xml:space="preserve"> Les montants des prestations sont présentés après déduction de la CRDS. 
</t>
    </r>
    <r>
      <rPr>
        <b/>
        <sz val="8"/>
        <rFont val="Arial"/>
        <family val="2"/>
      </rPr>
      <t>Lecture &gt;</t>
    </r>
    <r>
      <rPr>
        <sz val="8"/>
        <rFont val="Arial"/>
        <family val="2"/>
      </rPr>
      <t xml:space="preserve"> Un couple avec un seul revenu et avec trois enfants à charge dont les ressources mensuelles sont inférieures ou égales à 1 634 euros perçoit le montant majoré du complément familial, soit 273,03 euros par mois. Si ses ressources mensuelles sont comprises entre 1 634 et 3 266 euros, il perçoit le montant de base du complément familial, soit 182,00 euros par mois. Un couple ayant un unique enfant, un seul revenu et dont les ressources mensuelles sont inférieures ou égales à 2 268 euros perçoit l’allocation de base de la Paje à taux plein, soit 182,00 euros par mois. Si ses ressources mensuelles sont comprises entre 2 268 et 2 710 euros, il perçoit l’allocation de base de la Paje à taux partiel, soit 91,00 euros par mois.
</t>
    </r>
    <r>
      <rPr>
        <b/>
        <sz val="8"/>
        <rFont val="Arial"/>
        <family val="2"/>
      </rPr>
      <t>Source &gt;</t>
    </r>
    <r>
      <rPr>
        <sz val="8"/>
        <rFont val="Arial"/>
        <family val="2"/>
      </rPr>
      <t xml:space="preserve"> Législation.</t>
    </r>
  </si>
  <si>
    <r>
      <t xml:space="preserve">2016 </t>
    </r>
    <r>
      <rPr>
        <b/>
        <vertAlign val="superscript"/>
        <sz val="8"/>
        <rFont val="Arial"/>
        <family val="2"/>
      </rPr>
      <t>1</t>
    </r>
  </si>
  <si>
    <r>
      <t xml:space="preserve">1. Y compris d’autres prestations que celles qui sont explicitées dans le tableau.
2. Déflateur : indice annuel des prix à la consommation, y compris tabac, en France. 
3. Dépenses annuelles divisées par 12 et par le nombre moyen de familles bénéficiaires de l’année. Le nombre moyen de familles bénéficiaires de l’année </t>
    </r>
    <r>
      <rPr>
        <i/>
        <sz val="8"/>
        <rFont val="Arial"/>
        <family val="2"/>
      </rPr>
      <t>n</t>
    </r>
    <r>
      <rPr>
        <sz val="8"/>
        <rFont val="Arial"/>
        <family val="2"/>
      </rPr>
      <t xml:space="preserve"> est la demi-somme des bénéficiaires au 31 décembre de l’année </t>
    </r>
    <r>
      <rPr>
        <i/>
        <sz val="8"/>
        <rFont val="Arial"/>
        <family val="2"/>
      </rPr>
      <t>n</t>
    </r>
    <r>
      <rPr>
        <sz val="8"/>
        <rFont val="Arial"/>
        <family val="2"/>
      </rPr>
      <t xml:space="preserve"> et au 31 décembre de l’année </t>
    </r>
    <r>
      <rPr>
        <i/>
        <sz val="8"/>
        <rFont val="Arial"/>
        <family val="2"/>
      </rPr>
      <t>n-1</t>
    </r>
    <r>
      <rPr>
        <sz val="8"/>
        <rFont val="Arial"/>
        <family val="2"/>
      </rPr>
      <t xml:space="preserve">. Il est calculé à partir des données semi-définitives jusqu’en 2016, puis définitives à partir de 2017 (voir annexe 1.3). En raison de la rupture de série sur le nombre de bénéficiaires en 2016, l’évolution entre les montants moyens 2016 et 2017 est calculée à partir des données semi-définitives 2017 et 2016 pour être comparable aux données passées. L’évolution 2017-2018 est calculée sur données définitives, elle est la même sur données semi-définitives.
</t>
    </r>
    <r>
      <rPr>
        <b/>
        <sz val="8"/>
        <rFont val="Arial"/>
        <family val="2"/>
      </rPr>
      <t xml:space="preserve">Champ &gt; </t>
    </r>
    <r>
      <rPr>
        <sz val="8"/>
        <rFont val="Arial"/>
        <family val="2"/>
      </rPr>
      <t xml:space="preserve">Tous régimes, France (hors Mayotte).
</t>
    </r>
    <r>
      <rPr>
        <b/>
        <sz val="8"/>
        <rFont val="Arial"/>
        <family val="2"/>
      </rPr>
      <t>Sources &gt;</t>
    </r>
    <r>
      <rPr>
        <sz val="8"/>
        <rFont val="Arial"/>
        <family val="2"/>
      </rPr>
      <t xml:space="preserve"> CNAF ; MSA ; calculs DREES.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</si>
</sst>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0.00\ _€_-;\-* #,##0.00\ _€_-;_-* &quot;-&quot;??\ _€_-;_-@_-"/>
    <numFmt numFmtId="165" formatCode="0.0"/>
    <numFmt numFmtId="166" formatCode="#,##0.00&quot; &quot;"/>
    <numFmt numFmtId="167" formatCode="#,##0&quot; &quot;"/>
    <numFmt numFmtId="168" formatCode="_-* #,##0\ _€_-;\-* #,##0\ _€_-;_-* &quot;-&quot;??\ _€_-;_-@_-"/>
    <numFmt numFmtId="169" formatCode="0.000"/>
  </numFmts>
  <fonts count="33">
    <font>
      <sz val="11"/>
      <color theme="1"/>
      <name val="Calibri"/>
      <family val="2"/>
      <scheme val="minor"/>
    </font>
    <font>
      <sz val="10"/>
      <name val="Arial"/>
      <family val="2"/>
    </font>
    <font>
      <sz val="8"/>
      <color indexed="8"/>
      <name val="Arial"/>
      <family val="2"/>
    </font>
    <font>
      <b/>
      <sz val="8"/>
      <color indexed="8"/>
      <name val="Arial"/>
      <family val="2"/>
    </font>
    <font>
      <sz val="8"/>
      <name val="Arial"/>
      <family val="2"/>
    </font>
    <font>
      <vertAlign val="superscript"/>
      <sz val="8"/>
      <color indexed="8"/>
      <name val="Arial"/>
      <family val="2"/>
    </font>
    <font>
      <sz val="8.5"/>
      <name val="LinePrinter"/>
    </font>
    <font>
      <b/>
      <sz val="8"/>
      <name val="Arial"/>
      <family val="2"/>
    </font>
    <font>
      <vertAlign val="superscript"/>
      <sz val="8"/>
      <name val="Arial"/>
      <family val="2"/>
    </font>
    <font>
      <b/>
      <vertAlign val="superscript"/>
      <sz val="8"/>
      <name val="Arial"/>
      <family val="2"/>
    </font>
    <font>
      <sz val="11"/>
      <color theme="1"/>
      <name val="Calibri"/>
      <family val="2"/>
      <scheme val="minor"/>
    </font>
    <font>
      <sz val="11"/>
      <color theme="0"/>
      <name val="Calibri"/>
      <family val="2"/>
      <scheme val="minor"/>
    </font>
    <font>
      <sz val="11"/>
      <color rgb="FFFF0000"/>
      <name val="Calibri"/>
      <family val="2"/>
      <scheme val="minor"/>
    </font>
    <font>
      <b/>
      <sz val="11"/>
      <color rgb="FFFA7D00"/>
      <name val="Calibri"/>
      <family val="2"/>
      <scheme val="minor"/>
    </font>
    <font>
      <sz val="11"/>
      <color rgb="FFFA7D00"/>
      <name val="Calibri"/>
      <family val="2"/>
      <scheme val="minor"/>
    </font>
    <font>
      <sz val="11"/>
      <color rgb="FF3F3F76"/>
      <name val="Calibri"/>
      <family val="2"/>
      <scheme val="minor"/>
    </font>
    <font>
      <sz val="11"/>
      <color rgb="FF9C0006"/>
      <name val="Calibri"/>
      <family val="2"/>
      <scheme val="minor"/>
    </font>
    <font>
      <sz val="11"/>
      <color rgb="FF9C6500"/>
      <name val="Calibri"/>
      <family val="2"/>
      <scheme val="minor"/>
    </font>
    <font>
      <sz val="11"/>
      <color rgb="FF006100"/>
      <name val="Calibri"/>
      <family val="2"/>
      <scheme val="minor"/>
    </font>
    <font>
      <b/>
      <sz val="11"/>
      <color rgb="FF3F3F3F"/>
      <name val="Calibri"/>
      <family val="2"/>
      <scheme val="minor"/>
    </font>
    <font>
      <i/>
      <sz val="11"/>
      <color rgb="FF7F7F7F"/>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b/>
      <sz val="11"/>
      <color theme="1"/>
      <name val="Calibri"/>
      <family val="2"/>
      <scheme val="minor"/>
    </font>
    <font>
      <b/>
      <sz val="11"/>
      <color theme="0"/>
      <name val="Calibri"/>
      <family val="2"/>
      <scheme val="minor"/>
    </font>
    <font>
      <sz val="8"/>
      <color theme="1"/>
      <name val="Arial"/>
      <family val="2"/>
    </font>
    <font>
      <b/>
      <sz val="8"/>
      <color theme="1"/>
      <name val="Arial"/>
      <family val="2"/>
    </font>
    <font>
      <i/>
      <sz val="8"/>
      <color theme="1"/>
      <name val="Arial"/>
      <family val="2"/>
    </font>
    <font>
      <i/>
      <sz val="8"/>
      <name val="Arial"/>
      <family val="2"/>
    </font>
    <font>
      <b/>
      <vertAlign val="superscript"/>
      <sz val="8"/>
      <color theme="1"/>
      <name val="Arial"/>
      <family val="2"/>
    </font>
    <font>
      <vertAlign val="superscript"/>
      <sz val="8"/>
      <color theme="1"/>
      <name val="Arial"/>
      <family val="2"/>
    </font>
  </fonts>
  <fills count="34">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2F2F2"/>
      </patternFill>
    </fill>
    <fill>
      <patternFill patternType="solid">
        <fgColor rgb="FFFFCC99"/>
      </patternFill>
    </fill>
    <fill>
      <patternFill patternType="solid">
        <fgColor rgb="FFFFC7CE"/>
      </patternFill>
    </fill>
    <fill>
      <patternFill patternType="solid">
        <fgColor rgb="FFFFEB9C"/>
      </patternFill>
    </fill>
    <fill>
      <patternFill patternType="solid">
        <fgColor rgb="FFFFFFCC"/>
      </patternFill>
    </fill>
    <fill>
      <patternFill patternType="solid">
        <fgColor rgb="FFC6EFCE"/>
      </patternFill>
    </fill>
    <fill>
      <patternFill patternType="solid">
        <fgColor rgb="FFA5A5A5"/>
      </patternFill>
    </fill>
    <fill>
      <patternFill patternType="solid">
        <fgColor theme="0"/>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bottom style="dotted">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hair">
        <color indexed="64"/>
      </left>
      <right style="hair">
        <color indexed="64"/>
      </right>
      <top style="hair">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hair">
        <color indexed="64"/>
      </left>
      <right/>
      <top/>
      <bottom/>
      <diagonal/>
    </border>
    <border>
      <left style="hair">
        <color indexed="64"/>
      </left>
      <right/>
      <top/>
      <bottom style="hair">
        <color indexed="64"/>
      </bottom>
      <diagonal/>
    </border>
    <border>
      <left style="hair">
        <color indexed="64"/>
      </left>
      <right/>
      <top style="hair">
        <color indexed="64"/>
      </top>
      <bottom/>
      <diagonal/>
    </border>
    <border>
      <left/>
      <right style="hair">
        <color indexed="64"/>
      </right>
      <top/>
      <bottom style="hair">
        <color indexed="64"/>
      </bottom>
      <diagonal/>
    </border>
    <border>
      <left/>
      <right style="hair">
        <color indexed="64"/>
      </right>
      <top/>
      <bottom/>
      <diagonal/>
    </border>
    <border>
      <left/>
      <right/>
      <top/>
      <bottom style="hair">
        <color indexed="64"/>
      </bottom>
      <diagonal/>
    </border>
    <border>
      <left/>
      <right/>
      <top style="hair">
        <color indexed="64"/>
      </top>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right style="hair">
        <color indexed="64"/>
      </right>
      <top style="hair">
        <color indexed="64"/>
      </top>
      <bottom/>
      <diagonal/>
    </border>
  </borders>
  <cellStyleXfs count="45">
    <xf numFmtId="0" fontId="0" fillId="0" borderId="0"/>
    <xf numFmtId="0" fontId="10" fillId="2" borderId="0" applyNumberFormat="0" applyBorder="0" applyAlignment="0" applyProtection="0"/>
    <xf numFmtId="0" fontId="10" fillId="3" borderId="0" applyNumberFormat="0" applyBorder="0" applyAlignment="0" applyProtection="0"/>
    <xf numFmtId="0" fontId="10" fillId="4" borderId="0" applyNumberFormat="0" applyBorder="0" applyAlignment="0" applyProtection="0"/>
    <xf numFmtId="0" fontId="10" fillId="5" borderId="0" applyNumberFormat="0" applyBorder="0" applyAlignment="0" applyProtection="0"/>
    <xf numFmtId="0" fontId="10" fillId="6" borderId="0" applyNumberFormat="0" applyBorder="0" applyAlignment="0" applyProtection="0"/>
    <xf numFmtId="0" fontId="10" fillId="7" borderId="0" applyNumberFormat="0" applyBorder="0" applyAlignment="0" applyProtection="0"/>
    <xf numFmtId="0" fontId="10" fillId="8" borderId="0" applyNumberFormat="0" applyBorder="0" applyAlignment="0" applyProtection="0"/>
    <xf numFmtId="0" fontId="10" fillId="9" borderId="0" applyNumberFormat="0" applyBorder="0" applyAlignment="0" applyProtection="0"/>
    <xf numFmtId="0" fontId="10" fillId="10" borderId="0" applyNumberFormat="0" applyBorder="0" applyAlignment="0" applyProtection="0"/>
    <xf numFmtId="0" fontId="10" fillId="11" borderId="0" applyNumberFormat="0" applyBorder="0" applyAlignment="0" applyProtection="0"/>
    <xf numFmtId="0" fontId="10" fillId="12" borderId="0" applyNumberFormat="0" applyBorder="0" applyAlignment="0" applyProtection="0"/>
    <xf numFmtId="0" fontId="10" fillId="13" borderId="0" applyNumberFormat="0" applyBorder="0" applyAlignment="0" applyProtection="0"/>
    <xf numFmtId="0" fontId="11" fillId="14" borderId="0" applyNumberFormat="0" applyBorder="0" applyAlignment="0" applyProtection="0"/>
    <xf numFmtId="0" fontId="11" fillId="15" borderId="0" applyNumberFormat="0" applyBorder="0" applyAlignment="0" applyProtection="0"/>
    <xf numFmtId="0" fontId="11" fillId="16" borderId="0" applyNumberFormat="0" applyBorder="0" applyAlignment="0" applyProtection="0"/>
    <xf numFmtId="0" fontId="11" fillId="17" borderId="0" applyNumberFormat="0" applyBorder="0" applyAlignment="0" applyProtection="0"/>
    <xf numFmtId="0" fontId="11" fillId="18" borderId="0" applyNumberFormat="0" applyBorder="0" applyAlignment="0" applyProtection="0"/>
    <xf numFmtId="0" fontId="11" fillId="19" borderId="0" applyNumberFormat="0" applyBorder="0" applyAlignment="0" applyProtection="0"/>
    <xf numFmtId="0" fontId="11" fillId="20" borderId="0" applyNumberFormat="0" applyBorder="0" applyAlignment="0" applyProtection="0"/>
    <xf numFmtId="0" fontId="11" fillId="21" borderId="0" applyNumberFormat="0" applyBorder="0" applyAlignment="0" applyProtection="0"/>
    <xf numFmtId="0" fontId="11" fillId="22" borderId="0" applyNumberFormat="0" applyBorder="0" applyAlignment="0" applyProtection="0"/>
    <xf numFmtId="0" fontId="11" fillId="23" borderId="0" applyNumberFormat="0" applyBorder="0" applyAlignment="0" applyProtection="0"/>
    <xf numFmtId="0" fontId="11" fillId="24" borderId="0" applyNumberFormat="0" applyBorder="0" applyAlignment="0" applyProtection="0"/>
    <xf numFmtId="0" fontId="11" fillId="25" borderId="0" applyNumberFormat="0" applyBorder="0" applyAlignment="0" applyProtection="0"/>
    <xf numFmtId="0" fontId="12" fillId="0" borderId="0" applyNumberFormat="0" applyFill="0" applyBorder="0" applyAlignment="0" applyProtection="0"/>
    <xf numFmtId="0" fontId="13" fillId="26" borderId="25" applyNumberFormat="0" applyAlignment="0" applyProtection="0"/>
    <xf numFmtId="0" fontId="14" fillId="0" borderId="26" applyNumberFormat="0" applyFill="0" applyAlignment="0" applyProtection="0"/>
    <xf numFmtId="0" fontId="15" fillId="27" borderId="25" applyNumberFormat="0" applyAlignment="0" applyProtection="0"/>
    <xf numFmtId="0" fontId="16" fillId="28" borderId="0" applyNumberFormat="0" applyBorder="0" applyAlignment="0" applyProtection="0"/>
    <xf numFmtId="164" fontId="10" fillId="0" borderId="0" applyFont="0" applyFill="0" applyBorder="0" applyAlignment="0" applyProtection="0"/>
    <xf numFmtId="0" fontId="17" fillId="29" borderId="0" applyNumberFormat="0" applyBorder="0" applyAlignment="0" applyProtection="0"/>
    <xf numFmtId="0" fontId="1" fillId="0" borderId="0"/>
    <xf numFmtId="0" fontId="6" fillId="0" borderId="0"/>
    <xf numFmtId="0" fontId="10" fillId="30" borderId="27" applyNumberFormat="0" applyFont="0" applyAlignment="0" applyProtection="0"/>
    <xf numFmtId="0" fontId="18" fillId="31" borderId="0" applyNumberFormat="0" applyBorder="0" applyAlignment="0" applyProtection="0"/>
    <xf numFmtId="0" fontId="19" fillId="26" borderId="28" applyNumberFormat="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2" fillId="0" borderId="29" applyNumberFormat="0" applyFill="0" applyAlignment="0" applyProtection="0"/>
    <xf numFmtId="0" fontId="23" fillId="0" borderId="30" applyNumberFormat="0" applyFill="0" applyAlignment="0" applyProtection="0"/>
    <xf numFmtId="0" fontId="24" fillId="0" borderId="31" applyNumberFormat="0" applyFill="0" applyAlignment="0" applyProtection="0"/>
    <xf numFmtId="0" fontId="24" fillId="0" borderId="0" applyNumberFormat="0" applyFill="0" applyBorder="0" applyAlignment="0" applyProtection="0"/>
    <xf numFmtId="0" fontId="25" fillId="0" borderId="32" applyNumberFormat="0" applyFill="0" applyAlignment="0" applyProtection="0"/>
    <xf numFmtId="0" fontId="26" fillId="32" borderId="33" applyNumberFormat="0" applyAlignment="0" applyProtection="0"/>
  </cellStyleXfs>
  <cellXfs count="279">
    <xf numFmtId="0" fontId="0" fillId="0" borderId="0" xfId="0"/>
    <xf numFmtId="0" fontId="27" fillId="0" borderId="0" xfId="0" applyFont="1"/>
    <xf numFmtId="0" fontId="28" fillId="33" borderId="1" xfId="0" applyFont="1" applyFill="1" applyBorder="1" applyAlignment="1">
      <alignment horizontal="center"/>
    </xf>
    <xf numFmtId="0" fontId="4" fillId="33" borderId="2" xfId="32" applyFont="1" applyFill="1" applyBorder="1" applyAlignment="1">
      <alignment horizontal="left" vertical="center" wrapText="1"/>
    </xf>
    <xf numFmtId="0" fontId="27" fillId="33" borderId="0" xfId="0" applyFont="1" applyFill="1"/>
    <xf numFmtId="0" fontId="27" fillId="33" borderId="0" xfId="0" applyFont="1" applyFill="1" applyAlignment="1">
      <alignment horizontal="right"/>
    </xf>
    <xf numFmtId="0" fontId="27" fillId="33" borderId="2" xfId="0" applyFont="1" applyFill="1" applyBorder="1" applyAlignment="1">
      <alignment horizontal="center" vertical="center"/>
    </xf>
    <xf numFmtId="0" fontId="4" fillId="33" borderId="3" xfId="32" applyFont="1" applyFill="1" applyBorder="1" applyAlignment="1">
      <alignment horizontal="left" vertical="center" wrapText="1"/>
    </xf>
    <xf numFmtId="49" fontId="27" fillId="33" borderId="4" xfId="0" applyNumberFormat="1" applyFont="1" applyFill="1" applyBorder="1" applyAlignment="1">
      <alignment horizontal="center" vertical="center"/>
    </xf>
    <xf numFmtId="0" fontId="27" fillId="33" borderId="5" xfId="0" applyFont="1" applyFill="1" applyBorder="1"/>
    <xf numFmtId="3" fontId="27" fillId="33" borderId="2" xfId="0" applyNumberFormat="1" applyFont="1" applyFill="1" applyBorder="1" applyAlignment="1">
      <alignment horizontal="center" vertical="center"/>
    </xf>
    <xf numFmtId="49" fontId="27" fillId="33" borderId="6" xfId="0" applyNumberFormat="1" applyFont="1" applyFill="1" applyBorder="1" applyAlignment="1">
      <alignment horizontal="center" vertical="center"/>
    </xf>
    <xf numFmtId="0" fontId="27" fillId="33" borderId="7" xfId="0" applyFont="1" applyFill="1" applyBorder="1" applyAlignment="1">
      <alignment horizontal="center" vertical="center"/>
    </xf>
    <xf numFmtId="49" fontId="27" fillId="33" borderId="2" xfId="0" applyNumberFormat="1" applyFont="1" applyFill="1" applyBorder="1" applyAlignment="1">
      <alignment horizontal="center" vertical="center"/>
    </xf>
    <xf numFmtId="0" fontId="28" fillId="33" borderId="1" xfId="0" applyFont="1" applyFill="1" applyBorder="1"/>
    <xf numFmtId="0" fontId="7" fillId="33" borderId="1" xfId="32" applyFont="1" applyFill="1" applyBorder="1" applyAlignment="1">
      <alignment horizontal="left" vertical="center" wrapText="1"/>
    </xf>
    <xf numFmtId="0" fontId="7" fillId="33" borderId="3" xfId="32" applyFont="1" applyFill="1" applyBorder="1" applyAlignment="1">
      <alignment horizontal="left" vertical="center" wrapText="1"/>
    </xf>
    <xf numFmtId="0" fontId="4" fillId="33" borderId="2" xfId="32" applyFont="1" applyFill="1" applyBorder="1" applyAlignment="1">
      <alignment horizontal="left" vertical="center" wrapText="1" indent="1"/>
    </xf>
    <xf numFmtId="0" fontId="4" fillId="33" borderId="4" xfId="32" applyFont="1" applyFill="1" applyBorder="1" applyAlignment="1">
      <alignment horizontal="left" vertical="center" wrapText="1" indent="1"/>
    </xf>
    <xf numFmtId="0" fontId="4" fillId="0" borderId="0" xfId="0" applyFont="1"/>
    <xf numFmtId="0" fontId="4" fillId="33" borderId="0" xfId="0" applyFont="1" applyFill="1"/>
    <xf numFmtId="0" fontId="4" fillId="33" borderId="0" xfId="0" applyFont="1" applyFill="1" applyAlignment="1">
      <alignment horizontal="right"/>
    </xf>
    <xf numFmtId="49" fontId="28" fillId="33" borderId="3" xfId="0" applyNumberFormat="1" applyFont="1" applyFill="1" applyBorder="1" applyAlignment="1">
      <alignment horizontal="center" vertical="center"/>
    </xf>
    <xf numFmtId="0" fontId="4" fillId="33" borderId="2" xfId="32" quotePrefix="1" applyFont="1" applyFill="1" applyBorder="1" applyAlignment="1">
      <alignment horizontal="left" vertical="center" wrapText="1"/>
    </xf>
    <xf numFmtId="168" fontId="27" fillId="33" borderId="2" xfId="30" applyNumberFormat="1" applyFont="1" applyFill="1" applyBorder="1" applyAlignment="1">
      <alignment horizontal="center" vertical="center"/>
    </xf>
    <xf numFmtId="49" fontId="27" fillId="33" borderId="4" xfId="0" quotePrefix="1" applyNumberFormat="1" applyFont="1" applyFill="1" applyBorder="1" applyAlignment="1">
      <alignment horizontal="center" vertical="center"/>
    </xf>
    <xf numFmtId="165" fontId="27" fillId="0" borderId="0" xfId="0" applyNumberFormat="1" applyFont="1"/>
    <xf numFmtId="1" fontId="27" fillId="0" borderId="0" xfId="0" applyNumberFormat="1" applyFont="1"/>
    <xf numFmtId="165" fontId="27" fillId="33" borderId="6" xfId="0" applyNumberFormat="1" applyFont="1" applyFill="1" applyBorder="1" applyAlignment="1">
      <alignment horizontal="center" vertical="center"/>
    </xf>
    <xf numFmtId="0" fontId="27" fillId="33" borderId="1" xfId="0" applyFont="1" applyFill="1" applyBorder="1"/>
    <xf numFmtId="0" fontId="28" fillId="0" borderId="1" xfId="0" applyFont="1" applyFill="1" applyBorder="1" applyAlignment="1">
      <alignment horizontal="center"/>
    </xf>
    <xf numFmtId="0" fontId="28" fillId="0" borderId="8" xfId="0" applyFont="1" applyFill="1" applyBorder="1" applyAlignment="1">
      <alignment horizontal="center"/>
    </xf>
    <xf numFmtId="0" fontId="27" fillId="0" borderId="2" xfId="0" applyFont="1" applyFill="1" applyBorder="1" applyAlignment="1">
      <alignment horizontal="center" vertical="center"/>
    </xf>
    <xf numFmtId="0" fontId="27" fillId="0" borderId="7" xfId="0" applyFont="1" applyFill="1" applyBorder="1" applyAlignment="1">
      <alignment horizontal="center" vertical="center"/>
    </xf>
    <xf numFmtId="3" fontId="27" fillId="0" borderId="2" xfId="0" applyNumberFormat="1" applyFont="1" applyFill="1" applyBorder="1" applyAlignment="1">
      <alignment horizontal="center" vertical="center"/>
    </xf>
    <xf numFmtId="49" fontId="27" fillId="0" borderId="4" xfId="0" applyNumberFormat="1" applyFont="1" applyFill="1" applyBorder="1" applyAlignment="1">
      <alignment horizontal="center" vertical="center"/>
    </xf>
    <xf numFmtId="49" fontId="27" fillId="0" borderId="12" xfId="0" applyNumberFormat="1" applyFont="1" applyFill="1" applyBorder="1" applyAlignment="1">
      <alignment horizontal="center" vertical="center"/>
    </xf>
    <xf numFmtId="3" fontId="27" fillId="0" borderId="4" xfId="0" applyNumberFormat="1" applyFont="1" applyFill="1" applyBorder="1" applyAlignment="1">
      <alignment horizontal="center" vertical="center"/>
    </xf>
    <xf numFmtId="49" fontId="27" fillId="0" borderId="2" xfId="0" applyNumberFormat="1" applyFont="1" applyFill="1" applyBorder="1" applyAlignment="1">
      <alignment horizontal="center" vertical="center"/>
    </xf>
    <xf numFmtId="49" fontId="27" fillId="0" borderId="7" xfId="0" applyNumberFormat="1" applyFont="1" applyFill="1" applyBorder="1" applyAlignment="1">
      <alignment horizontal="center" vertical="center"/>
    </xf>
    <xf numFmtId="0" fontId="27" fillId="0" borderId="3" xfId="0" applyFont="1" applyFill="1" applyBorder="1" applyAlignment="1">
      <alignment horizontal="center" vertical="center"/>
    </xf>
    <xf numFmtId="0" fontId="27" fillId="0" borderId="13" xfId="0" applyFont="1" applyFill="1" applyBorder="1" applyAlignment="1">
      <alignment horizontal="center" vertical="center"/>
    </xf>
    <xf numFmtId="3" fontId="27" fillId="0" borderId="3" xfId="0" applyNumberFormat="1" applyFont="1" applyFill="1" applyBorder="1" applyAlignment="1">
      <alignment horizontal="center" vertical="center"/>
    </xf>
    <xf numFmtId="3" fontId="27" fillId="0" borderId="7" xfId="0" applyNumberFormat="1" applyFont="1" applyFill="1" applyBorder="1" applyAlignment="1">
      <alignment horizontal="center" vertical="center"/>
    </xf>
    <xf numFmtId="3" fontId="28" fillId="0" borderId="2" xfId="0" applyNumberFormat="1" applyFont="1" applyFill="1" applyBorder="1" applyAlignment="1">
      <alignment horizontal="center" vertical="center"/>
    </xf>
    <xf numFmtId="3" fontId="28" fillId="0" borderId="7" xfId="0" applyNumberFormat="1" applyFont="1" applyFill="1" applyBorder="1" applyAlignment="1">
      <alignment horizontal="center" vertical="center"/>
    </xf>
    <xf numFmtId="3" fontId="7" fillId="0" borderId="2" xfId="0" applyNumberFormat="1" applyFont="1" applyFill="1" applyBorder="1" applyAlignment="1">
      <alignment horizontal="center" vertical="center"/>
    </xf>
    <xf numFmtId="49" fontId="28" fillId="0" borderId="4" xfId="0" applyNumberFormat="1" applyFont="1" applyFill="1" applyBorder="1" applyAlignment="1">
      <alignment horizontal="center" vertical="center"/>
    </xf>
    <xf numFmtId="49" fontId="28" fillId="0" borderId="12" xfId="0" applyNumberFormat="1" applyFont="1" applyFill="1" applyBorder="1" applyAlignment="1">
      <alignment horizontal="center" vertical="center"/>
    </xf>
    <xf numFmtId="49" fontId="7" fillId="0" borderId="4" xfId="0" applyNumberFormat="1" applyFont="1" applyFill="1" applyBorder="1" applyAlignment="1">
      <alignment horizontal="center" vertical="center"/>
    </xf>
    <xf numFmtId="0" fontId="28" fillId="0" borderId="0" xfId="0" applyFont="1" applyAlignment="1">
      <alignment horizontal="left" vertical="center"/>
    </xf>
    <xf numFmtId="0" fontId="27" fillId="0" borderId="0" xfId="0" applyFont="1" applyAlignment="1">
      <alignment horizontal="right" vertical="center"/>
    </xf>
    <xf numFmtId="0" fontId="27" fillId="0" borderId="0" xfId="0" applyFont="1" applyFill="1" applyBorder="1" applyAlignment="1">
      <alignment horizontal="center" vertical="center"/>
    </xf>
    <xf numFmtId="0" fontId="27" fillId="0" borderId="0" xfId="0" applyFont="1" applyFill="1"/>
    <xf numFmtId="1" fontId="27" fillId="0" borderId="0" xfId="0" applyNumberFormat="1" applyFont="1" applyFill="1"/>
    <xf numFmtId="0" fontId="27" fillId="0" borderId="14" xfId="0" applyFont="1" applyBorder="1" applyAlignment="1">
      <alignment horizontal="right" vertical="center"/>
    </xf>
    <xf numFmtId="0" fontId="3" fillId="0" borderId="15" xfId="0" applyNumberFormat="1" applyFont="1" applyFill="1" applyBorder="1" applyAlignment="1">
      <alignment horizontal="center" vertical="center"/>
    </xf>
    <xf numFmtId="0" fontId="27" fillId="0" borderId="16" xfId="0" applyFont="1" applyBorder="1" applyAlignment="1">
      <alignment horizontal="right" vertical="center" indent="2"/>
    </xf>
    <xf numFmtId="0" fontId="27" fillId="0" borderId="14" xfId="0" applyFont="1" applyBorder="1" applyAlignment="1">
      <alignment horizontal="right" vertical="center" indent="2"/>
    </xf>
    <xf numFmtId="0" fontId="27" fillId="0" borderId="17" xfId="0" applyFont="1" applyBorder="1" applyAlignment="1">
      <alignment horizontal="right" vertical="center" indent="2"/>
    </xf>
    <xf numFmtId="0" fontId="3" fillId="0" borderId="0" xfId="0" applyFont="1" applyFill="1" applyBorder="1" applyAlignment="1">
      <alignment horizontal="center" vertical="center"/>
    </xf>
    <xf numFmtId="0" fontId="28" fillId="0" borderId="14" xfId="0" applyFont="1" applyFill="1" applyBorder="1"/>
    <xf numFmtId="0" fontId="4" fillId="0" borderId="18" xfId="32" applyFont="1" applyFill="1" applyBorder="1" applyAlignment="1">
      <alignment horizontal="left" vertical="center" wrapText="1" indent="1"/>
    </xf>
    <xf numFmtId="167" fontId="7" fillId="0" borderId="18" xfId="33" applyNumberFormat="1" applyFont="1" applyFill="1" applyBorder="1" applyAlignment="1">
      <alignment horizontal="left" vertical="center"/>
    </xf>
    <xf numFmtId="167" fontId="4" fillId="0" borderId="19" xfId="33" applyNumberFormat="1" applyFont="1" applyFill="1" applyBorder="1" applyAlignment="1">
      <alignment horizontal="left" vertical="center"/>
    </xf>
    <xf numFmtId="0" fontId="7" fillId="0" borderId="20" xfId="32" applyFont="1" applyFill="1" applyBorder="1" applyAlignment="1">
      <alignment horizontal="left" vertical="center" wrapText="1"/>
    </xf>
    <xf numFmtId="166" fontId="2" fillId="0" borderId="19" xfId="0" applyNumberFormat="1" applyFont="1" applyFill="1" applyBorder="1" applyAlignment="1">
      <alignment horizontal="left" vertical="center"/>
    </xf>
    <xf numFmtId="167" fontId="7" fillId="0" borderId="20" xfId="33" applyNumberFormat="1" applyFont="1" applyFill="1" applyBorder="1" applyAlignment="1">
      <alignment horizontal="left" vertical="center"/>
    </xf>
    <xf numFmtId="0" fontId="4" fillId="0" borderId="16" xfId="32" applyFont="1" applyFill="1" applyBorder="1" applyAlignment="1">
      <alignment horizontal="left" vertical="center" wrapText="1"/>
    </xf>
    <xf numFmtId="0" fontId="4" fillId="33" borderId="18" xfId="32" applyFont="1" applyFill="1" applyBorder="1" applyAlignment="1">
      <alignment horizontal="left" vertical="center" wrapText="1"/>
    </xf>
    <xf numFmtId="0" fontId="4" fillId="33" borderId="18" xfId="32" applyFont="1" applyFill="1" applyBorder="1" applyAlignment="1">
      <alignment horizontal="left" vertical="center" wrapText="1" indent="1"/>
    </xf>
    <xf numFmtId="0" fontId="7" fillId="33" borderId="18" xfId="32" applyFont="1" applyFill="1" applyBorder="1" applyAlignment="1">
      <alignment horizontal="left" vertical="center" wrapText="1"/>
    </xf>
    <xf numFmtId="0" fontId="4" fillId="33" borderId="18" xfId="32" quotePrefix="1" applyFont="1" applyFill="1" applyBorder="1" applyAlignment="1">
      <alignment horizontal="left" vertical="center" wrapText="1"/>
    </xf>
    <xf numFmtId="0" fontId="4" fillId="33" borderId="20" xfId="32" applyFont="1" applyFill="1" applyBorder="1" applyAlignment="1">
      <alignment horizontal="left" vertical="center" wrapText="1"/>
    </xf>
    <xf numFmtId="0" fontId="28" fillId="0" borderId="16" xfId="0" applyFont="1" applyBorder="1" applyAlignment="1">
      <alignment horizontal="right" vertical="center" indent="2"/>
    </xf>
    <xf numFmtId="0" fontId="27" fillId="0" borderId="16" xfId="0" applyFont="1" applyBorder="1" applyAlignment="1">
      <alignment horizontal="right" vertical="center" indent="5"/>
    </xf>
    <xf numFmtId="3" fontId="27" fillId="0" borderId="16" xfId="0" applyNumberFormat="1" applyFont="1" applyBorder="1" applyAlignment="1">
      <alignment horizontal="right" vertical="center" indent="5"/>
    </xf>
    <xf numFmtId="0" fontId="27" fillId="0" borderId="14" xfId="0" applyFont="1" applyBorder="1" applyAlignment="1">
      <alignment horizontal="right" vertical="center" indent="5"/>
    </xf>
    <xf numFmtId="0" fontId="27" fillId="0" borderId="17" xfId="0" applyFont="1" applyBorder="1" applyAlignment="1">
      <alignment horizontal="right" vertical="center" indent="5"/>
    </xf>
    <xf numFmtId="0" fontId="7" fillId="33" borderId="16" xfId="0" applyFont="1" applyFill="1" applyBorder="1" applyAlignment="1">
      <alignment vertical="center"/>
    </xf>
    <xf numFmtId="0" fontId="4" fillId="33" borderId="16" xfId="0" applyFont="1" applyFill="1" applyBorder="1" applyAlignment="1">
      <alignment vertical="center"/>
    </xf>
    <xf numFmtId="0" fontId="7" fillId="33" borderId="16" xfId="0" applyFont="1" applyFill="1" applyBorder="1" applyAlignment="1">
      <alignment vertical="center" wrapText="1"/>
    </xf>
    <xf numFmtId="0" fontId="4" fillId="33" borderId="17" xfId="0" applyFont="1" applyFill="1" applyBorder="1" applyAlignment="1">
      <alignment vertical="center"/>
    </xf>
    <xf numFmtId="0" fontId="7" fillId="33" borderId="15" xfId="0" applyFont="1" applyFill="1" applyBorder="1" applyAlignment="1">
      <alignment vertical="center" wrapText="1"/>
    </xf>
    <xf numFmtId="0" fontId="7" fillId="33" borderId="20" xfId="0" applyFont="1" applyFill="1" applyBorder="1" applyAlignment="1">
      <alignment vertical="center"/>
    </xf>
    <xf numFmtId="0" fontId="7" fillId="33" borderId="18" xfId="0" applyFont="1" applyFill="1" applyBorder="1" applyAlignment="1">
      <alignment vertical="center"/>
    </xf>
    <xf numFmtId="0" fontId="4" fillId="33" borderId="18" xfId="0" applyFont="1" applyFill="1" applyBorder="1" applyAlignment="1">
      <alignment horizontal="left" vertical="center"/>
    </xf>
    <xf numFmtId="0" fontId="4" fillId="33" borderId="19" xfId="0" applyFont="1" applyFill="1" applyBorder="1" applyAlignment="1">
      <alignment horizontal="left" vertical="center"/>
    </xf>
    <xf numFmtId="0" fontId="4" fillId="33" borderId="0" xfId="0" applyFont="1" applyFill="1" applyBorder="1" applyAlignment="1">
      <alignment horizontal="right" vertical="center" indent="3"/>
    </xf>
    <xf numFmtId="0" fontId="4" fillId="33" borderId="16" xfId="0" applyFont="1" applyFill="1" applyBorder="1" applyAlignment="1">
      <alignment horizontal="right" vertical="center" indent="5"/>
    </xf>
    <xf numFmtId="0" fontId="4" fillId="33" borderId="17" xfId="0" applyFont="1" applyFill="1" applyBorder="1" applyAlignment="1">
      <alignment horizontal="right" vertical="center" indent="5"/>
    </xf>
    <xf numFmtId="0" fontId="4" fillId="33" borderId="14" xfId="0" applyFont="1" applyFill="1" applyBorder="1" applyAlignment="1">
      <alignment horizontal="right" vertical="center" indent="5"/>
    </xf>
    <xf numFmtId="0" fontId="4" fillId="33" borderId="18" xfId="0" applyFont="1" applyFill="1" applyBorder="1" applyAlignment="1">
      <alignment horizontal="right" vertical="center" indent="3"/>
    </xf>
    <xf numFmtId="166" fontId="2" fillId="0" borderId="18" xfId="0" applyNumberFormat="1" applyFont="1" applyFill="1" applyBorder="1" applyAlignment="1">
      <alignment horizontal="left" vertical="center"/>
    </xf>
    <xf numFmtId="166" fontId="2" fillId="0" borderId="18" xfId="0" applyNumberFormat="1" applyFont="1" applyFill="1" applyBorder="1" applyAlignment="1" applyProtection="1">
      <alignment horizontal="left" vertical="center"/>
      <protection locked="0"/>
    </xf>
    <xf numFmtId="0" fontId="27" fillId="0" borderId="20" xfId="0" applyFont="1" applyBorder="1" applyAlignment="1">
      <alignment horizontal="right" vertical="center" indent="2"/>
    </xf>
    <xf numFmtId="0" fontId="27" fillId="0" borderId="34" xfId="0" applyFont="1" applyBorder="1" applyAlignment="1">
      <alignment horizontal="right" vertical="center" indent="2"/>
    </xf>
    <xf numFmtId="0" fontId="27" fillId="0" borderId="18" xfId="0" applyFont="1" applyBorder="1" applyAlignment="1">
      <alignment horizontal="right" vertical="center" indent="2"/>
    </xf>
    <xf numFmtId="0" fontId="27" fillId="0" borderId="22" xfId="0" applyFont="1" applyBorder="1" applyAlignment="1">
      <alignment horizontal="right" vertical="center" indent="2"/>
    </xf>
    <xf numFmtId="0" fontId="28" fillId="0" borderId="18" xfId="0" applyFont="1" applyBorder="1" applyAlignment="1">
      <alignment horizontal="right" vertical="center" indent="2"/>
    </xf>
    <xf numFmtId="0" fontId="28" fillId="0" borderId="22" xfId="0" applyFont="1" applyBorder="1" applyAlignment="1">
      <alignment horizontal="right" vertical="center" indent="2"/>
    </xf>
    <xf numFmtId="0" fontId="27" fillId="0" borderId="19" xfId="0" applyFont="1" applyBorder="1" applyAlignment="1">
      <alignment horizontal="right" vertical="center" indent="2"/>
    </xf>
    <xf numFmtId="0" fontId="27" fillId="0" borderId="21" xfId="0" applyFont="1" applyBorder="1" applyAlignment="1">
      <alignment horizontal="right" vertical="center" indent="2"/>
    </xf>
    <xf numFmtId="0" fontId="27" fillId="0" borderId="20" xfId="0" applyFont="1" applyBorder="1" applyAlignment="1">
      <alignment horizontal="right" vertical="center"/>
    </xf>
    <xf numFmtId="0" fontId="27" fillId="0" borderId="34" xfId="0" applyFont="1" applyBorder="1" applyAlignment="1">
      <alignment horizontal="right" vertical="center"/>
    </xf>
    <xf numFmtId="165" fontId="27" fillId="33" borderId="4" xfId="0" applyNumberFormat="1" applyFont="1" applyFill="1" applyBorder="1" applyAlignment="1">
      <alignment horizontal="center" vertical="center"/>
    </xf>
    <xf numFmtId="169" fontId="27" fillId="0" borderId="0" xfId="0" applyNumberFormat="1" applyFont="1"/>
    <xf numFmtId="2" fontId="27" fillId="0" borderId="0" xfId="0" applyNumberFormat="1" applyFont="1"/>
    <xf numFmtId="0" fontId="7" fillId="33" borderId="14" xfId="0" applyFont="1" applyFill="1" applyBorder="1" applyAlignment="1">
      <alignment vertical="center" wrapText="1"/>
    </xf>
    <xf numFmtId="167" fontId="7" fillId="33" borderId="18" xfId="33" applyNumberFormat="1" applyFont="1" applyFill="1" applyBorder="1" applyAlignment="1">
      <alignment horizontal="left" vertical="center"/>
    </xf>
    <xf numFmtId="167" fontId="4" fillId="33" borderId="18" xfId="33" applyNumberFormat="1" applyFont="1" applyFill="1" applyBorder="1" applyAlignment="1">
      <alignment horizontal="left" vertical="center"/>
    </xf>
    <xf numFmtId="0" fontId="27" fillId="0" borderId="0" xfId="0" applyFont="1" applyFill="1" applyBorder="1" applyAlignment="1">
      <alignment horizontal="right"/>
    </xf>
    <xf numFmtId="0" fontId="27" fillId="0" borderId="0" xfId="0" applyFont="1" applyFill="1" applyBorder="1" applyAlignment="1"/>
    <xf numFmtId="0" fontId="27" fillId="33" borderId="3" xfId="0" applyFont="1" applyFill="1" applyBorder="1" applyAlignment="1">
      <alignment horizontal="center" vertical="center"/>
    </xf>
    <xf numFmtId="3" fontId="27" fillId="33" borderId="3" xfId="0" applyNumberFormat="1" applyFont="1" applyFill="1" applyBorder="1" applyAlignment="1">
      <alignment horizontal="center" vertical="center"/>
    </xf>
    <xf numFmtId="3" fontId="28" fillId="33" borderId="2" xfId="0" applyNumberFormat="1" applyFont="1" applyFill="1" applyBorder="1" applyAlignment="1">
      <alignment horizontal="center" vertical="center"/>
    </xf>
    <xf numFmtId="49" fontId="28" fillId="33" borderId="4" xfId="0" applyNumberFormat="1" applyFont="1" applyFill="1" applyBorder="1" applyAlignment="1">
      <alignment horizontal="center" vertical="center"/>
    </xf>
    <xf numFmtId="0" fontId="27" fillId="0" borderId="0" xfId="0" applyFont="1" applyFill="1" applyAlignment="1">
      <alignment vertical="center"/>
    </xf>
    <xf numFmtId="0" fontId="27" fillId="0" borderId="0" xfId="0" applyFont="1" applyAlignment="1">
      <alignment vertical="center"/>
    </xf>
    <xf numFmtId="0" fontId="29" fillId="33" borderId="6" xfId="32" applyFont="1" applyFill="1" applyBorder="1" applyAlignment="1">
      <alignment horizontal="left" vertical="center" wrapText="1"/>
    </xf>
    <xf numFmtId="0" fontId="4" fillId="33" borderId="19" xfId="32" applyFont="1" applyFill="1" applyBorder="1" applyAlignment="1">
      <alignment horizontal="left" vertical="center" wrapText="1"/>
    </xf>
    <xf numFmtId="0" fontId="4" fillId="33" borderId="14" xfId="0" applyFont="1" applyFill="1" applyBorder="1" applyAlignment="1">
      <alignment horizontal="right" vertical="center" wrapText="1" indent="5"/>
    </xf>
    <xf numFmtId="0" fontId="4" fillId="33" borderId="17" xfId="0" applyFont="1" applyFill="1" applyBorder="1" applyAlignment="1">
      <alignment horizontal="right" vertical="center" wrapText="1" indent="5"/>
    </xf>
    <xf numFmtId="0" fontId="7" fillId="0" borderId="16" xfId="0" applyFont="1" applyBorder="1" applyAlignment="1">
      <alignment horizontal="center" vertical="center" wrapText="1"/>
    </xf>
    <xf numFmtId="0" fontId="28" fillId="33" borderId="8" xfId="0" applyFont="1" applyFill="1" applyBorder="1" applyAlignment="1">
      <alignment horizontal="center"/>
    </xf>
    <xf numFmtId="0" fontId="7" fillId="33" borderId="20" xfId="32" applyFont="1" applyFill="1" applyBorder="1" applyAlignment="1">
      <alignment horizontal="left" vertical="center" wrapText="1"/>
    </xf>
    <xf numFmtId="0" fontId="28" fillId="0" borderId="20" xfId="0" applyFont="1" applyFill="1" applyBorder="1"/>
    <xf numFmtId="0" fontId="4" fillId="0" borderId="18" xfId="32" applyFont="1" applyFill="1" applyBorder="1" applyAlignment="1">
      <alignment horizontal="left" vertical="center" wrapText="1"/>
    </xf>
    <xf numFmtId="3" fontId="27" fillId="0" borderId="22" xfId="0" applyNumberFormat="1" applyFont="1" applyBorder="1" applyAlignment="1">
      <alignment horizontal="right" vertical="center" indent="4"/>
    </xf>
    <xf numFmtId="0" fontId="27" fillId="0" borderId="22" xfId="0" applyFont="1" applyBorder="1" applyAlignment="1">
      <alignment horizontal="right" vertical="center" indent="4"/>
    </xf>
    <xf numFmtId="3" fontId="28" fillId="0" borderId="22" xfId="0" applyNumberFormat="1" applyFont="1" applyBorder="1" applyAlignment="1">
      <alignment horizontal="right" vertical="center" indent="4"/>
    </xf>
    <xf numFmtId="0" fontId="28" fillId="0" borderId="22" xfId="0" applyFont="1" applyBorder="1" applyAlignment="1">
      <alignment horizontal="right" vertical="center" indent="4"/>
    </xf>
    <xf numFmtId="0" fontId="27" fillId="0" borderId="21" xfId="0" applyFont="1" applyBorder="1" applyAlignment="1">
      <alignment horizontal="right" vertical="center" indent="4"/>
    </xf>
    <xf numFmtId="0" fontId="27" fillId="0" borderId="34" xfId="0" applyFont="1" applyBorder="1" applyAlignment="1">
      <alignment horizontal="right" vertical="center" indent="4"/>
    </xf>
    <xf numFmtId="3" fontId="27" fillId="0" borderId="21" xfId="0" applyNumberFormat="1" applyFont="1" applyBorder="1" applyAlignment="1">
      <alignment horizontal="right" vertical="center" indent="4"/>
    </xf>
    <xf numFmtId="0" fontId="27" fillId="0" borderId="20" xfId="0" applyFont="1" applyFill="1" applyBorder="1" applyAlignment="1">
      <alignment horizontal="right" vertical="center"/>
    </xf>
    <xf numFmtId="0" fontId="27" fillId="0" borderId="14" xfId="0" applyFont="1" applyFill="1" applyBorder="1" applyAlignment="1">
      <alignment horizontal="right" vertical="center"/>
    </xf>
    <xf numFmtId="0" fontId="27" fillId="0" borderId="34" xfId="0" applyFont="1" applyFill="1" applyBorder="1" applyAlignment="1">
      <alignment horizontal="right" vertical="center"/>
    </xf>
    <xf numFmtId="168" fontId="27" fillId="0" borderId="18" xfId="30" applyNumberFormat="1" applyFont="1" applyFill="1" applyBorder="1" applyAlignment="1">
      <alignment horizontal="right" vertical="center" indent="2"/>
    </xf>
    <xf numFmtId="0" fontId="27" fillId="0" borderId="18" xfId="0" applyFont="1" applyFill="1" applyBorder="1" applyAlignment="1">
      <alignment horizontal="right" vertical="center" indent="2"/>
    </xf>
    <xf numFmtId="0" fontId="27" fillId="0" borderId="16" xfId="0" applyFont="1" applyFill="1" applyBorder="1" applyAlignment="1">
      <alignment horizontal="right" vertical="center" indent="2"/>
    </xf>
    <xf numFmtId="0" fontId="27" fillId="0" borderId="22" xfId="0" applyFont="1" applyFill="1" applyBorder="1" applyAlignment="1">
      <alignment horizontal="right" vertical="center" indent="2"/>
    </xf>
    <xf numFmtId="0" fontId="27" fillId="0" borderId="21" xfId="0" applyFont="1" applyFill="1" applyBorder="1" applyAlignment="1">
      <alignment horizontal="right" vertical="center" indent="2"/>
    </xf>
    <xf numFmtId="168" fontId="27" fillId="0" borderId="20" xfId="30" applyNumberFormat="1" applyFont="1" applyFill="1" applyBorder="1" applyAlignment="1">
      <alignment horizontal="right" vertical="center" indent="2"/>
    </xf>
    <xf numFmtId="0" fontId="27" fillId="0" borderId="20" xfId="0" applyFont="1" applyFill="1" applyBorder="1" applyAlignment="1">
      <alignment horizontal="right" vertical="center" indent="2"/>
    </xf>
    <xf numFmtId="0" fontId="27" fillId="0" borderId="14" xfId="0" applyFont="1" applyFill="1" applyBorder="1" applyAlignment="1">
      <alignment horizontal="right" vertical="center" indent="2"/>
    </xf>
    <xf numFmtId="0" fontId="27" fillId="0" borderId="34" xfId="0" applyFont="1" applyFill="1" applyBorder="1" applyAlignment="1">
      <alignment horizontal="right" vertical="center" indent="2"/>
    </xf>
    <xf numFmtId="3" fontId="27" fillId="0" borderId="34" xfId="0" applyNumberFormat="1" applyFont="1" applyFill="1" applyBorder="1" applyAlignment="1">
      <alignment horizontal="right" vertical="center" indent="2"/>
    </xf>
    <xf numFmtId="3" fontId="27" fillId="0" borderId="22" xfId="0" applyNumberFormat="1" applyFont="1" applyFill="1" applyBorder="1" applyAlignment="1">
      <alignment horizontal="right" vertical="center" indent="2"/>
    </xf>
    <xf numFmtId="1" fontId="27" fillId="0" borderId="20" xfId="0" applyNumberFormat="1" applyFont="1" applyFill="1" applyBorder="1" applyAlignment="1">
      <alignment horizontal="right" vertical="center" indent="2"/>
    </xf>
    <xf numFmtId="168" fontId="27" fillId="0" borderId="19" xfId="30" applyNumberFormat="1" applyFont="1" applyFill="1" applyBorder="1" applyAlignment="1">
      <alignment horizontal="right" vertical="center" indent="2"/>
    </xf>
    <xf numFmtId="0" fontId="27" fillId="0" borderId="19" xfId="0" applyFont="1" applyFill="1" applyBorder="1" applyAlignment="1">
      <alignment horizontal="right" vertical="center" indent="2"/>
    </xf>
    <xf numFmtId="0" fontId="27" fillId="0" borderId="17" xfId="0" applyFont="1" applyFill="1" applyBorder="1" applyAlignment="1">
      <alignment horizontal="right" vertical="center" indent="2"/>
    </xf>
    <xf numFmtId="3" fontId="27" fillId="0" borderId="21" xfId="0" applyNumberFormat="1" applyFont="1" applyFill="1" applyBorder="1" applyAlignment="1">
      <alignment horizontal="right" vertical="center" indent="2"/>
    </xf>
    <xf numFmtId="1" fontId="27" fillId="0" borderId="18" xfId="0" applyNumberFormat="1" applyFont="1" applyFill="1" applyBorder="1" applyAlignment="1">
      <alignment horizontal="right" vertical="center" indent="2"/>
    </xf>
    <xf numFmtId="168" fontId="28" fillId="0" borderId="18" xfId="30" applyNumberFormat="1" applyFont="1" applyFill="1" applyBorder="1" applyAlignment="1">
      <alignment horizontal="right" vertical="center" indent="2"/>
    </xf>
    <xf numFmtId="0" fontId="28" fillId="0" borderId="18" xfId="0" applyFont="1" applyFill="1" applyBorder="1" applyAlignment="1">
      <alignment horizontal="right" vertical="center" indent="2"/>
    </xf>
    <xf numFmtId="0" fontId="28" fillId="0" borderId="16" xfId="0" applyFont="1" applyFill="1" applyBorder="1" applyAlignment="1">
      <alignment horizontal="right" vertical="center" indent="2"/>
    </xf>
    <xf numFmtId="0" fontId="28" fillId="0" borderId="22" xfId="0" applyFont="1" applyFill="1" applyBorder="1" applyAlignment="1">
      <alignment horizontal="right" vertical="center" indent="2"/>
    </xf>
    <xf numFmtId="167" fontId="4" fillId="0" borderId="18" xfId="33" applyNumberFormat="1" applyFont="1" applyFill="1" applyBorder="1" applyAlignment="1">
      <alignment horizontal="left" vertical="center"/>
    </xf>
    <xf numFmtId="165" fontId="27" fillId="0" borderId="18" xfId="0" applyNumberFormat="1" applyFont="1" applyFill="1" applyBorder="1" applyAlignment="1">
      <alignment horizontal="right" vertical="center" indent="2"/>
    </xf>
    <xf numFmtId="1" fontId="28" fillId="0" borderId="18" xfId="0" applyNumberFormat="1" applyFont="1" applyFill="1" applyBorder="1" applyAlignment="1">
      <alignment horizontal="right" vertical="center" indent="2"/>
    </xf>
    <xf numFmtId="165" fontId="27" fillId="0" borderId="19" xfId="0" quotePrefix="1" applyNumberFormat="1" applyFont="1" applyFill="1" applyBorder="1" applyAlignment="1">
      <alignment horizontal="right" vertical="center" indent="2"/>
    </xf>
    <xf numFmtId="0" fontId="27" fillId="0" borderId="19" xfId="0" quotePrefix="1" applyFont="1" applyFill="1" applyBorder="1" applyAlignment="1">
      <alignment horizontal="right" vertical="center" indent="2"/>
    </xf>
    <xf numFmtId="0" fontId="27" fillId="0" borderId="17" xfId="0" quotePrefix="1" applyFont="1" applyFill="1" applyBorder="1" applyAlignment="1">
      <alignment horizontal="right" vertical="center" indent="2"/>
    </xf>
    <xf numFmtId="165" fontId="27" fillId="0" borderId="21" xfId="0" applyNumberFormat="1" applyFont="1" applyFill="1" applyBorder="1" applyAlignment="1">
      <alignment horizontal="right" vertical="center" indent="2"/>
    </xf>
    <xf numFmtId="4" fontId="27" fillId="33" borderId="14" xfId="0" applyNumberFormat="1" applyFont="1" applyFill="1" applyBorder="1" applyAlignment="1">
      <alignment horizontal="right" vertical="center" indent="3"/>
    </xf>
    <xf numFmtId="4" fontId="27" fillId="33" borderId="17" xfId="0" applyNumberFormat="1" applyFont="1" applyFill="1" applyBorder="1" applyAlignment="1">
      <alignment horizontal="right" vertical="center" indent="3"/>
    </xf>
    <xf numFmtId="0" fontId="27" fillId="33" borderId="16" xfId="0" applyFont="1" applyFill="1" applyBorder="1" applyAlignment="1">
      <alignment horizontal="right" vertical="center" indent="3"/>
    </xf>
    <xf numFmtId="2" fontId="27" fillId="33" borderId="16" xfId="0" applyNumberFormat="1" applyFont="1" applyFill="1" applyBorder="1" applyAlignment="1">
      <alignment horizontal="right" vertical="center" indent="3"/>
    </xf>
    <xf numFmtId="2" fontId="27" fillId="33" borderId="17" xfId="0" applyNumberFormat="1" applyFont="1" applyFill="1" applyBorder="1" applyAlignment="1">
      <alignment horizontal="right" vertical="center" indent="3"/>
    </xf>
    <xf numFmtId="0" fontId="27" fillId="33" borderId="0" xfId="0" applyFont="1" applyFill="1" applyAlignment="1">
      <alignment horizontal="right" vertical="center" indent="3"/>
    </xf>
    <xf numFmtId="2" fontId="27" fillId="33" borderId="0" xfId="0" applyNumberFormat="1" applyFont="1" applyFill="1" applyAlignment="1">
      <alignment horizontal="right" vertical="center" indent="3"/>
    </xf>
    <xf numFmtId="0" fontId="27" fillId="33" borderId="24" xfId="0" applyFont="1" applyFill="1" applyBorder="1" applyAlignment="1">
      <alignment horizontal="right" vertical="center" indent="3"/>
    </xf>
    <xf numFmtId="2" fontId="27" fillId="33" borderId="14" xfId="0" applyNumberFormat="1" applyFont="1" applyFill="1" applyBorder="1" applyAlignment="1">
      <alignment horizontal="right" vertical="center" indent="3"/>
    </xf>
    <xf numFmtId="0" fontId="27" fillId="33" borderId="17" xfId="0" applyFont="1" applyFill="1" applyBorder="1" applyAlignment="1">
      <alignment horizontal="right" vertical="center" indent="3"/>
    </xf>
    <xf numFmtId="0" fontId="27" fillId="33" borderId="14" xfId="0" applyFont="1" applyFill="1" applyBorder="1" applyAlignment="1">
      <alignment horizontal="right" vertical="center" indent="3"/>
    </xf>
    <xf numFmtId="0" fontId="28" fillId="33" borderId="21" xfId="0" applyFont="1" applyFill="1" applyBorder="1" applyAlignment="1">
      <alignment horizontal="left" vertical="center"/>
    </xf>
    <xf numFmtId="0" fontId="28" fillId="33" borderId="15" xfId="0" applyFont="1" applyFill="1" applyBorder="1" applyAlignment="1">
      <alignment horizontal="center" vertical="center"/>
    </xf>
    <xf numFmtId="0" fontId="28" fillId="0" borderId="16" xfId="0" applyFont="1" applyFill="1" applyBorder="1" applyAlignment="1">
      <alignment horizontal="left" vertical="center"/>
    </xf>
    <xf numFmtId="0" fontId="27" fillId="33" borderId="16" xfId="0" applyFont="1" applyFill="1" applyBorder="1" applyAlignment="1">
      <alignment horizontal="left" vertical="center"/>
    </xf>
    <xf numFmtId="0" fontId="27" fillId="33" borderId="16" xfId="0" applyFont="1" applyFill="1" applyBorder="1" applyAlignment="1">
      <alignment horizontal="left" vertical="center" wrapText="1"/>
    </xf>
    <xf numFmtId="0" fontId="28" fillId="33" borderId="14" xfId="0" applyFont="1" applyFill="1" applyBorder="1" applyAlignment="1">
      <alignment horizontal="left" vertical="center" wrapText="1"/>
    </xf>
    <xf numFmtId="2" fontId="27" fillId="0" borderId="16" xfId="0" applyNumberFormat="1" applyFont="1" applyBorder="1" applyAlignment="1">
      <alignment horizontal="right" vertical="center" indent="5"/>
    </xf>
    <xf numFmtId="0" fontId="27" fillId="33" borderId="17" xfId="0" applyFont="1" applyFill="1" applyBorder="1" applyAlignment="1">
      <alignment horizontal="left" vertical="center" wrapText="1"/>
    </xf>
    <xf numFmtId="0" fontId="4" fillId="0" borderId="18" xfId="0" quotePrefix="1" applyFont="1" applyBorder="1" applyAlignment="1">
      <alignment horizontal="right" vertical="center" indent="2"/>
    </xf>
    <xf numFmtId="0" fontId="4" fillId="0" borderId="16" xfId="0" quotePrefix="1" applyFont="1" applyBorder="1" applyAlignment="1">
      <alignment horizontal="right" vertical="center" indent="2"/>
    </xf>
    <xf numFmtId="0" fontId="4" fillId="0" borderId="22" xfId="0" quotePrefix="1" applyFont="1" applyBorder="1" applyAlignment="1">
      <alignment horizontal="right" vertical="center" indent="2"/>
    </xf>
    <xf numFmtId="0" fontId="4" fillId="0" borderId="22" xfId="0" applyFont="1" applyBorder="1" applyAlignment="1">
      <alignment horizontal="right" vertical="center" indent="3"/>
    </xf>
    <xf numFmtId="0" fontId="4" fillId="0" borderId="22" xfId="0" quotePrefix="1" applyFont="1" applyBorder="1" applyAlignment="1">
      <alignment horizontal="right" vertical="center" indent="3"/>
    </xf>
    <xf numFmtId="0" fontId="7" fillId="0" borderId="15" xfId="0" applyFont="1" applyBorder="1" applyAlignment="1">
      <alignment horizontal="center"/>
    </xf>
    <xf numFmtId="0" fontId="4" fillId="33" borderId="20" xfId="0" applyFont="1" applyFill="1" applyBorder="1"/>
    <xf numFmtId="0" fontId="7" fillId="33" borderId="20" xfId="0" applyFont="1" applyFill="1" applyBorder="1"/>
    <xf numFmtId="0" fontId="7" fillId="33" borderId="20" xfId="0" applyFont="1" applyFill="1" applyBorder="1" applyAlignment="1">
      <alignment horizontal="right" vertical="center" indent="2"/>
    </xf>
    <xf numFmtId="0" fontId="7" fillId="33" borderId="14" xfId="0" applyFont="1" applyFill="1" applyBorder="1" applyAlignment="1">
      <alignment horizontal="right" vertical="center" indent="2"/>
    </xf>
    <xf numFmtId="0" fontId="7" fillId="33" borderId="34" xfId="0" applyFont="1" applyFill="1" applyBorder="1" applyAlignment="1">
      <alignment horizontal="right" vertical="center" indent="2"/>
    </xf>
    <xf numFmtId="0" fontId="7" fillId="33" borderId="34" xfId="0" applyFont="1" applyFill="1" applyBorder="1" applyAlignment="1">
      <alignment horizontal="right" vertical="center" indent="3"/>
    </xf>
    <xf numFmtId="0" fontId="7" fillId="33" borderId="34" xfId="0" applyFont="1" applyFill="1" applyBorder="1" applyAlignment="1">
      <alignment horizontal="right" vertical="center" indent="1"/>
    </xf>
    <xf numFmtId="3" fontId="4" fillId="0" borderId="18" xfId="0" applyNumberFormat="1" applyFont="1" applyBorder="1" applyAlignment="1">
      <alignment horizontal="right" vertical="center" indent="2"/>
    </xf>
    <xf numFmtId="3" fontId="4" fillId="0" borderId="16" xfId="0" applyNumberFormat="1" applyFont="1" applyBorder="1" applyAlignment="1">
      <alignment horizontal="right" vertical="center" indent="2"/>
    </xf>
    <xf numFmtId="3" fontId="4" fillId="0" borderId="22" xfId="0" applyNumberFormat="1" applyFont="1" applyBorder="1" applyAlignment="1">
      <alignment horizontal="right" vertical="center" indent="2"/>
    </xf>
    <xf numFmtId="3" fontId="4" fillId="0" borderId="22" xfId="0" applyNumberFormat="1" applyFont="1" applyBorder="1" applyAlignment="1">
      <alignment horizontal="right" vertical="center" indent="3"/>
    </xf>
    <xf numFmtId="0" fontId="4" fillId="0" borderId="18" xfId="0" applyFont="1" applyBorder="1" applyAlignment="1">
      <alignment horizontal="right" vertical="center" indent="2"/>
    </xf>
    <xf numFmtId="0" fontId="4" fillId="0" borderId="16" xfId="0" applyFont="1" applyBorder="1" applyAlignment="1">
      <alignment horizontal="right" vertical="center" indent="2"/>
    </xf>
    <xf numFmtId="0" fontId="4" fillId="0" borderId="22" xfId="0" applyFont="1" applyBorder="1" applyAlignment="1">
      <alignment horizontal="right" vertical="center" indent="2"/>
    </xf>
    <xf numFmtId="3" fontId="4" fillId="0" borderId="20" xfId="0" applyNumberFormat="1" applyFont="1" applyBorder="1" applyAlignment="1">
      <alignment horizontal="right" vertical="center" indent="2"/>
    </xf>
    <xf numFmtId="3" fontId="4" fillId="0" borderId="14" xfId="0" applyNumberFormat="1" applyFont="1" applyBorder="1" applyAlignment="1">
      <alignment horizontal="right" vertical="center" indent="2"/>
    </xf>
    <xf numFmtId="3" fontId="4" fillId="0" borderId="34" xfId="0" applyNumberFormat="1" applyFont="1" applyBorder="1" applyAlignment="1">
      <alignment horizontal="right" vertical="center" indent="2"/>
    </xf>
    <xf numFmtId="3" fontId="4" fillId="0" borderId="34" xfId="0" applyNumberFormat="1" applyFont="1" applyBorder="1" applyAlignment="1">
      <alignment horizontal="right" vertical="center" indent="3"/>
    </xf>
    <xf numFmtId="0" fontId="4" fillId="0" borderId="19" xfId="0" applyFont="1" applyBorder="1" applyAlignment="1">
      <alignment horizontal="right" vertical="center" indent="2"/>
    </xf>
    <xf numFmtId="0" fontId="4" fillId="0" borderId="17" xfId="0" applyFont="1" applyBorder="1" applyAlignment="1">
      <alignment horizontal="right" vertical="center" indent="2"/>
    </xf>
    <xf numFmtId="0" fontId="4" fillId="0" borderId="21" xfId="0" applyFont="1" applyBorder="1" applyAlignment="1">
      <alignment horizontal="right" vertical="center" indent="2"/>
    </xf>
    <xf numFmtId="0" fontId="4" fillId="0" borderId="21" xfId="0" applyFont="1" applyBorder="1" applyAlignment="1">
      <alignment horizontal="right" vertical="center" indent="3"/>
    </xf>
    <xf numFmtId="0" fontId="4" fillId="0" borderId="20" xfId="0" applyFont="1" applyBorder="1" applyAlignment="1">
      <alignment horizontal="right" vertical="center" indent="2"/>
    </xf>
    <xf numFmtId="0" fontId="4" fillId="0" borderId="14" xfId="0" applyFont="1" applyBorder="1" applyAlignment="1">
      <alignment horizontal="right" vertical="center" indent="2"/>
    </xf>
    <xf numFmtId="0" fontId="4" fillId="0" borderId="34" xfId="0" applyFont="1" applyBorder="1" applyAlignment="1">
      <alignment horizontal="right" vertical="center" indent="2"/>
    </xf>
    <xf numFmtId="0" fontId="4" fillId="0" borderId="34" xfId="0" applyFont="1" applyBorder="1" applyAlignment="1">
      <alignment horizontal="right" vertical="center" indent="3"/>
    </xf>
    <xf numFmtId="0" fontId="4" fillId="0" borderId="17" xfId="0" quotePrefix="1" applyFont="1" applyBorder="1" applyAlignment="1">
      <alignment horizontal="right" vertical="center" indent="2"/>
    </xf>
    <xf numFmtId="0" fontId="4" fillId="0" borderId="21" xfId="0" quotePrefix="1" applyFont="1" applyBorder="1" applyAlignment="1">
      <alignment horizontal="right" vertical="center" indent="2"/>
    </xf>
    <xf numFmtId="0" fontId="4" fillId="0" borderId="21" xfId="0" quotePrefix="1" applyFont="1" applyBorder="1" applyAlignment="1">
      <alignment horizontal="right" vertical="center" indent="3"/>
    </xf>
    <xf numFmtId="3" fontId="7" fillId="0" borderId="18" xfId="0" applyNumberFormat="1" applyFont="1" applyBorder="1" applyAlignment="1">
      <alignment horizontal="right" vertical="center" indent="2"/>
    </xf>
    <xf numFmtId="3" fontId="7" fillId="0" borderId="16" xfId="0" applyNumberFormat="1" applyFont="1" applyBorder="1" applyAlignment="1">
      <alignment horizontal="right" vertical="center" indent="2"/>
    </xf>
    <xf numFmtId="3" fontId="7" fillId="0" borderId="22" xfId="0" applyNumberFormat="1" applyFont="1" applyBorder="1" applyAlignment="1">
      <alignment horizontal="right" vertical="center" indent="2"/>
    </xf>
    <xf numFmtId="3" fontId="7" fillId="0" borderId="22" xfId="0" applyNumberFormat="1" applyFont="1" applyBorder="1" applyAlignment="1">
      <alignment horizontal="right" vertical="center" indent="3"/>
    </xf>
    <xf numFmtId="0" fontId="4" fillId="0" borderId="19" xfId="0" quotePrefix="1" applyFont="1" applyBorder="1" applyAlignment="1">
      <alignment horizontal="right" vertical="center" indent="2"/>
    </xf>
    <xf numFmtId="0" fontId="4" fillId="33" borderId="16" xfId="0" applyFont="1" applyFill="1" applyBorder="1" applyAlignment="1">
      <alignment horizontal="right" vertical="center" wrapText="1" indent="3"/>
    </xf>
    <xf numFmtId="0" fontId="4" fillId="33" borderId="18" xfId="0" applyFont="1" applyFill="1" applyBorder="1" applyAlignment="1">
      <alignment horizontal="right" vertical="center" wrapText="1" indent="3"/>
    </xf>
    <xf numFmtId="0" fontId="4" fillId="33" borderId="19" xfId="0" applyFont="1" applyFill="1" applyBorder="1" applyAlignment="1">
      <alignment horizontal="right" vertical="center" wrapText="1" indent="3"/>
    </xf>
    <xf numFmtId="0" fontId="4" fillId="33" borderId="21" xfId="0" applyFont="1" applyFill="1" applyBorder="1" applyAlignment="1">
      <alignment horizontal="right" vertical="center" wrapText="1" indent="3"/>
    </xf>
    <xf numFmtId="0" fontId="7" fillId="33" borderId="0" xfId="0" applyFont="1" applyFill="1" applyAlignment="1">
      <alignment horizontal="left" vertical="center"/>
    </xf>
    <xf numFmtId="0" fontId="4" fillId="0" borderId="0" xfId="0" applyFont="1" applyAlignment="1">
      <alignment vertical="center"/>
    </xf>
    <xf numFmtId="0" fontId="4" fillId="33" borderId="0" xfId="0" applyFont="1" applyFill="1" applyBorder="1" applyAlignment="1">
      <alignment vertical="center" wrapText="1"/>
    </xf>
    <xf numFmtId="0" fontId="4" fillId="0" borderId="0" xfId="0" applyFont="1" applyBorder="1" applyAlignment="1">
      <alignment vertical="center" wrapText="1"/>
    </xf>
    <xf numFmtId="0" fontId="7" fillId="0" borderId="14" xfId="0" applyFont="1" applyBorder="1" applyAlignment="1">
      <alignment horizontal="center" vertical="center" wrapText="1"/>
    </xf>
    <xf numFmtId="0" fontId="7" fillId="0" borderId="16" xfId="0" applyFont="1" applyBorder="1" applyAlignment="1">
      <alignment vertical="center" wrapText="1"/>
    </xf>
    <xf numFmtId="0" fontId="7" fillId="33" borderId="15" xfId="0" applyFont="1" applyFill="1" applyBorder="1" applyAlignment="1">
      <alignment horizontal="center" vertical="center" wrapText="1"/>
    </xf>
    <xf numFmtId="0" fontId="7" fillId="0" borderId="15" xfId="0" applyFont="1" applyBorder="1" applyAlignment="1">
      <alignment horizontal="center" vertical="center" wrapText="1"/>
    </xf>
    <xf numFmtId="0" fontId="7" fillId="0" borderId="16" xfId="0" applyFont="1" applyBorder="1" applyAlignment="1">
      <alignment horizontal="center" vertical="center" wrapText="1"/>
    </xf>
    <xf numFmtId="0" fontId="4" fillId="33" borderId="24" xfId="0" applyFont="1" applyFill="1" applyBorder="1" applyAlignment="1">
      <alignment horizontal="left" vertical="center" wrapText="1"/>
    </xf>
    <xf numFmtId="0" fontId="4" fillId="33" borderId="14" xfId="0" applyFont="1" applyFill="1" applyBorder="1" applyAlignment="1">
      <alignment horizontal="right" vertical="center" wrapText="1" indent="3"/>
    </xf>
    <xf numFmtId="0" fontId="4" fillId="33" borderId="17" xfId="0" applyFont="1" applyFill="1" applyBorder="1" applyAlignment="1">
      <alignment horizontal="right" vertical="center" wrapText="1" indent="2"/>
    </xf>
    <xf numFmtId="0" fontId="4" fillId="33" borderId="14" xfId="0" applyFont="1" applyFill="1" applyBorder="1" applyAlignment="1">
      <alignment horizontal="center" vertical="center" wrapText="1"/>
    </xf>
    <xf numFmtId="0" fontId="4" fillId="33" borderId="16" xfId="0" applyFont="1" applyFill="1" applyBorder="1" applyAlignment="1">
      <alignment horizontal="center" vertical="center" wrapText="1"/>
    </xf>
    <xf numFmtId="0" fontId="4" fillId="33" borderId="17" xfId="0" applyFont="1" applyFill="1" applyBorder="1" applyAlignment="1">
      <alignment horizontal="center" vertical="center" wrapText="1"/>
    </xf>
    <xf numFmtId="0" fontId="4" fillId="33" borderId="22" xfId="0" applyFont="1" applyFill="1" applyBorder="1" applyAlignment="1">
      <alignment horizontal="right" vertical="center" wrapText="1" indent="3"/>
    </xf>
    <xf numFmtId="0" fontId="4" fillId="33" borderId="17" xfId="0" applyFont="1" applyFill="1" applyBorder="1" applyAlignment="1">
      <alignment horizontal="right" vertical="center" wrapText="1" indent="3"/>
    </xf>
    <xf numFmtId="0" fontId="4" fillId="33" borderId="14" xfId="0" applyFont="1" applyFill="1" applyBorder="1" applyAlignment="1">
      <alignment horizontal="right" vertical="center" indent="2"/>
    </xf>
    <xf numFmtId="0" fontId="4" fillId="33" borderId="17" xfId="0" applyFont="1" applyFill="1" applyBorder="1" applyAlignment="1">
      <alignment horizontal="right" vertical="center" indent="2"/>
    </xf>
    <xf numFmtId="0" fontId="4" fillId="33" borderId="14" xfId="0" applyFont="1" applyFill="1" applyBorder="1" applyAlignment="1">
      <alignment horizontal="right" vertical="center" wrapText="1" indent="5"/>
    </xf>
    <xf numFmtId="0" fontId="4" fillId="33" borderId="16" xfId="0" applyFont="1" applyFill="1" applyBorder="1" applyAlignment="1">
      <alignment horizontal="right" vertical="center" wrapText="1" indent="5"/>
    </xf>
    <xf numFmtId="0" fontId="4" fillId="33" borderId="17" xfId="0" applyFont="1" applyFill="1" applyBorder="1" applyAlignment="1">
      <alignment horizontal="right" vertical="center" wrapText="1" indent="5"/>
    </xf>
    <xf numFmtId="0" fontId="4" fillId="33" borderId="14" xfId="0" applyFont="1" applyFill="1" applyBorder="1" applyAlignment="1">
      <alignment horizontal="center" vertical="center"/>
    </xf>
    <xf numFmtId="0" fontId="4" fillId="33" borderId="16" xfId="0" applyFont="1" applyFill="1" applyBorder="1" applyAlignment="1">
      <alignment horizontal="center" vertical="center"/>
    </xf>
    <xf numFmtId="0" fontId="4" fillId="33" borderId="17" xfId="0" applyFont="1" applyFill="1" applyBorder="1" applyAlignment="1">
      <alignment horizontal="center" vertical="center"/>
    </xf>
    <xf numFmtId="0" fontId="4" fillId="33" borderId="18" xfId="0" applyFont="1" applyFill="1" applyBorder="1" applyAlignment="1">
      <alignment horizontal="center" vertical="center"/>
    </xf>
    <xf numFmtId="0" fontId="4" fillId="33" borderId="0" xfId="0" applyFont="1" applyFill="1" applyBorder="1" applyAlignment="1">
      <alignment horizontal="center" vertical="center"/>
    </xf>
    <xf numFmtId="0" fontId="4" fillId="33" borderId="22" xfId="0" applyFont="1" applyFill="1" applyBorder="1" applyAlignment="1">
      <alignment horizontal="center" vertical="center"/>
    </xf>
    <xf numFmtId="0" fontId="4" fillId="33" borderId="19" xfId="0" applyFont="1" applyFill="1" applyBorder="1" applyAlignment="1">
      <alignment horizontal="center" vertical="center"/>
    </xf>
    <xf numFmtId="0" fontId="4" fillId="33" borderId="23" xfId="0" applyFont="1" applyFill="1" applyBorder="1" applyAlignment="1">
      <alignment horizontal="center" vertical="center"/>
    </xf>
    <xf numFmtId="0" fontId="4" fillId="33" borderId="21" xfId="0" applyFont="1" applyFill="1" applyBorder="1" applyAlignment="1">
      <alignment horizontal="center" vertical="center"/>
    </xf>
    <xf numFmtId="0" fontId="4" fillId="0" borderId="15" xfId="0" applyFont="1" applyBorder="1" applyAlignment="1">
      <alignment horizontal="center" vertical="center" textRotation="90" wrapText="1"/>
    </xf>
    <xf numFmtId="0" fontId="28" fillId="33" borderId="0" xfId="0" applyFont="1" applyFill="1" applyAlignment="1">
      <alignment horizontal="left" vertical="center" wrapText="1"/>
    </xf>
    <xf numFmtId="0" fontId="27" fillId="33" borderId="0" xfId="0" applyFont="1" applyFill="1" applyBorder="1" applyAlignment="1">
      <alignment horizontal="left" vertical="center" wrapText="1"/>
    </xf>
    <xf numFmtId="0" fontId="4" fillId="33" borderId="0" xfId="0" applyFont="1" applyFill="1" applyBorder="1" applyAlignment="1">
      <alignment horizontal="left" vertical="center" wrapText="1"/>
    </xf>
    <xf numFmtId="0" fontId="7" fillId="0" borderId="14" xfId="0" applyFont="1" applyBorder="1" applyAlignment="1">
      <alignment horizontal="center"/>
    </xf>
    <xf numFmtId="167" fontId="4" fillId="33" borderId="0" xfId="33" applyNumberFormat="1" applyFont="1" applyFill="1" applyBorder="1" applyAlignment="1">
      <alignment horizontal="left" vertical="center" wrapText="1"/>
    </xf>
    <xf numFmtId="167" fontId="2" fillId="0" borderId="0" xfId="33" applyNumberFormat="1" applyFont="1" applyFill="1" applyBorder="1" applyAlignment="1">
      <alignment horizontal="left" wrapText="1"/>
    </xf>
    <xf numFmtId="0" fontId="28" fillId="0" borderId="0" xfId="0" applyFont="1" applyFill="1" applyAlignment="1">
      <alignment horizontal="left" vertical="center"/>
    </xf>
    <xf numFmtId="0" fontId="4" fillId="33" borderId="9" xfId="0" applyFont="1" applyFill="1" applyBorder="1" applyAlignment="1">
      <alignment horizontal="left" vertical="center" wrapText="1"/>
    </xf>
    <xf numFmtId="0" fontId="4" fillId="33" borderId="9" xfId="0" applyFont="1" applyFill="1" applyBorder="1" applyAlignment="1">
      <alignment vertical="center" wrapText="1"/>
    </xf>
    <xf numFmtId="0" fontId="28" fillId="33" borderId="10" xfId="0" applyFont="1" applyFill="1" applyBorder="1" applyAlignment="1">
      <alignment horizontal="center"/>
    </xf>
    <xf numFmtId="0" fontId="28" fillId="33" borderId="11" xfId="0" applyFont="1" applyFill="1" applyBorder="1" applyAlignment="1">
      <alignment horizontal="center"/>
    </xf>
    <xf numFmtId="0" fontId="28" fillId="33" borderId="8" xfId="0" applyFont="1" applyFill="1" applyBorder="1" applyAlignment="1">
      <alignment horizontal="center"/>
    </xf>
    <xf numFmtId="0" fontId="27" fillId="0" borderId="10" xfId="0" applyFont="1" applyBorder="1" applyAlignment="1"/>
    <xf numFmtId="0" fontId="27" fillId="0" borderId="11" xfId="0" applyFont="1" applyBorder="1" applyAlignment="1"/>
    <xf numFmtId="0" fontId="27" fillId="0" borderId="0" xfId="0" applyFont="1" applyFill="1" applyBorder="1" applyAlignment="1">
      <alignment horizontal="right"/>
    </xf>
    <xf numFmtId="0" fontId="27" fillId="0" borderId="0" xfId="0" applyFont="1" applyFill="1" applyBorder="1" applyAlignment="1"/>
    <xf numFmtId="167" fontId="4" fillId="0" borderId="0" xfId="33" applyNumberFormat="1" applyFont="1" applyFill="1" applyBorder="1" applyAlignment="1">
      <alignment horizontal="left" vertical="center" wrapText="1"/>
    </xf>
    <xf numFmtId="0" fontId="4" fillId="0" borderId="0" xfId="0" applyFont="1" applyFill="1" applyBorder="1" applyAlignment="1">
      <alignment vertical="center" wrapText="1"/>
    </xf>
  </cellXfs>
  <cellStyles count="45">
    <cellStyle name="20 % - Accent1" xfId="1" builtinId="30" customBuiltin="1"/>
    <cellStyle name="20 % - Accent2" xfId="2" builtinId="34" customBuiltin="1"/>
    <cellStyle name="20 % - Accent3" xfId="3" builtinId="38" customBuiltin="1"/>
    <cellStyle name="20 % - Accent4" xfId="4" builtinId="42" customBuiltin="1"/>
    <cellStyle name="20 % - Accent5" xfId="5" builtinId="46" customBuiltin="1"/>
    <cellStyle name="20 % - Accent6" xfId="6" builtinId="50" customBuiltin="1"/>
    <cellStyle name="40 % - Accent1" xfId="7" builtinId="31" customBuiltin="1"/>
    <cellStyle name="40 % - Accent2" xfId="8" builtinId="35" customBuiltin="1"/>
    <cellStyle name="40 % - Accent3" xfId="9" builtinId="39" customBuiltin="1"/>
    <cellStyle name="40 % - Accent4" xfId="10" builtinId="43" customBuiltin="1"/>
    <cellStyle name="40 % - Accent5" xfId="11" builtinId="47" customBuiltin="1"/>
    <cellStyle name="40 % - Accent6" xfId="12" builtinId="51" customBuiltin="1"/>
    <cellStyle name="60 % - Accent1" xfId="13" builtinId="32" customBuiltin="1"/>
    <cellStyle name="60 % - Accent2" xfId="14" builtinId="36" customBuiltin="1"/>
    <cellStyle name="60 % - Accent3" xfId="15" builtinId="40" customBuiltin="1"/>
    <cellStyle name="60 % - Accent4" xfId="16" builtinId="44" customBuiltin="1"/>
    <cellStyle name="60 % - Accent5" xfId="17" builtinId="48" customBuiltin="1"/>
    <cellStyle name="60 %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Avertissement" xfId="25" builtinId="11" customBuiltin="1"/>
    <cellStyle name="Calcul" xfId="26" builtinId="22" customBuiltin="1"/>
    <cellStyle name="Cellule liée" xfId="27" builtinId="24" customBuiltin="1"/>
    <cellStyle name="Entrée" xfId="28" builtinId="20" customBuiltin="1"/>
    <cellStyle name="Insatisfaisant" xfId="29" builtinId="27" customBuiltin="1"/>
    <cellStyle name="Milliers" xfId="30" builtinId="3"/>
    <cellStyle name="Neutre" xfId="31" builtinId="28" customBuiltin="1"/>
    <cellStyle name="Normal" xfId="0" builtinId="0"/>
    <cellStyle name="Normal 2" xfId="32" xr:uid="{00000000-0005-0000-0000-000020000000}"/>
    <cellStyle name="Normal_95" xfId="33" xr:uid="{00000000-0005-0000-0000-000021000000}"/>
    <cellStyle name="Note" xfId="34" builtinId="10" customBuiltin="1"/>
    <cellStyle name="Satisfaisant" xfId="35" builtinId="26" customBuiltin="1"/>
    <cellStyle name="Sortie" xfId="36" builtinId="21" customBuiltin="1"/>
    <cellStyle name="Texte explicatif" xfId="37" builtinId="53" customBuiltin="1"/>
    <cellStyle name="Titre" xfId="38" builtinId="15" customBuiltin="1"/>
    <cellStyle name="Titre 2" xfId="40" xr:uid="{00000000-0005-0000-0000-000027000000}"/>
    <cellStyle name="Titre 1" xfId="39" builtinId="16" customBuiltin="1"/>
    <cellStyle name="Titre 3" xfId="41" builtinId="18" customBuiltin="1"/>
    <cellStyle name="Titre 4" xfId="42" builtinId="19" customBuiltin="1"/>
    <cellStyle name="Total" xfId="43" builtinId="25" customBuiltin="1"/>
    <cellStyle name="Vérification" xfId="44" builtinId="23"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O24"/>
  <sheetViews>
    <sheetView showGridLines="0" topLeftCell="A17" zoomScaleNormal="100" workbookViewId="0">
      <selection activeCell="K24" sqref="K24"/>
    </sheetView>
  </sheetViews>
  <sheetFormatPr baseColWidth="10" defaultColWidth="10.81640625" defaultRowHeight="10"/>
  <cols>
    <col min="1" max="1" width="3.453125" style="1" customWidth="1"/>
    <col min="2" max="2" width="6.453125" style="1" customWidth="1"/>
    <col min="3" max="3" width="44.453125" style="1" customWidth="1"/>
    <col min="4" max="4" width="12.1796875" style="1" customWidth="1"/>
    <col min="5" max="8" width="8.453125" style="1" customWidth="1"/>
    <col min="9" max="9" width="15.453125" style="1" customWidth="1"/>
    <col min="10" max="16384" width="10.81640625" style="1"/>
  </cols>
  <sheetData>
    <row r="1" spans="2:15" s="118" customFormat="1" ht="12.5">
      <c r="B1" s="229" t="s">
        <v>267</v>
      </c>
      <c r="C1" s="230"/>
      <c r="D1" s="230"/>
      <c r="E1" s="230"/>
      <c r="F1" s="230"/>
      <c r="G1" s="230"/>
      <c r="H1" s="230"/>
      <c r="I1" s="230"/>
    </row>
    <row r="2" spans="2:15">
      <c r="B2" s="19"/>
      <c r="C2" s="20"/>
      <c r="D2" s="20"/>
      <c r="E2" s="20"/>
      <c r="F2" s="20"/>
      <c r="G2" s="20"/>
      <c r="H2" s="20"/>
      <c r="I2" s="21" t="s">
        <v>38</v>
      </c>
    </row>
    <row r="3" spans="2:15" ht="10.5">
      <c r="B3" s="19"/>
      <c r="C3" s="231"/>
      <c r="D3" s="233" t="s">
        <v>39</v>
      </c>
      <c r="E3" s="235" t="s">
        <v>255</v>
      </c>
      <c r="F3" s="236"/>
      <c r="G3" s="236"/>
      <c r="H3" s="236"/>
      <c r="I3" s="236"/>
    </row>
    <row r="4" spans="2:15" ht="35.25" customHeight="1">
      <c r="B4" s="19"/>
      <c r="C4" s="232"/>
      <c r="D4" s="234"/>
      <c r="E4" s="237" t="s">
        <v>256</v>
      </c>
      <c r="F4" s="237"/>
      <c r="G4" s="237" t="s">
        <v>31</v>
      </c>
      <c r="H4" s="237"/>
      <c r="I4" s="123" t="s">
        <v>14</v>
      </c>
    </row>
    <row r="5" spans="2:15" ht="15" customHeight="1">
      <c r="B5" s="260" t="s">
        <v>83</v>
      </c>
      <c r="C5" s="84" t="s">
        <v>186</v>
      </c>
      <c r="D5" s="166">
        <v>1003.97</v>
      </c>
      <c r="E5" s="239" t="s">
        <v>208</v>
      </c>
      <c r="F5" s="239"/>
      <c r="G5" s="239" t="s">
        <v>209</v>
      </c>
      <c r="H5" s="239"/>
      <c r="I5" s="121" t="s">
        <v>212</v>
      </c>
      <c r="L5" s="107"/>
    </row>
    <row r="6" spans="2:15" ht="15" customHeight="1">
      <c r="B6" s="260"/>
      <c r="C6" s="85" t="s">
        <v>60</v>
      </c>
      <c r="D6" s="167">
        <v>2007.95</v>
      </c>
      <c r="E6" s="227" t="s">
        <v>208</v>
      </c>
      <c r="F6" s="228"/>
      <c r="G6" s="227" t="s">
        <v>209</v>
      </c>
      <c r="H6" s="228"/>
      <c r="I6" s="122" t="s">
        <v>212</v>
      </c>
      <c r="L6" s="107"/>
    </row>
    <row r="7" spans="2:15" ht="10.5">
      <c r="B7" s="260"/>
      <c r="C7" s="84" t="s">
        <v>73</v>
      </c>
      <c r="D7" s="168"/>
      <c r="E7" s="92"/>
      <c r="F7" s="88"/>
      <c r="G7" s="226"/>
      <c r="H7" s="244"/>
      <c r="I7" s="89"/>
      <c r="L7" s="107"/>
    </row>
    <row r="8" spans="2:15" ht="15" customHeight="1">
      <c r="B8" s="260"/>
      <c r="C8" s="86" t="s">
        <v>48</v>
      </c>
      <c r="D8" s="169">
        <v>182</v>
      </c>
      <c r="E8" s="225" t="s">
        <v>222</v>
      </c>
      <c r="F8" s="226"/>
      <c r="G8" s="225" t="s">
        <v>221</v>
      </c>
      <c r="H8" s="225"/>
      <c r="I8" s="89" t="s">
        <v>216</v>
      </c>
      <c r="L8" s="107"/>
    </row>
    <row r="9" spans="2:15" ht="15" customHeight="1">
      <c r="B9" s="260"/>
      <c r="C9" s="87" t="s">
        <v>47</v>
      </c>
      <c r="D9" s="170">
        <v>91</v>
      </c>
      <c r="E9" s="245" t="s">
        <v>210</v>
      </c>
      <c r="F9" s="227"/>
      <c r="G9" s="245" t="s">
        <v>211</v>
      </c>
      <c r="H9" s="245"/>
      <c r="I9" s="90" t="s">
        <v>213</v>
      </c>
      <c r="L9" s="107"/>
    </row>
    <row r="10" spans="2:15" ht="10.5">
      <c r="B10" s="260"/>
      <c r="C10" s="81" t="s">
        <v>84</v>
      </c>
      <c r="D10" s="171"/>
      <c r="E10" s="254" t="s">
        <v>9</v>
      </c>
      <c r="F10" s="255"/>
      <c r="G10" s="255"/>
      <c r="H10" s="255"/>
      <c r="I10" s="256"/>
      <c r="L10" s="107"/>
    </row>
    <row r="11" spans="2:15" ht="12">
      <c r="B11" s="260"/>
      <c r="C11" s="80" t="s">
        <v>61</v>
      </c>
      <c r="D11" s="172">
        <v>422.21</v>
      </c>
      <c r="E11" s="254"/>
      <c r="F11" s="255"/>
      <c r="G11" s="255"/>
      <c r="H11" s="255"/>
      <c r="I11" s="256"/>
      <c r="L11" s="107"/>
    </row>
    <row r="12" spans="2:15">
      <c r="B12" s="260"/>
      <c r="C12" s="80" t="s">
        <v>46</v>
      </c>
      <c r="D12" s="172">
        <v>272.94</v>
      </c>
      <c r="E12" s="254"/>
      <c r="F12" s="255"/>
      <c r="G12" s="255"/>
      <c r="H12" s="255"/>
      <c r="I12" s="256"/>
      <c r="L12" s="107"/>
    </row>
    <row r="13" spans="2:15" ht="12">
      <c r="B13" s="260"/>
      <c r="C13" s="80" t="s">
        <v>56</v>
      </c>
      <c r="D13" s="171">
        <v>157.44999999999999</v>
      </c>
      <c r="E13" s="254"/>
      <c r="F13" s="255"/>
      <c r="G13" s="255"/>
      <c r="H13" s="255"/>
      <c r="I13" s="256"/>
      <c r="L13" s="107"/>
    </row>
    <row r="14" spans="2:15" ht="10.5">
      <c r="B14" s="260"/>
      <c r="C14" s="83" t="s">
        <v>68</v>
      </c>
      <c r="D14" s="173">
        <v>690.13</v>
      </c>
      <c r="E14" s="257"/>
      <c r="F14" s="258"/>
      <c r="G14" s="258"/>
      <c r="H14" s="258"/>
      <c r="I14" s="259"/>
      <c r="L14" s="107"/>
    </row>
    <row r="15" spans="2:15" ht="15" customHeight="1">
      <c r="B15" s="260" t="s">
        <v>85</v>
      </c>
      <c r="C15" s="79" t="s">
        <v>214</v>
      </c>
      <c r="D15" s="174">
        <v>182</v>
      </c>
      <c r="E15" s="246" t="s">
        <v>219</v>
      </c>
      <c r="F15" s="246"/>
      <c r="G15" s="246" t="s">
        <v>220</v>
      </c>
      <c r="H15" s="246"/>
      <c r="I15" s="91">
        <v>544</v>
      </c>
      <c r="L15" s="107"/>
      <c r="N15" s="27"/>
      <c r="O15" s="27"/>
    </row>
    <row r="16" spans="2:15" ht="15" customHeight="1">
      <c r="B16" s="260"/>
      <c r="C16" s="79" t="s">
        <v>215</v>
      </c>
      <c r="D16" s="175">
        <v>273.02999999999997</v>
      </c>
      <c r="E16" s="247" t="s">
        <v>218</v>
      </c>
      <c r="F16" s="247"/>
      <c r="G16" s="240" t="s">
        <v>217</v>
      </c>
      <c r="H16" s="240"/>
      <c r="I16" s="122">
        <v>272</v>
      </c>
      <c r="L16" s="107"/>
      <c r="N16" s="27"/>
      <c r="O16" s="27"/>
    </row>
    <row r="17" spans="2:12" ht="22.5" customHeight="1">
      <c r="B17" s="260"/>
      <c r="C17" s="108" t="s">
        <v>238</v>
      </c>
      <c r="D17" s="176"/>
      <c r="E17" s="241" t="s">
        <v>236</v>
      </c>
      <c r="F17" s="241"/>
      <c r="G17" s="241"/>
      <c r="H17" s="241"/>
      <c r="I17" s="248">
        <v>488</v>
      </c>
      <c r="L17" s="107"/>
    </row>
    <row r="18" spans="2:12">
      <c r="B18" s="260"/>
      <c r="C18" s="80" t="s">
        <v>33</v>
      </c>
      <c r="D18" s="169">
        <v>392.05</v>
      </c>
      <c r="E18" s="242"/>
      <c r="F18" s="242"/>
      <c r="G18" s="242"/>
      <c r="H18" s="242"/>
      <c r="I18" s="249"/>
      <c r="L18" s="107"/>
    </row>
    <row r="19" spans="2:12">
      <c r="B19" s="260"/>
      <c r="C19" s="80" t="s">
        <v>12</v>
      </c>
      <c r="D19" s="168">
        <v>413.69</v>
      </c>
      <c r="E19" s="242"/>
      <c r="F19" s="242"/>
      <c r="G19" s="242"/>
      <c r="H19" s="242"/>
      <c r="I19" s="249"/>
      <c r="L19" s="107"/>
    </row>
    <row r="20" spans="2:12">
      <c r="B20" s="260"/>
      <c r="C20" s="82" t="s">
        <v>13</v>
      </c>
      <c r="D20" s="170">
        <v>428.02</v>
      </c>
      <c r="E20" s="243"/>
      <c r="F20" s="243"/>
      <c r="G20" s="243"/>
      <c r="H20" s="243"/>
      <c r="I20" s="250"/>
      <c r="L20" s="107"/>
    </row>
    <row r="21" spans="2:12" ht="10.5">
      <c r="B21" s="260"/>
      <c r="C21" s="79" t="s">
        <v>187</v>
      </c>
      <c r="D21" s="176"/>
      <c r="E21" s="251" t="s">
        <v>9</v>
      </c>
      <c r="F21" s="251"/>
      <c r="G21" s="251"/>
      <c r="H21" s="251"/>
      <c r="I21" s="251"/>
      <c r="L21" s="107"/>
    </row>
    <row r="22" spans="2:12">
      <c r="B22" s="260"/>
      <c r="C22" s="80" t="s">
        <v>41</v>
      </c>
      <c r="D22" s="168">
        <v>163.87</v>
      </c>
      <c r="E22" s="252"/>
      <c r="F22" s="252"/>
      <c r="G22" s="252"/>
      <c r="H22" s="252"/>
      <c r="I22" s="252"/>
      <c r="L22" s="107"/>
    </row>
    <row r="23" spans="2:12">
      <c r="B23" s="260"/>
      <c r="C23" s="82" t="s">
        <v>86</v>
      </c>
      <c r="D23" s="170">
        <v>122.93</v>
      </c>
      <c r="E23" s="253"/>
      <c r="F23" s="253"/>
      <c r="G23" s="253"/>
      <c r="H23" s="253"/>
      <c r="I23" s="253"/>
      <c r="L23" s="107"/>
    </row>
    <row r="24" spans="2:12" ht="182.25" customHeight="1">
      <c r="B24" s="238" t="s">
        <v>274</v>
      </c>
      <c r="C24" s="238"/>
      <c r="D24" s="238"/>
      <c r="E24" s="238"/>
      <c r="F24" s="238"/>
      <c r="G24" s="238"/>
      <c r="H24" s="238"/>
      <c r="I24" s="238"/>
    </row>
  </sheetData>
  <mergeCells count="26">
    <mergeCell ref="B24:I24"/>
    <mergeCell ref="E5:F5"/>
    <mergeCell ref="G5:H5"/>
    <mergeCell ref="G16:H16"/>
    <mergeCell ref="E17:H20"/>
    <mergeCell ref="G7:H7"/>
    <mergeCell ref="G9:H9"/>
    <mergeCell ref="E15:F15"/>
    <mergeCell ref="G15:H15"/>
    <mergeCell ref="E16:F16"/>
    <mergeCell ref="I17:I20"/>
    <mergeCell ref="E21:I23"/>
    <mergeCell ref="E10:I14"/>
    <mergeCell ref="E9:F9"/>
    <mergeCell ref="B5:B14"/>
    <mergeCell ref="B15:B23"/>
    <mergeCell ref="E8:F8"/>
    <mergeCell ref="G8:H8"/>
    <mergeCell ref="E6:F6"/>
    <mergeCell ref="G6:H6"/>
    <mergeCell ref="B1:I1"/>
    <mergeCell ref="C3:C4"/>
    <mergeCell ref="D3:D4"/>
    <mergeCell ref="E3:I3"/>
    <mergeCell ref="E4:F4"/>
    <mergeCell ref="G4:H4"/>
  </mergeCells>
  <pageMargins left="0.70866141732283472" right="0.70866141732283472" top="0.74803149606299213" bottom="0.74803149606299213" header="0.31496062992125984" footer="0.31496062992125984"/>
  <pageSetup paperSize="9" scale="6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E14"/>
  <sheetViews>
    <sheetView showGridLines="0" topLeftCell="A6" zoomScaleNormal="100" workbookViewId="0">
      <selection activeCell="J10" sqref="J10"/>
    </sheetView>
  </sheetViews>
  <sheetFormatPr baseColWidth="10" defaultColWidth="10.81640625" defaultRowHeight="10"/>
  <cols>
    <col min="1" max="1" width="3.453125" style="1" customWidth="1"/>
    <col min="2" max="2" width="52.81640625" style="1" customWidth="1"/>
    <col min="3" max="5" width="17.453125" style="1" customWidth="1"/>
    <col min="6" max="16384" width="10.81640625" style="1"/>
  </cols>
  <sheetData>
    <row r="1" spans="2:5" s="118" customFormat="1" ht="11.25" customHeight="1">
      <c r="B1" s="261" t="s">
        <v>268</v>
      </c>
      <c r="C1" s="261"/>
      <c r="D1" s="261"/>
      <c r="E1" s="261"/>
    </row>
    <row r="2" spans="2:5">
      <c r="B2" s="4"/>
      <c r="C2" s="4"/>
      <c r="D2" s="4"/>
      <c r="E2" s="5" t="s">
        <v>38</v>
      </c>
    </row>
    <row r="3" spans="2:5" ht="10.5">
      <c r="B3" s="177"/>
      <c r="C3" s="178" t="s">
        <v>79</v>
      </c>
      <c r="D3" s="178" t="s">
        <v>42</v>
      </c>
      <c r="E3" s="178" t="s">
        <v>43</v>
      </c>
    </row>
    <row r="4" spans="2:5" ht="12.5">
      <c r="B4" s="179" t="s">
        <v>269</v>
      </c>
      <c r="C4" s="75"/>
      <c r="D4" s="75"/>
      <c r="E4" s="75"/>
    </row>
    <row r="5" spans="2:5" ht="15.75" customHeight="1">
      <c r="B5" s="180" t="s">
        <v>74</v>
      </c>
      <c r="C5" s="75" t="s">
        <v>45</v>
      </c>
      <c r="D5" s="75" t="s">
        <v>82</v>
      </c>
      <c r="E5" s="75" t="s">
        <v>82</v>
      </c>
    </row>
    <row r="6" spans="2:5" ht="18" customHeight="1">
      <c r="B6" s="180" t="s">
        <v>44</v>
      </c>
      <c r="C6" s="76">
        <v>5840</v>
      </c>
      <c r="D6" s="76">
        <v>7783</v>
      </c>
      <c r="E6" s="75" t="s">
        <v>45</v>
      </c>
    </row>
    <row r="7" spans="2:5" ht="18" customHeight="1">
      <c r="B7" s="181" t="s">
        <v>32</v>
      </c>
      <c r="C7" s="75">
        <v>487</v>
      </c>
      <c r="D7" s="75">
        <v>487</v>
      </c>
      <c r="E7" s="75" t="s">
        <v>45</v>
      </c>
    </row>
    <row r="8" spans="2:5" ht="18" customHeight="1">
      <c r="B8" s="182" t="s">
        <v>54</v>
      </c>
      <c r="C8" s="77"/>
      <c r="D8" s="77"/>
      <c r="E8" s="77"/>
    </row>
    <row r="9" spans="2:5" ht="18" customHeight="1">
      <c r="B9" s="181" t="s">
        <v>270</v>
      </c>
      <c r="C9" s="183">
        <v>25.7</v>
      </c>
      <c r="D9" s="75" t="s">
        <v>82</v>
      </c>
      <c r="E9" s="75" t="s">
        <v>82</v>
      </c>
    </row>
    <row r="10" spans="2:5" ht="18" customHeight="1">
      <c r="B10" s="180" t="s">
        <v>44</v>
      </c>
      <c r="C10" s="75">
        <v>139.84</v>
      </c>
      <c r="D10" s="75">
        <v>69.92</v>
      </c>
      <c r="E10" s="75">
        <v>34.96</v>
      </c>
    </row>
    <row r="11" spans="2:5" ht="18" customHeight="1">
      <c r="B11" s="184" t="s">
        <v>32</v>
      </c>
      <c r="C11" s="78">
        <f>319-C10</f>
        <v>179.16</v>
      </c>
      <c r="D11" s="78">
        <f>159.5-D10</f>
        <v>89.58</v>
      </c>
      <c r="E11" s="78">
        <f>79.75-E10</f>
        <v>44.79</v>
      </c>
    </row>
    <row r="12" spans="2:5" ht="18" customHeight="1">
      <c r="B12" s="181" t="s">
        <v>271</v>
      </c>
      <c r="C12" s="75">
        <v>69.92</v>
      </c>
      <c r="D12" s="75">
        <v>34.96</v>
      </c>
      <c r="E12" s="75">
        <v>17.48</v>
      </c>
    </row>
    <row r="13" spans="2:5" ht="18" customHeight="1">
      <c r="B13" s="184" t="s">
        <v>80</v>
      </c>
      <c r="C13" s="78">
        <v>88.42</v>
      </c>
      <c r="D13" s="78">
        <v>44.21</v>
      </c>
      <c r="E13" s="78">
        <v>22.11</v>
      </c>
    </row>
    <row r="14" spans="2:5" ht="94.5" customHeight="1">
      <c r="B14" s="262" t="s">
        <v>272</v>
      </c>
      <c r="C14" s="262"/>
      <c r="D14" s="262"/>
      <c r="E14" s="262"/>
    </row>
  </sheetData>
  <mergeCells count="2">
    <mergeCell ref="B1:E1"/>
    <mergeCell ref="B14:E14"/>
  </mergeCells>
  <pageMargins left="0.70866141732283472" right="0.70866141732283472" top="0.74803149606299213" bottom="0.74803149606299213"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M43"/>
  <sheetViews>
    <sheetView showGridLines="0" topLeftCell="A21" zoomScaleNormal="100" workbookViewId="0">
      <selection activeCell="L11" sqref="L11"/>
    </sheetView>
  </sheetViews>
  <sheetFormatPr baseColWidth="10" defaultColWidth="11.453125" defaultRowHeight="10"/>
  <cols>
    <col min="1" max="1" width="3.453125" style="1" customWidth="1"/>
    <col min="2" max="2" width="48.453125" style="1" customWidth="1"/>
    <col min="3" max="6" width="8.453125" style="1" customWidth="1"/>
    <col min="7" max="9" width="11.453125" style="1"/>
    <col min="10" max="10" width="11.36328125" style="1" customWidth="1"/>
    <col min="11" max="16384" width="11.453125" style="1"/>
  </cols>
  <sheetData>
    <row r="1" spans="2:13" s="118" customFormat="1" ht="10.5">
      <c r="B1" s="229" t="s">
        <v>239</v>
      </c>
      <c r="C1" s="229"/>
      <c r="D1" s="229"/>
      <c r="E1" s="229"/>
      <c r="F1" s="229"/>
    </row>
    <row r="2" spans="2:13" ht="10.5">
      <c r="B2" s="50"/>
      <c r="C2" s="50"/>
      <c r="D2" s="50"/>
      <c r="E2" s="50"/>
      <c r="J2" s="51" t="s">
        <v>265</v>
      </c>
    </row>
    <row r="3" spans="2:13" ht="12.5">
      <c r="B3" s="20"/>
      <c r="C3" s="190">
        <v>2010</v>
      </c>
      <c r="D3" s="190">
        <v>2012</v>
      </c>
      <c r="E3" s="190">
        <v>2014</v>
      </c>
      <c r="F3" s="190">
        <v>2016</v>
      </c>
      <c r="G3" s="190" t="s">
        <v>275</v>
      </c>
      <c r="H3" s="190">
        <v>2018</v>
      </c>
      <c r="I3" s="190">
        <v>2019</v>
      </c>
      <c r="J3" s="190">
        <v>2020</v>
      </c>
    </row>
    <row r="4" spans="2:13" ht="10.5">
      <c r="B4" s="191"/>
      <c r="C4" s="264" t="s">
        <v>201</v>
      </c>
      <c r="D4" s="264"/>
      <c r="E4" s="264"/>
      <c r="F4" s="264"/>
      <c r="G4" s="264" t="s">
        <v>81</v>
      </c>
      <c r="H4" s="264"/>
      <c r="I4" s="264"/>
      <c r="J4" s="264"/>
    </row>
    <row r="5" spans="2:13" ht="10.5">
      <c r="B5" s="192" t="s">
        <v>51</v>
      </c>
      <c r="C5" s="193"/>
      <c r="D5" s="193"/>
      <c r="E5" s="194"/>
      <c r="F5" s="195"/>
      <c r="G5" s="196"/>
      <c r="H5" s="196"/>
      <c r="I5" s="197"/>
      <c r="J5" s="197"/>
    </row>
    <row r="6" spans="2:13" ht="16.5" customHeight="1">
      <c r="B6" s="69" t="s">
        <v>188</v>
      </c>
      <c r="C6" s="198">
        <v>2367</v>
      </c>
      <c r="D6" s="198">
        <v>2343</v>
      </c>
      <c r="E6" s="199">
        <v>2303</v>
      </c>
      <c r="F6" s="200">
        <v>2163</v>
      </c>
      <c r="G6" s="201">
        <v>2188</v>
      </c>
      <c r="H6" s="201">
        <v>2066</v>
      </c>
      <c r="I6" s="201">
        <v>2011</v>
      </c>
      <c r="J6" s="201">
        <v>1945</v>
      </c>
    </row>
    <row r="7" spans="2:13" ht="16.5" customHeight="1">
      <c r="B7" s="69" t="s">
        <v>87</v>
      </c>
      <c r="C7" s="185" t="s">
        <v>25</v>
      </c>
      <c r="D7" s="202">
        <v>-1</v>
      </c>
      <c r="E7" s="203">
        <v>-1.1000000000000001</v>
      </c>
      <c r="F7" s="204">
        <v>-1.9</v>
      </c>
      <c r="G7" s="188"/>
      <c r="H7" s="188">
        <v>-2.9</v>
      </c>
      <c r="I7" s="188">
        <v>-2.7</v>
      </c>
      <c r="J7" s="188">
        <v>-3.3</v>
      </c>
    </row>
    <row r="8" spans="2:13" ht="13.5" customHeight="1">
      <c r="B8" s="73" t="s">
        <v>52</v>
      </c>
      <c r="C8" s="205">
        <v>1944</v>
      </c>
      <c r="D8" s="205">
        <v>1914</v>
      </c>
      <c r="E8" s="206">
        <v>1881</v>
      </c>
      <c r="F8" s="207">
        <v>1761</v>
      </c>
      <c r="G8" s="208">
        <v>1780</v>
      </c>
      <c r="H8" s="208">
        <v>1663</v>
      </c>
      <c r="I8" s="208">
        <v>1599</v>
      </c>
      <c r="J8" s="208">
        <v>1533</v>
      </c>
    </row>
    <row r="9" spans="2:13" ht="13.5" customHeight="1">
      <c r="B9" s="69" t="s">
        <v>53</v>
      </c>
      <c r="C9" s="202">
        <v>54</v>
      </c>
      <c r="D9" s="202">
        <v>51</v>
      </c>
      <c r="E9" s="203">
        <v>50</v>
      </c>
      <c r="F9" s="204">
        <v>47</v>
      </c>
      <c r="G9" s="188">
        <v>50</v>
      </c>
      <c r="H9" s="188">
        <v>47</v>
      </c>
      <c r="I9" s="188">
        <v>46</v>
      </c>
      <c r="J9" s="188">
        <v>44</v>
      </c>
    </row>
    <row r="10" spans="2:13" ht="23.25" customHeight="1">
      <c r="B10" s="69" t="s">
        <v>202</v>
      </c>
      <c r="C10" s="202">
        <v>558</v>
      </c>
      <c r="D10" s="202">
        <v>528</v>
      </c>
      <c r="E10" s="203">
        <v>495</v>
      </c>
      <c r="F10" s="204">
        <v>411</v>
      </c>
      <c r="G10" s="188">
        <v>423</v>
      </c>
      <c r="H10" s="188">
        <v>269</v>
      </c>
      <c r="I10" s="188">
        <v>251</v>
      </c>
      <c r="J10" s="188">
        <v>231</v>
      </c>
    </row>
    <row r="11" spans="2:13" ht="14.25" customHeight="1">
      <c r="B11" s="69" t="s">
        <v>200</v>
      </c>
      <c r="C11" s="202">
        <v>744</v>
      </c>
      <c r="D11" s="202">
        <v>779</v>
      </c>
      <c r="E11" s="203">
        <v>759</v>
      </c>
      <c r="F11" s="204">
        <v>740</v>
      </c>
      <c r="G11" s="188">
        <v>755</v>
      </c>
      <c r="H11" s="188">
        <v>716</v>
      </c>
      <c r="I11" s="188">
        <v>697</v>
      </c>
      <c r="J11" s="188">
        <v>670</v>
      </c>
    </row>
    <row r="12" spans="2:13" ht="14.25" customHeight="1">
      <c r="B12" s="69" t="s">
        <v>199</v>
      </c>
      <c r="C12" s="202">
        <v>67</v>
      </c>
      <c r="D12" s="202">
        <v>64</v>
      </c>
      <c r="E12" s="203">
        <v>60</v>
      </c>
      <c r="F12" s="204">
        <v>62</v>
      </c>
      <c r="G12" s="188">
        <v>64</v>
      </c>
      <c r="H12" s="188">
        <v>64</v>
      </c>
      <c r="I12" s="188">
        <v>63</v>
      </c>
      <c r="J12" s="188">
        <v>58</v>
      </c>
    </row>
    <row r="13" spans="2:13" ht="14.25" customHeight="1">
      <c r="B13" s="120" t="s">
        <v>203</v>
      </c>
      <c r="C13" s="209">
        <v>22</v>
      </c>
      <c r="D13" s="209">
        <v>35</v>
      </c>
      <c r="E13" s="210">
        <v>49</v>
      </c>
      <c r="F13" s="211">
        <v>66</v>
      </c>
      <c r="G13" s="212">
        <v>68</v>
      </c>
      <c r="H13" s="212">
        <v>86</v>
      </c>
      <c r="I13" s="212">
        <v>93</v>
      </c>
      <c r="J13" s="212">
        <v>92</v>
      </c>
    </row>
    <row r="14" spans="2:13" ht="16.5" customHeight="1">
      <c r="B14" s="71" t="s">
        <v>91</v>
      </c>
      <c r="C14" s="202"/>
      <c r="D14" s="202"/>
      <c r="E14" s="203"/>
      <c r="F14" s="204"/>
      <c r="G14" s="188"/>
      <c r="H14" s="188"/>
      <c r="I14" s="188"/>
      <c r="J14" s="188"/>
    </row>
    <row r="15" spans="2:13" ht="16.5" customHeight="1">
      <c r="B15" s="69" t="s">
        <v>0</v>
      </c>
      <c r="C15" s="198">
        <v>4918</v>
      </c>
      <c r="D15" s="198">
        <v>4973</v>
      </c>
      <c r="E15" s="199">
        <v>5038</v>
      </c>
      <c r="F15" s="200">
        <v>5041</v>
      </c>
      <c r="G15" s="201">
        <v>5065</v>
      </c>
      <c r="H15" s="201">
        <v>5083</v>
      </c>
      <c r="I15" s="201">
        <v>5073</v>
      </c>
      <c r="J15" s="201">
        <v>5049</v>
      </c>
      <c r="M15" s="106"/>
    </row>
    <row r="16" spans="2:13" ht="16.5" customHeight="1">
      <c r="B16" s="69" t="s">
        <v>87</v>
      </c>
      <c r="C16" s="185" t="s">
        <v>15</v>
      </c>
      <c r="D16" s="185" t="s">
        <v>15</v>
      </c>
      <c r="E16" s="186" t="s">
        <v>22</v>
      </c>
      <c r="F16" s="187" t="s">
        <v>29</v>
      </c>
      <c r="G16" s="188"/>
      <c r="H16" s="189" t="s">
        <v>77</v>
      </c>
      <c r="I16" s="188">
        <v>-0.2</v>
      </c>
      <c r="J16" s="188">
        <v>-0.5</v>
      </c>
      <c r="M16" s="106"/>
    </row>
    <row r="17" spans="2:13" ht="16.5" customHeight="1">
      <c r="B17" s="73" t="s">
        <v>2</v>
      </c>
      <c r="C17" s="213">
        <v>863</v>
      </c>
      <c r="D17" s="213">
        <v>853</v>
      </c>
      <c r="E17" s="214">
        <v>865</v>
      </c>
      <c r="F17" s="215">
        <v>889</v>
      </c>
      <c r="G17" s="216">
        <v>892</v>
      </c>
      <c r="H17" s="216">
        <v>912</v>
      </c>
      <c r="I17" s="216">
        <v>909</v>
      </c>
      <c r="J17" s="216">
        <v>905</v>
      </c>
      <c r="M17" s="106"/>
    </row>
    <row r="18" spans="2:13" ht="16.5" customHeight="1">
      <c r="B18" s="120" t="s">
        <v>87</v>
      </c>
      <c r="C18" s="209">
        <v>-0.2</v>
      </c>
      <c r="D18" s="209">
        <v>-0.6</v>
      </c>
      <c r="E18" s="217" t="s">
        <v>25</v>
      </c>
      <c r="F18" s="218" t="s">
        <v>64</v>
      </c>
      <c r="G18" s="212"/>
      <c r="H18" s="219" t="s">
        <v>25</v>
      </c>
      <c r="I18" s="212">
        <v>-0.3</v>
      </c>
      <c r="J18" s="212">
        <v>-0.4</v>
      </c>
      <c r="M18" s="106"/>
    </row>
    <row r="19" spans="2:13" ht="16.5" customHeight="1">
      <c r="B19" s="69" t="s">
        <v>3</v>
      </c>
      <c r="C19" s="198">
        <v>3022</v>
      </c>
      <c r="D19" s="198">
        <v>2977</v>
      </c>
      <c r="E19" s="199">
        <v>3089</v>
      </c>
      <c r="F19" s="200">
        <v>3103</v>
      </c>
      <c r="G19" s="201">
        <v>3107</v>
      </c>
      <c r="H19" s="201">
        <v>3117</v>
      </c>
      <c r="I19" s="201">
        <v>3104</v>
      </c>
      <c r="J19" s="201">
        <v>3099</v>
      </c>
      <c r="M19" s="106"/>
    </row>
    <row r="20" spans="2:13" ht="16.5" customHeight="1">
      <c r="B20" s="69" t="s">
        <v>87</v>
      </c>
      <c r="C20" s="202">
        <v>-0.3</v>
      </c>
      <c r="D20" s="202">
        <v>-0.7</v>
      </c>
      <c r="E20" s="186" t="s">
        <v>26</v>
      </c>
      <c r="F20" s="204">
        <v>-0.8</v>
      </c>
      <c r="G20" s="188"/>
      <c r="H20" s="189" t="s">
        <v>29</v>
      </c>
      <c r="I20" s="188">
        <v>-0.4</v>
      </c>
      <c r="J20" s="188">
        <v>-0.2</v>
      </c>
      <c r="M20" s="106"/>
    </row>
    <row r="21" spans="2:13" ht="16.5" customHeight="1">
      <c r="B21" s="73" t="s">
        <v>1</v>
      </c>
      <c r="C21" s="213">
        <v>745</v>
      </c>
      <c r="D21" s="213">
        <v>737</v>
      </c>
      <c r="E21" s="214">
        <v>756</v>
      </c>
      <c r="F21" s="215">
        <v>752</v>
      </c>
      <c r="G21" s="216">
        <v>777</v>
      </c>
      <c r="H21" s="216">
        <v>801</v>
      </c>
      <c r="I21" s="216">
        <v>802</v>
      </c>
      <c r="J21" s="216">
        <v>823</v>
      </c>
      <c r="M21" s="106"/>
    </row>
    <row r="22" spans="2:13" ht="16.5" customHeight="1">
      <c r="B22" s="120" t="s">
        <v>87</v>
      </c>
      <c r="C22" s="209">
        <v>-0.6</v>
      </c>
      <c r="D22" s="209">
        <v>-0.3</v>
      </c>
      <c r="E22" s="217" t="s">
        <v>23</v>
      </c>
      <c r="F22" s="211">
        <v>-1.1000000000000001</v>
      </c>
      <c r="G22" s="212"/>
      <c r="H22" s="219" t="s">
        <v>21</v>
      </c>
      <c r="I22" s="219" t="s">
        <v>58</v>
      </c>
      <c r="J22" s="219" t="s">
        <v>237</v>
      </c>
      <c r="M22" s="106"/>
    </row>
    <row r="23" spans="2:13" ht="16.5" customHeight="1">
      <c r="B23" s="71" t="s">
        <v>204</v>
      </c>
      <c r="C23" s="220">
        <v>6770</v>
      </c>
      <c r="D23" s="220">
        <v>6810</v>
      </c>
      <c r="E23" s="221">
        <v>6868</v>
      </c>
      <c r="F23" s="222">
        <v>6783</v>
      </c>
      <c r="G23" s="223">
        <v>6828</v>
      </c>
      <c r="H23" s="223">
        <v>6803</v>
      </c>
      <c r="I23" s="223">
        <v>6770</v>
      </c>
      <c r="J23" s="223">
        <v>6736</v>
      </c>
      <c r="M23" s="106"/>
    </row>
    <row r="24" spans="2:13" ht="15" customHeight="1">
      <c r="B24" s="69" t="s">
        <v>87</v>
      </c>
      <c r="C24" s="185" t="s">
        <v>15</v>
      </c>
      <c r="D24" s="185" t="s">
        <v>29</v>
      </c>
      <c r="E24" s="186" t="s">
        <v>30</v>
      </c>
      <c r="F24" s="204">
        <v>-0.1</v>
      </c>
      <c r="G24" s="188"/>
      <c r="H24" s="188">
        <v>-0.4</v>
      </c>
      <c r="I24" s="188">
        <v>-0.5</v>
      </c>
      <c r="J24" s="188">
        <v>-0.5</v>
      </c>
      <c r="M24" s="106"/>
    </row>
    <row r="25" spans="2:13" ht="15" customHeight="1">
      <c r="B25" s="125" t="s">
        <v>90</v>
      </c>
      <c r="C25" s="213"/>
      <c r="D25" s="213"/>
      <c r="E25" s="214"/>
      <c r="F25" s="215"/>
      <c r="G25" s="216"/>
      <c r="H25" s="216"/>
      <c r="I25" s="216"/>
      <c r="J25" s="216"/>
      <c r="M25" s="106"/>
    </row>
    <row r="26" spans="2:13" ht="15" customHeight="1">
      <c r="B26" s="72" t="s">
        <v>205</v>
      </c>
      <c r="C26" s="202" t="s">
        <v>183</v>
      </c>
      <c r="D26" s="202" t="s">
        <v>184</v>
      </c>
      <c r="E26" s="203" t="s">
        <v>185</v>
      </c>
      <c r="F26" s="204" t="s">
        <v>179</v>
      </c>
      <c r="G26" s="188" t="s">
        <v>179</v>
      </c>
      <c r="H26" s="188" t="s">
        <v>223</v>
      </c>
      <c r="I26" s="188" t="s">
        <v>224</v>
      </c>
      <c r="J26" s="188" t="s">
        <v>225</v>
      </c>
      <c r="M26" s="106"/>
    </row>
    <row r="27" spans="2:13" ht="15" customHeight="1">
      <c r="B27" s="120" t="s">
        <v>87</v>
      </c>
      <c r="C27" s="224" t="s">
        <v>22</v>
      </c>
      <c r="D27" s="209">
        <v>-0.5</v>
      </c>
      <c r="E27" s="210">
        <v>-1</v>
      </c>
      <c r="F27" s="211">
        <v>-1.5</v>
      </c>
      <c r="G27" s="212">
        <v>-1.5</v>
      </c>
      <c r="H27" s="212">
        <v>-2.1</v>
      </c>
      <c r="I27" s="212">
        <v>-1.4</v>
      </c>
      <c r="J27" s="212">
        <v>-1.5</v>
      </c>
      <c r="M27" s="106"/>
    </row>
    <row r="28" spans="2:13" ht="15" customHeight="1">
      <c r="B28" s="72" t="s">
        <v>206</v>
      </c>
      <c r="C28" s="202" t="s">
        <v>182</v>
      </c>
      <c r="D28" s="202" t="s">
        <v>181</v>
      </c>
      <c r="E28" s="203" t="s">
        <v>180</v>
      </c>
      <c r="F28" s="204" t="s">
        <v>178</v>
      </c>
      <c r="G28" s="188" t="s">
        <v>178</v>
      </c>
      <c r="H28" s="188" t="s">
        <v>226</v>
      </c>
      <c r="I28" s="188" t="s">
        <v>227</v>
      </c>
      <c r="J28" s="188" t="s">
        <v>228</v>
      </c>
      <c r="M28" s="106"/>
    </row>
    <row r="29" spans="2:13" ht="15" customHeight="1">
      <c r="B29" s="120" t="s">
        <v>87</v>
      </c>
      <c r="C29" s="224" t="s">
        <v>58</v>
      </c>
      <c r="D29" s="224" t="s">
        <v>29</v>
      </c>
      <c r="E29" s="217" t="s">
        <v>15</v>
      </c>
      <c r="F29" s="211">
        <v>-0.2</v>
      </c>
      <c r="G29" s="212">
        <v>-0.2</v>
      </c>
      <c r="H29" s="219" t="s">
        <v>77</v>
      </c>
      <c r="I29" s="212">
        <v>-0.3</v>
      </c>
      <c r="J29" s="212">
        <v>-0.2</v>
      </c>
      <c r="M29" s="106"/>
    </row>
    <row r="30" spans="2:13" ht="111.75" customHeight="1">
      <c r="B30" s="263" t="s">
        <v>266</v>
      </c>
      <c r="C30" s="263"/>
      <c r="D30" s="263"/>
      <c r="E30" s="263"/>
      <c r="F30" s="263"/>
      <c r="G30" s="263"/>
      <c r="H30" s="263"/>
      <c r="I30" s="263"/>
      <c r="J30" s="263"/>
    </row>
    <row r="36" spans="2:10">
      <c r="C36" s="26"/>
      <c r="D36" s="26"/>
      <c r="E36" s="26"/>
      <c r="F36" s="26"/>
      <c r="G36" s="26"/>
      <c r="H36" s="26"/>
      <c r="I36" s="26"/>
      <c r="J36" s="26"/>
    </row>
    <row r="38" spans="2:10">
      <c r="C38" s="26"/>
      <c r="D38" s="26"/>
      <c r="E38" s="26"/>
      <c r="F38" s="26"/>
      <c r="G38" s="26"/>
      <c r="H38" s="26"/>
      <c r="I38" s="26"/>
      <c r="J38" s="26"/>
    </row>
    <row r="40" spans="2:10">
      <c r="B40" s="27"/>
      <c r="C40" s="27"/>
      <c r="D40" s="27"/>
      <c r="E40" s="27"/>
      <c r="F40" s="27"/>
      <c r="G40" s="27"/>
      <c r="H40" s="27"/>
      <c r="I40" s="27"/>
      <c r="J40" s="27"/>
    </row>
    <row r="41" spans="2:10">
      <c r="B41" s="27"/>
      <c r="C41" s="27"/>
      <c r="D41" s="27"/>
      <c r="E41" s="27"/>
      <c r="F41" s="27"/>
      <c r="G41" s="27"/>
      <c r="H41" s="27"/>
      <c r="I41" s="27"/>
      <c r="J41" s="27"/>
    </row>
    <row r="42" spans="2:10">
      <c r="B42" s="27"/>
      <c r="C42" s="27"/>
      <c r="D42" s="27"/>
      <c r="E42" s="27"/>
      <c r="F42" s="27"/>
      <c r="G42" s="27"/>
      <c r="H42" s="27"/>
      <c r="I42" s="27"/>
      <c r="J42" s="27"/>
    </row>
    <row r="43" spans="2:10">
      <c r="B43" s="27"/>
      <c r="C43" s="27"/>
      <c r="D43" s="27"/>
      <c r="E43" s="27"/>
      <c r="F43" s="27"/>
      <c r="G43" s="27"/>
      <c r="H43" s="27"/>
      <c r="I43" s="27"/>
      <c r="J43" s="27"/>
    </row>
  </sheetData>
  <mergeCells count="4">
    <mergeCell ref="B1:F1"/>
    <mergeCell ref="B30:J30"/>
    <mergeCell ref="C4:F4"/>
    <mergeCell ref="G4:J4"/>
  </mergeCells>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K24"/>
  <sheetViews>
    <sheetView showGridLines="0" topLeftCell="A11" workbookViewId="0">
      <selection activeCell="B20" sqref="B20:F20"/>
    </sheetView>
  </sheetViews>
  <sheetFormatPr baseColWidth="10" defaultColWidth="10.81640625" defaultRowHeight="10"/>
  <cols>
    <col min="1" max="1" width="3.453125" style="53" customWidth="1"/>
    <col min="2" max="2" width="70.453125" style="53" customWidth="1"/>
    <col min="3" max="6" width="9.81640625" style="53" customWidth="1"/>
    <col min="7" max="7" width="10.81640625" style="53"/>
    <col min="8" max="8" width="9.1796875" style="53" customWidth="1"/>
    <col min="9" max="10" width="12.81640625" style="53" customWidth="1"/>
    <col min="11" max="11" width="15.81640625" style="53" bestFit="1" customWidth="1"/>
    <col min="12" max="16384" width="10.81640625" style="53"/>
  </cols>
  <sheetData>
    <row r="1" spans="2:11" s="117" customFormat="1" ht="11.25" customHeight="1">
      <c r="B1" s="267" t="s">
        <v>244</v>
      </c>
      <c r="C1" s="267"/>
      <c r="D1" s="267"/>
      <c r="E1" s="267"/>
    </row>
    <row r="2" spans="2:11">
      <c r="B2" s="52"/>
      <c r="J2" s="111" t="s">
        <v>40</v>
      </c>
      <c r="K2" s="112"/>
    </row>
    <row r="3" spans="2:11" ht="10.5">
      <c r="B3" s="60"/>
      <c r="C3" s="56">
        <v>2013</v>
      </c>
      <c r="D3" s="56">
        <v>2014</v>
      </c>
      <c r="E3" s="56">
        <v>2015</v>
      </c>
      <c r="F3" s="56">
        <v>2016</v>
      </c>
      <c r="G3" s="56">
        <v>2017</v>
      </c>
      <c r="H3" s="56">
        <v>2018</v>
      </c>
      <c r="I3" s="56">
        <v>2019</v>
      </c>
      <c r="J3" s="56">
        <v>2020</v>
      </c>
    </row>
    <row r="4" spans="2:11" ht="10.5">
      <c r="B4" s="126" t="s">
        <v>51</v>
      </c>
      <c r="C4" s="103"/>
      <c r="D4" s="103"/>
      <c r="E4" s="103"/>
      <c r="F4" s="103"/>
      <c r="G4" s="55"/>
      <c r="H4" s="104"/>
      <c r="I4" s="104"/>
      <c r="J4" s="104"/>
    </row>
    <row r="5" spans="2:11">
      <c r="B5" s="127" t="s">
        <v>92</v>
      </c>
      <c r="C5" s="97" t="s">
        <v>96</v>
      </c>
      <c r="D5" s="97" t="s">
        <v>97</v>
      </c>
      <c r="E5" s="97" t="s">
        <v>98</v>
      </c>
      <c r="F5" s="97" t="s">
        <v>99</v>
      </c>
      <c r="G5" s="57" t="s">
        <v>100</v>
      </c>
      <c r="H5" s="98" t="s">
        <v>101</v>
      </c>
      <c r="I5" s="128">
        <v>11230</v>
      </c>
      <c r="J5" s="128">
        <v>10459</v>
      </c>
    </row>
    <row r="6" spans="2:11" ht="12.75" customHeight="1">
      <c r="B6" s="62" t="s">
        <v>88</v>
      </c>
      <c r="C6" s="97" t="s">
        <v>103</v>
      </c>
      <c r="D6" s="97" t="s">
        <v>104</v>
      </c>
      <c r="E6" s="97" t="s">
        <v>105</v>
      </c>
      <c r="F6" s="97" t="s">
        <v>106</v>
      </c>
      <c r="G6" s="57" t="s">
        <v>107</v>
      </c>
      <c r="H6" s="98" t="s">
        <v>108</v>
      </c>
      <c r="I6" s="128">
        <v>3374</v>
      </c>
      <c r="J6" s="128">
        <v>3140</v>
      </c>
    </row>
    <row r="7" spans="2:11" ht="12.75" customHeight="1">
      <c r="B7" s="62" t="s">
        <v>89</v>
      </c>
      <c r="C7" s="97" t="s">
        <v>110</v>
      </c>
      <c r="D7" s="97" t="s">
        <v>111</v>
      </c>
      <c r="E7" s="97" t="s">
        <v>112</v>
      </c>
      <c r="F7" s="97" t="s">
        <v>113</v>
      </c>
      <c r="G7" s="57" t="s">
        <v>114</v>
      </c>
      <c r="H7" s="98" t="s">
        <v>115</v>
      </c>
      <c r="I7" s="129">
        <v>553</v>
      </c>
      <c r="J7" s="129">
        <v>542</v>
      </c>
    </row>
    <row r="8" spans="2:11" ht="20">
      <c r="B8" s="70" t="s">
        <v>243</v>
      </c>
      <c r="C8" s="97" t="s">
        <v>117</v>
      </c>
      <c r="D8" s="97" t="s">
        <v>118</v>
      </c>
      <c r="E8" s="97" t="s">
        <v>119</v>
      </c>
      <c r="F8" s="97" t="s">
        <v>120</v>
      </c>
      <c r="G8" s="57" t="s">
        <v>121</v>
      </c>
      <c r="H8" s="98" t="s">
        <v>122</v>
      </c>
      <c r="I8" s="129">
        <v>922</v>
      </c>
      <c r="J8" s="129">
        <v>868</v>
      </c>
    </row>
    <row r="9" spans="2:11">
      <c r="B9" s="62" t="s">
        <v>93</v>
      </c>
      <c r="C9" s="97" t="s">
        <v>124</v>
      </c>
      <c r="D9" s="97" t="s">
        <v>125</v>
      </c>
      <c r="E9" s="97" t="s">
        <v>126</v>
      </c>
      <c r="F9" s="97" t="s">
        <v>127</v>
      </c>
      <c r="G9" s="57" t="s">
        <v>128</v>
      </c>
      <c r="H9" s="98" t="s">
        <v>129</v>
      </c>
      <c r="I9" s="128">
        <v>6381</v>
      </c>
      <c r="J9" s="128">
        <v>5909</v>
      </c>
    </row>
    <row r="10" spans="2:11" ht="10.5">
      <c r="B10" s="65" t="s">
        <v>62</v>
      </c>
      <c r="C10" s="95"/>
      <c r="D10" s="95"/>
      <c r="E10" s="95"/>
      <c r="F10" s="95"/>
      <c r="G10" s="58"/>
      <c r="H10" s="96"/>
      <c r="I10" s="133"/>
      <c r="J10" s="133"/>
    </row>
    <row r="11" spans="2:11">
      <c r="B11" s="93" t="s">
        <v>34</v>
      </c>
      <c r="C11" s="97" t="s">
        <v>131</v>
      </c>
      <c r="D11" s="97" t="s">
        <v>132</v>
      </c>
      <c r="E11" s="97" t="s">
        <v>133</v>
      </c>
      <c r="F11" s="97" t="s">
        <v>134</v>
      </c>
      <c r="G11" s="57" t="s">
        <v>135</v>
      </c>
      <c r="H11" s="98" t="s">
        <v>136</v>
      </c>
      <c r="I11" s="128">
        <v>12719</v>
      </c>
      <c r="J11" s="128">
        <v>12719</v>
      </c>
    </row>
    <row r="12" spans="2:11">
      <c r="B12" s="93" t="s">
        <v>35</v>
      </c>
      <c r="C12" s="97" t="s">
        <v>138</v>
      </c>
      <c r="D12" s="97" t="s">
        <v>139</v>
      </c>
      <c r="E12" s="97" t="s">
        <v>140</v>
      </c>
      <c r="F12" s="97" t="s">
        <v>141</v>
      </c>
      <c r="G12" s="57" t="s">
        <v>142</v>
      </c>
      <c r="H12" s="98" t="s">
        <v>143</v>
      </c>
      <c r="I12" s="128">
        <v>2331</v>
      </c>
      <c r="J12" s="128">
        <v>2349</v>
      </c>
    </row>
    <row r="13" spans="2:11">
      <c r="B13" s="94" t="s">
        <v>36</v>
      </c>
      <c r="C13" s="97" t="s">
        <v>145</v>
      </c>
      <c r="D13" s="97" t="s">
        <v>146</v>
      </c>
      <c r="E13" s="97" t="s">
        <v>147</v>
      </c>
      <c r="F13" s="97" t="s">
        <v>148</v>
      </c>
      <c r="G13" s="57" t="s">
        <v>149</v>
      </c>
      <c r="H13" s="98" t="s">
        <v>150</v>
      </c>
      <c r="I13" s="128">
        <v>2034</v>
      </c>
      <c r="J13" s="128">
        <v>2576</v>
      </c>
    </row>
    <row r="14" spans="2:11">
      <c r="B14" s="66" t="s">
        <v>37</v>
      </c>
      <c r="C14" s="101" t="s">
        <v>152</v>
      </c>
      <c r="D14" s="101" t="s">
        <v>153</v>
      </c>
      <c r="E14" s="101" t="s">
        <v>154</v>
      </c>
      <c r="F14" s="101" t="s">
        <v>155</v>
      </c>
      <c r="G14" s="59" t="s">
        <v>156</v>
      </c>
      <c r="H14" s="102" t="s">
        <v>157</v>
      </c>
      <c r="I14" s="134">
        <v>1771</v>
      </c>
      <c r="J14" s="134">
        <v>1794</v>
      </c>
    </row>
    <row r="15" spans="2:11" ht="12.5">
      <c r="B15" s="67" t="s">
        <v>55</v>
      </c>
      <c r="C15" s="97"/>
      <c r="D15" s="97"/>
      <c r="E15" s="97"/>
      <c r="F15" s="97"/>
      <c r="G15" s="57"/>
      <c r="H15" s="98"/>
      <c r="I15" s="129"/>
      <c r="J15" s="129"/>
    </row>
    <row r="16" spans="2:11" ht="10.5">
      <c r="B16" s="63" t="s">
        <v>94</v>
      </c>
      <c r="C16" s="99" t="s">
        <v>159</v>
      </c>
      <c r="D16" s="99" t="s">
        <v>160</v>
      </c>
      <c r="E16" s="99" t="s">
        <v>161</v>
      </c>
      <c r="F16" s="99" t="s">
        <v>162</v>
      </c>
      <c r="G16" s="74" t="s">
        <v>163</v>
      </c>
      <c r="H16" s="100" t="s">
        <v>164</v>
      </c>
      <c r="I16" s="130">
        <v>31342</v>
      </c>
      <c r="J16" s="130">
        <v>31255</v>
      </c>
    </row>
    <row r="17" spans="2:10" ht="12">
      <c r="B17" s="110" t="s">
        <v>241</v>
      </c>
      <c r="C17" s="97" t="s">
        <v>166</v>
      </c>
      <c r="D17" s="97" t="s">
        <v>167</v>
      </c>
      <c r="E17" s="97" t="s">
        <v>168</v>
      </c>
      <c r="F17" s="97" t="s">
        <v>168</v>
      </c>
      <c r="G17" s="57" t="s">
        <v>169</v>
      </c>
      <c r="H17" s="98">
        <v>-1.6</v>
      </c>
      <c r="I17" s="129">
        <v>-1.4</v>
      </c>
      <c r="J17" s="129">
        <v>-0.8</v>
      </c>
    </row>
    <row r="18" spans="2:10" ht="12.5">
      <c r="B18" s="109" t="s">
        <v>242</v>
      </c>
      <c r="C18" s="99" t="s">
        <v>171</v>
      </c>
      <c r="D18" s="99" t="s">
        <v>172</v>
      </c>
      <c r="E18" s="99" t="s">
        <v>173</v>
      </c>
      <c r="F18" s="99" t="s">
        <v>170</v>
      </c>
      <c r="G18" s="74" t="s">
        <v>174</v>
      </c>
      <c r="H18" s="100" t="s">
        <v>175</v>
      </c>
      <c r="I18" s="131">
        <v>386</v>
      </c>
      <c r="J18" s="131">
        <v>387</v>
      </c>
    </row>
    <row r="19" spans="2:10">
      <c r="B19" s="64" t="s">
        <v>63</v>
      </c>
      <c r="C19" s="224" t="s">
        <v>20</v>
      </c>
      <c r="D19" s="224" t="s">
        <v>29</v>
      </c>
      <c r="E19" s="101" t="s">
        <v>176</v>
      </c>
      <c r="F19" s="101" t="s">
        <v>177</v>
      </c>
      <c r="G19" s="59">
        <v>-1.3</v>
      </c>
      <c r="H19" s="102" t="s">
        <v>176</v>
      </c>
      <c r="I19" s="132">
        <v>-1</v>
      </c>
      <c r="J19" s="132">
        <v>-0.3</v>
      </c>
    </row>
    <row r="20" spans="2:10" ht="101.25" customHeight="1">
      <c r="B20" s="265" t="s">
        <v>276</v>
      </c>
      <c r="C20" s="231"/>
      <c r="D20" s="231"/>
      <c r="E20" s="231"/>
      <c r="F20" s="231"/>
    </row>
    <row r="21" spans="2:10" ht="23.25" customHeight="1">
      <c r="B21" s="266"/>
      <c r="C21" s="266"/>
      <c r="D21" s="266"/>
      <c r="E21" s="266"/>
      <c r="F21" s="266"/>
    </row>
    <row r="23" spans="2:10">
      <c r="C23" s="54"/>
      <c r="D23" s="54"/>
      <c r="E23" s="54"/>
      <c r="F23" s="54"/>
      <c r="G23" s="54"/>
      <c r="H23" s="54"/>
    </row>
    <row r="24" spans="2:10">
      <c r="E24" s="54"/>
      <c r="F24" s="54"/>
      <c r="G24" s="54"/>
      <c r="H24" s="54"/>
    </row>
  </sheetData>
  <mergeCells count="3">
    <mergeCell ref="B20:F20"/>
    <mergeCell ref="B21:F21"/>
    <mergeCell ref="B1:E1"/>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R43"/>
  <sheetViews>
    <sheetView showGridLines="0" topLeftCell="A25" zoomScaleNormal="100" workbookViewId="0">
      <selection activeCell="C39" sqref="C39"/>
    </sheetView>
  </sheetViews>
  <sheetFormatPr baseColWidth="10" defaultColWidth="11.453125" defaultRowHeight="10"/>
  <cols>
    <col min="1" max="1" width="3.453125" style="1" customWidth="1"/>
    <col min="2" max="2" width="48.453125" style="1" customWidth="1"/>
    <col min="3" max="12" width="11.453125" style="1" customWidth="1"/>
    <col min="13" max="16384" width="11.453125" style="1"/>
  </cols>
  <sheetData>
    <row r="1" spans="2:18" ht="10.5">
      <c r="B1" s="229" t="s">
        <v>252</v>
      </c>
      <c r="C1" s="229"/>
      <c r="D1" s="229"/>
      <c r="E1" s="229"/>
      <c r="F1" s="229"/>
      <c r="G1" s="229"/>
      <c r="H1" s="229"/>
      <c r="I1" s="229"/>
      <c r="J1" s="229"/>
      <c r="K1" s="229"/>
      <c r="L1" s="229"/>
    </row>
    <row r="2" spans="2:18" ht="10.5">
      <c r="B2" s="50"/>
      <c r="C2" s="50"/>
      <c r="D2" s="50"/>
      <c r="E2" s="50"/>
      <c r="F2" s="50"/>
      <c r="G2" s="50"/>
      <c r="N2" s="50"/>
      <c r="O2" s="50"/>
      <c r="P2" s="50"/>
      <c r="Q2" s="50"/>
      <c r="R2" s="51" t="s">
        <v>265</v>
      </c>
    </row>
    <row r="3" spans="2:18" ht="10.5">
      <c r="B3" s="9"/>
      <c r="C3" s="2">
        <v>2006</v>
      </c>
      <c r="D3" s="2">
        <v>2007</v>
      </c>
      <c r="E3" s="2">
        <v>2008</v>
      </c>
      <c r="F3" s="2">
        <v>2009</v>
      </c>
      <c r="G3" s="124">
        <v>2010</v>
      </c>
      <c r="H3" s="2">
        <v>2011</v>
      </c>
      <c r="I3" s="2">
        <v>2012</v>
      </c>
      <c r="J3" s="2">
        <v>2013</v>
      </c>
      <c r="K3" s="2">
        <v>2014</v>
      </c>
      <c r="L3" s="2">
        <v>2015</v>
      </c>
      <c r="M3" s="2">
        <v>2016</v>
      </c>
      <c r="N3" s="2" t="s">
        <v>69</v>
      </c>
      <c r="O3" s="2">
        <v>2017</v>
      </c>
      <c r="P3" s="2">
        <v>2018</v>
      </c>
      <c r="Q3" s="2">
        <v>2019</v>
      </c>
      <c r="R3" s="2">
        <v>2020</v>
      </c>
    </row>
    <row r="4" spans="2:18" ht="10.5">
      <c r="B4" s="29"/>
      <c r="C4" s="2"/>
      <c r="D4" s="2"/>
      <c r="E4" s="2"/>
      <c r="F4" s="270" t="s">
        <v>201</v>
      </c>
      <c r="G4" s="270"/>
      <c r="H4" s="270"/>
      <c r="I4" s="270"/>
      <c r="J4" s="270"/>
      <c r="K4" s="270"/>
      <c r="L4" s="270"/>
      <c r="M4" s="271"/>
      <c r="N4" s="272" t="s">
        <v>81</v>
      </c>
      <c r="O4" s="270"/>
      <c r="P4" s="270"/>
      <c r="Q4" s="273"/>
      <c r="R4" s="274"/>
    </row>
    <row r="5" spans="2:18" ht="10.5">
      <c r="B5" s="14" t="s">
        <v>51</v>
      </c>
      <c r="C5" s="2"/>
      <c r="D5" s="2"/>
      <c r="E5" s="2"/>
      <c r="F5" s="30"/>
      <c r="G5" s="31"/>
      <c r="H5" s="30"/>
      <c r="I5" s="30"/>
      <c r="J5" s="30"/>
      <c r="K5" s="30"/>
      <c r="L5" s="30"/>
      <c r="M5" s="30"/>
      <c r="N5" s="30"/>
      <c r="O5" s="30"/>
      <c r="P5" s="30"/>
      <c r="Q5" s="30"/>
      <c r="R5" s="30"/>
    </row>
    <row r="6" spans="2:18" ht="16.5" customHeight="1">
      <c r="B6" s="3" t="s">
        <v>263</v>
      </c>
      <c r="C6" s="10">
        <v>2102</v>
      </c>
      <c r="D6" s="10">
        <v>2296</v>
      </c>
      <c r="E6" s="10">
        <v>2296</v>
      </c>
      <c r="F6" s="10">
        <v>2349</v>
      </c>
      <c r="G6" s="10">
        <v>2367</v>
      </c>
      <c r="H6" s="10">
        <v>2367</v>
      </c>
      <c r="I6" s="10">
        <v>2343</v>
      </c>
      <c r="J6" s="10">
        <v>2329</v>
      </c>
      <c r="K6" s="10">
        <v>2303</v>
      </c>
      <c r="L6" s="10">
        <v>2205</v>
      </c>
      <c r="M6" s="10">
        <v>2163</v>
      </c>
      <c r="N6" s="10">
        <v>2188.404</v>
      </c>
      <c r="O6" s="10">
        <v>2126.9810000000002</v>
      </c>
      <c r="P6" s="10">
        <v>2065.9230000000002</v>
      </c>
      <c r="Q6" s="10">
        <v>2010.5419999999999</v>
      </c>
      <c r="R6" s="10">
        <v>1944.605</v>
      </c>
    </row>
    <row r="7" spans="2:18" ht="16.5" customHeight="1">
      <c r="B7" s="119" t="s">
        <v>75</v>
      </c>
      <c r="C7" s="11" t="s">
        <v>248</v>
      </c>
      <c r="D7" s="11" t="s">
        <v>245</v>
      </c>
      <c r="E7" s="11" t="s">
        <v>245</v>
      </c>
      <c r="F7" s="11" t="s">
        <v>5</v>
      </c>
      <c r="G7" s="11" t="s">
        <v>6</v>
      </c>
      <c r="H7" s="11" t="s">
        <v>11</v>
      </c>
      <c r="I7" s="11" t="s">
        <v>17</v>
      </c>
      <c r="J7" s="11" t="s">
        <v>18</v>
      </c>
      <c r="K7" s="11" t="s">
        <v>24</v>
      </c>
      <c r="L7" s="11">
        <v>-4.2</v>
      </c>
      <c r="M7" s="11" t="s">
        <v>66</v>
      </c>
      <c r="N7" s="11"/>
      <c r="O7" s="28">
        <v>-2.80674866249558</v>
      </c>
      <c r="P7" s="28">
        <v>-2.8706415337043438</v>
      </c>
      <c r="Q7" s="28">
        <f>(Q6-P6)/P6*100</f>
        <v>-2.6806904226343531</v>
      </c>
      <c r="R7" s="28">
        <v>-3.3</v>
      </c>
    </row>
    <row r="8" spans="2:18" ht="13.5" customHeight="1">
      <c r="B8" s="17" t="s">
        <v>88</v>
      </c>
      <c r="C8" s="10">
        <v>1890</v>
      </c>
      <c r="D8" s="10">
        <v>1937</v>
      </c>
      <c r="E8" s="10">
        <v>1937</v>
      </c>
      <c r="F8" s="10">
        <v>1932</v>
      </c>
      <c r="G8" s="10">
        <v>1944</v>
      </c>
      <c r="H8" s="10">
        <v>1931</v>
      </c>
      <c r="I8" s="10">
        <v>1914</v>
      </c>
      <c r="J8" s="10">
        <v>1899</v>
      </c>
      <c r="K8" s="10">
        <v>1881</v>
      </c>
      <c r="L8" s="10">
        <v>1805</v>
      </c>
      <c r="M8" s="10">
        <v>1761</v>
      </c>
      <c r="N8" s="10">
        <v>1779.5530000000001</v>
      </c>
      <c r="O8" s="10">
        <v>1727.722</v>
      </c>
      <c r="P8" s="10">
        <v>1663.0809999999999</v>
      </c>
      <c r="Q8" s="10">
        <v>1599.3210000000001</v>
      </c>
      <c r="R8" s="10">
        <v>1532.893</v>
      </c>
    </row>
    <row r="9" spans="2:18" ht="13.5" customHeight="1">
      <c r="B9" s="17" t="s">
        <v>89</v>
      </c>
      <c r="C9" s="6">
        <v>56</v>
      </c>
      <c r="D9" s="6">
        <v>55</v>
      </c>
      <c r="E9" s="6">
        <v>55</v>
      </c>
      <c r="F9" s="6">
        <v>55</v>
      </c>
      <c r="G9" s="6">
        <v>54</v>
      </c>
      <c r="H9" s="10">
        <v>54</v>
      </c>
      <c r="I9" s="10">
        <v>51</v>
      </c>
      <c r="J9" s="10">
        <v>54</v>
      </c>
      <c r="K9" s="10">
        <v>50</v>
      </c>
      <c r="L9" s="10">
        <v>49</v>
      </c>
      <c r="M9" s="10">
        <v>47</v>
      </c>
      <c r="N9" s="10">
        <v>50.295833329999994</v>
      </c>
      <c r="O9" s="10">
        <v>50.599333329999993</v>
      </c>
      <c r="P9" s="10">
        <v>47.466999999999999</v>
      </c>
      <c r="Q9" s="10">
        <v>46.134166669999999</v>
      </c>
      <c r="R9" s="10">
        <v>43.921499999999995</v>
      </c>
    </row>
    <row r="10" spans="2:18" ht="23.25" customHeight="1">
      <c r="B10" s="17" t="s">
        <v>264</v>
      </c>
      <c r="C10" s="6">
        <v>612</v>
      </c>
      <c r="D10" s="6">
        <v>591</v>
      </c>
      <c r="E10" s="6">
        <v>591</v>
      </c>
      <c r="F10" s="6">
        <v>576</v>
      </c>
      <c r="G10" s="12">
        <v>558</v>
      </c>
      <c r="H10" s="10">
        <v>542</v>
      </c>
      <c r="I10" s="10">
        <v>528</v>
      </c>
      <c r="J10" s="10">
        <v>514</v>
      </c>
      <c r="K10" s="10">
        <v>495</v>
      </c>
      <c r="L10" s="10">
        <v>455</v>
      </c>
      <c r="M10" s="10">
        <v>411</v>
      </c>
      <c r="N10" s="10">
        <v>422.56900000000002</v>
      </c>
      <c r="O10" s="10">
        <v>287.983</v>
      </c>
      <c r="P10" s="10">
        <v>268.613</v>
      </c>
      <c r="Q10" s="10">
        <v>250.96900000000002</v>
      </c>
      <c r="R10" s="10">
        <v>231.441</v>
      </c>
    </row>
    <row r="11" spans="2:18" ht="14.25" customHeight="1">
      <c r="B11" s="17" t="s">
        <v>257</v>
      </c>
      <c r="C11" s="6">
        <v>721</v>
      </c>
      <c r="D11" s="6">
        <v>711</v>
      </c>
      <c r="E11" s="6">
        <v>711</v>
      </c>
      <c r="F11" s="6">
        <v>732</v>
      </c>
      <c r="G11" s="12">
        <v>744</v>
      </c>
      <c r="H11" s="10">
        <v>769</v>
      </c>
      <c r="I11" s="10">
        <v>779</v>
      </c>
      <c r="J11" s="10">
        <v>773</v>
      </c>
      <c r="K11" s="10">
        <v>759</v>
      </c>
      <c r="L11" s="10">
        <v>750</v>
      </c>
      <c r="M11" s="10">
        <v>740</v>
      </c>
      <c r="N11" s="10">
        <v>754.62500000000011</v>
      </c>
      <c r="O11" s="10">
        <v>738.71800000000007</v>
      </c>
      <c r="P11" s="10">
        <v>715.74</v>
      </c>
      <c r="Q11" s="10">
        <v>696.76199999999994</v>
      </c>
      <c r="R11" s="10">
        <v>670.08100000000002</v>
      </c>
    </row>
    <row r="12" spans="2:18" ht="14.25" customHeight="1">
      <c r="B12" s="17" t="s">
        <v>258</v>
      </c>
      <c r="C12" s="6">
        <v>59</v>
      </c>
      <c r="D12" s="6">
        <v>65</v>
      </c>
      <c r="E12" s="6">
        <v>65</v>
      </c>
      <c r="F12" s="32">
        <v>69</v>
      </c>
      <c r="G12" s="33">
        <v>67</v>
      </c>
      <c r="H12" s="34">
        <v>67</v>
      </c>
      <c r="I12" s="34">
        <v>64</v>
      </c>
      <c r="J12" s="34">
        <v>61</v>
      </c>
      <c r="K12" s="34">
        <v>60</v>
      </c>
      <c r="L12" s="34">
        <v>60</v>
      </c>
      <c r="M12" s="34">
        <v>62</v>
      </c>
      <c r="N12" s="34">
        <v>63.576000000000001</v>
      </c>
      <c r="O12" s="34">
        <v>64.81</v>
      </c>
      <c r="P12" s="34">
        <v>63.835999999999999</v>
      </c>
      <c r="Q12" s="34">
        <v>62.838999999999999</v>
      </c>
      <c r="R12" s="34">
        <v>58.369</v>
      </c>
    </row>
    <row r="13" spans="2:18" ht="14.25" customHeight="1">
      <c r="B13" s="18" t="s">
        <v>259</v>
      </c>
      <c r="C13" s="8">
        <v>1</v>
      </c>
      <c r="D13" s="8">
        <v>8</v>
      </c>
      <c r="E13" s="8">
        <v>8</v>
      </c>
      <c r="F13" s="35">
        <v>15</v>
      </c>
      <c r="G13" s="36">
        <v>22</v>
      </c>
      <c r="H13" s="37">
        <v>29</v>
      </c>
      <c r="I13" s="37">
        <v>35</v>
      </c>
      <c r="J13" s="37">
        <v>42</v>
      </c>
      <c r="K13" s="37">
        <v>49</v>
      </c>
      <c r="L13" s="37">
        <v>58</v>
      </c>
      <c r="M13" s="37">
        <v>66</v>
      </c>
      <c r="N13" s="37">
        <v>68.381000000000014</v>
      </c>
      <c r="O13" s="37">
        <v>78.582000000000008</v>
      </c>
      <c r="P13" s="37">
        <v>85.917000000000002</v>
      </c>
      <c r="Q13" s="37">
        <v>93.05</v>
      </c>
      <c r="R13" s="37">
        <v>91.731999999999999</v>
      </c>
    </row>
    <row r="14" spans="2:18" ht="16.5" customHeight="1">
      <c r="B14" s="15" t="s">
        <v>91</v>
      </c>
      <c r="C14" s="2"/>
      <c r="D14" s="2"/>
      <c r="E14" s="2"/>
      <c r="F14" s="30"/>
      <c r="G14" s="31"/>
      <c r="H14" s="30"/>
      <c r="I14" s="30"/>
      <c r="J14" s="30"/>
      <c r="K14" s="30"/>
      <c r="L14" s="30"/>
      <c r="M14" s="30"/>
      <c r="N14" s="30"/>
      <c r="O14" s="30"/>
      <c r="P14" s="30"/>
      <c r="Q14" s="30"/>
      <c r="R14" s="30"/>
    </row>
    <row r="15" spans="2:18" ht="16.5" customHeight="1">
      <c r="B15" s="3" t="s">
        <v>0</v>
      </c>
      <c r="C15" s="10">
        <v>4854</v>
      </c>
      <c r="D15" s="10">
        <v>4877</v>
      </c>
      <c r="E15" s="10">
        <v>4877</v>
      </c>
      <c r="F15" s="34">
        <v>4898</v>
      </c>
      <c r="G15" s="34">
        <v>4918</v>
      </c>
      <c r="H15" s="34">
        <v>4952</v>
      </c>
      <c r="I15" s="34">
        <v>4973</v>
      </c>
      <c r="J15" s="34">
        <v>5007</v>
      </c>
      <c r="K15" s="34">
        <v>5038</v>
      </c>
      <c r="L15" s="34">
        <v>5032</v>
      </c>
      <c r="M15" s="34">
        <v>5041</v>
      </c>
      <c r="N15" s="34">
        <v>5064.740221</v>
      </c>
      <c r="O15" s="34">
        <v>5081.9972209999996</v>
      </c>
      <c r="P15" s="34">
        <v>5083.4145630000003</v>
      </c>
      <c r="Q15" s="34">
        <v>5072.9554800000005</v>
      </c>
      <c r="R15" s="34">
        <v>5048.9809999999998</v>
      </c>
    </row>
    <row r="16" spans="2:18" ht="16.5" customHeight="1">
      <c r="B16" s="119" t="s">
        <v>75</v>
      </c>
      <c r="C16" s="13" t="s">
        <v>30</v>
      </c>
      <c r="D16" s="13" t="s">
        <v>30</v>
      </c>
      <c r="E16" s="13" t="s">
        <v>30</v>
      </c>
      <c r="F16" s="38" t="s">
        <v>15</v>
      </c>
      <c r="G16" s="39" t="s">
        <v>15</v>
      </c>
      <c r="H16" s="38" t="s">
        <v>20</v>
      </c>
      <c r="I16" s="38" t="s">
        <v>15</v>
      </c>
      <c r="J16" s="38" t="s">
        <v>20</v>
      </c>
      <c r="K16" s="38" t="s">
        <v>22</v>
      </c>
      <c r="L16" s="38">
        <v>-0.1</v>
      </c>
      <c r="M16" s="38" t="s">
        <v>29</v>
      </c>
      <c r="N16" s="38"/>
      <c r="O16" s="38" t="s">
        <v>30</v>
      </c>
      <c r="P16" s="38" t="s">
        <v>77</v>
      </c>
      <c r="Q16" s="28">
        <f>(Q15-P15)/P15*100</f>
        <v>-0.20574916466831031</v>
      </c>
      <c r="R16" s="28">
        <v>-0.5</v>
      </c>
    </row>
    <row r="17" spans="2:18" ht="16.5" customHeight="1">
      <c r="B17" s="7" t="s">
        <v>2</v>
      </c>
      <c r="C17" s="113">
        <v>879</v>
      </c>
      <c r="D17" s="113">
        <v>866</v>
      </c>
      <c r="E17" s="113">
        <v>866</v>
      </c>
      <c r="F17" s="40">
        <v>865</v>
      </c>
      <c r="G17" s="41">
        <v>863</v>
      </c>
      <c r="H17" s="42">
        <v>859</v>
      </c>
      <c r="I17" s="42">
        <v>853</v>
      </c>
      <c r="J17" s="42">
        <v>858</v>
      </c>
      <c r="K17" s="42">
        <v>865</v>
      </c>
      <c r="L17" s="42">
        <v>881</v>
      </c>
      <c r="M17" s="42">
        <v>889</v>
      </c>
      <c r="N17" s="42">
        <v>891.99593390000007</v>
      </c>
      <c r="O17" s="42">
        <v>904.00693390000004</v>
      </c>
      <c r="P17" s="42">
        <v>911.53981220000003</v>
      </c>
      <c r="Q17" s="42">
        <v>909.05626319999988</v>
      </c>
      <c r="R17" s="42">
        <v>904.96199999999999</v>
      </c>
    </row>
    <row r="18" spans="2:18" ht="16.5" customHeight="1">
      <c r="B18" s="119" t="s">
        <v>75</v>
      </c>
      <c r="C18" s="8" t="s">
        <v>249</v>
      </c>
      <c r="D18" s="8" t="s">
        <v>20</v>
      </c>
      <c r="E18" s="8" t="s">
        <v>20</v>
      </c>
      <c r="F18" s="35" t="s">
        <v>27</v>
      </c>
      <c r="G18" s="36" t="s">
        <v>57</v>
      </c>
      <c r="H18" s="35">
        <v>-0.5</v>
      </c>
      <c r="I18" s="35" t="s">
        <v>18</v>
      </c>
      <c r="J18" s="35" t="s">
        <v>22</v>
      </c>
      <c r="K18" s="35" t="s">
        <v>25</v>
      </c>
      <c r="L18" s="35" t="s">
        <v>49</v>
      </c>
      <c r="M18" s="35" t="s">
        <v>64</v>
      </c>
      <c r="N18" s="35"/>
      <c r="O18" s="35" t="s">
        <v>26</v>
      </c>
      <c r="P18" s="35" t="s">
        <v>25</v>
      </c>
      <c r="Q18" s="105">
        <f>(Q17-P17)/P17*100</f>
        <v>-0.27245644861151053</v>
      </c>
      <c r="R18" s="105">
        <v>-0.4</v>
      </c>
    </row>
    <row r="19" spans="2:18" ht="16.5" customHeight="1">
      <c r="B19" s="3" t="s">
        <v>3</v>
      </c>
      <c r="C19" s="10">
        <v>3022</v>
      </c>
      <c r="D19" s="10">
        <v>3078</v>
      </c>
      <c r="E19" s="10">
        <v>3078</v>
      </c>
      <c r="F19" s="34">
        <v>3030</v>
      </c>
      <c r="G19" s="43">
        <v>3022</v>
      </c>
      <c r="H19" s="34">
        <v>2997</v>
      </c>
      <c r="I19" s="34">
        <v>2977</v>
      </c>
      <c r="J19" s="34">
        <v>3049</v>
      </c>
      <c r="K19" s="34">
        <v>3089</v>
      </c>
      <c r="L19" s="34">
        <v>3128</v>
      </c>
      <c r="M19" s="34">
        <v>3103</v>
      </c>
      <c r="N19" s="34">
        <v>3106.8609179999999</v>
      </c>
      <c r="O19" s="34">
        <v>3111.6639180000002</v>
      </c>
      <c r="P19" s="34">
        <v>3116.6194070000001</v>
      </c>
      <c r="Q19" s="34">
        <v>3104.4545830000002</v>
      </c>
      <c r="R19" s="34">
        <v>3099</v>
      </c>
    </row>
    <row r="20" spans="2:18" ht="16.5" customHeight="1">
      <c r="B20" s="119" t="s">
        <v>75</v>
      </c>
      <c r="C20" s="8" t="s">
        <v>250</v>
      </c>
      <c r="D20" s="8" t="s">
        <v>20</v>
      </c>
      <c r="E20" s="8" t="s">
        <v>20</v>
      </c>
      <c r="F20" s="35" t="s">
        <v>27</v>
      </c>
      <c r="G20" s="36" t="s">
        <v>16</v>
      </c>
      <c r="H20" s="35">
        <v>-0.8</v>
      </c>
      <c r="I20" s="35" t="s">
        <v>19</v>
      </c>
      <c r="J20" s="35" t="s">
        <v>21</v>
      </c>
      <c r="K20" s="35" t="s">
        <v>26</v>
      </c>
      <c r="L20" s="35" t="s">
        <v>26</v>
      </c>
      <c r="M20" s="35" t="s">
        <v>65</v>
      </c>
      <c r="N20" s="35"/>
      <c r="O20" s="35" t="s">
        <v>29</v>
      </c>
      <c r="P20" s="35" t="s">
        <v>29</v>
      </c>
      <c r="Q20" s="105">
        <f>(Q19-P19)/P19*100</f>
        <v>-0.3903211272020406</v>
      </c>
      <c r="R20" s="105">
        <v>-0.2</v>
      </c>
    </row>
    <row r="21" spans="2:18" ht="16.5" customHeight="1">
      <c r="B21" s="7" t="s">
        <v>1</v>
      </c>
      <c r="C21" s="114" t="s">
        <v>251</v>
      </c>
      <c r="D21" s="114" t="s">
        <v>246</v>
      </c>
      <c r="E21" s="114" t="s">
        <v>246</v>
      </c>
      <c r="F21" s="42" t="s">
        <v>8</v>
      </c>
      <c r="G21" s="42">
        <v>745</v>
      </c>
      <c r="H21" s="42">
        <v>740</v>
      </c>
      <c r="I21" s="42">
        <v>737</v>
      </c>
      <c r="J21" s="42">
        <v>746</v>
      </c>
      <c r="K21" s="42">
        <v>756</v>
      </c>
      <c r="L21" s="42">
        <v>760</v>
      </c>
      <c r="M21" s="42">
        <v>752</v>
      </c>
      <c r="N21" s="42">
        <v>776.5562230999999</v>
      </c>
      <c r="O21" s="42">
        <v>792.70222309999997</v>
      </c>
      <c r="P21" s="42">
        <v>801.38066079999999</v>
      </c>
      <c r="Q21" s="42">
        <v>802.21866829999999</v>
      </c>
      <c r="R21" s="42">
        <v>823</v>
      </c>
    </row>
    <row r="22" spans="2:18" ht="16.5" customHeight="1">
      <c r="B22" s="119" t="s">
        <v>75</v>
      </c>
      <c r="C22" s="8" t="s">
        <v>28</v>
      </c>
      <c r="D22" s="8" t="s">
        <v>247</v>
      </c>
      <c r="E22" s="8" t="s">
        <v>247</v>
      </c>
      <c r="F22" s="35" t="s">
        <v>4</v>
      </c>
      <c r="G22" s="35" t="s">
        <v>10</v>
      </c>
      <c r="H22" s="35" t="s">
        <v>7</v>
      </c>
      <c r="I22" s="35" t="s">
        <v>16</v>
      </c>
      <c r="J22" s="35" t="s">
        <v>21</v>
      </c>
      <c r="K22" s="35" t="s">
        <v>23</v>
      </c>
      <c r="L22" s="35" t="s">
        <v>15</v>
      </c>
      <c r="M22" s="35" t="s">
        <v>24</v>
      </c>
      <c r="N22" s="35"/>
      <c r="O22" s="35" t="s">
        <v>70</v>
      </c>
      <c r="P22" s="35" t="s">
        <v>21</v>
      </c>
      <c r="Q22" s="105">
        <f>(Q21-P21)/P21*100</f>
        <v>0.10457046706910042</v>
      </c>
      <c r="R22" s="105" t="s">
        <v>237</v>
      </c>
    </row>
    <row r="23" spans="2:18" ht="16.5" customHeight="1">
      <c r="B23" s="16" t="s">
        <v>254</v>
      </c>
      <c r="C23" s="115">
        <v>6667</v>
      </c>
      <c r="D23" s="115">
        <v>6710</v>
      </c>
      <c r="E23" s="115">
        <v>6710</v>
      </c>
      <c r="F23" s="44">
        <v>6740</v>
      </c>
      <c r="G23" s="45">
        <v>6770</v>
      </c>
      <c r="H23" s="44">
        <v>6797</v>
      </c>
      <c r="I23" s="44">
        <v>6810</v>
      </c>
      <c r="J23" s="44">
        <v>6847</v>
      </c>
      <c r="K23" s="44">
        <v>6868</v>
      </c>
      <c r="L23" s="44">
        <v>6788</v>
      </c>
      <c r="M23" s="44">
        <v>6783</v>
      </c>
      <c r="N23" s="46">
        <v>6828</v>
      </c>
      <c r="O23" s="46">
        <v>6830</v>
      </c>
      <c r="P23" s="46">
        <v>6803</v>
      </c>
      <c r="Q23" s="46">
        <v>6770</v>
      </c>
      <c r="R23" s="46">
        <v>6736</v>
      </c>
    </row>
    <row r="24" spans="2:18" ht="15" customHeight="1">
      <c r="B24" s="119" t="s">
        <v>75</v>
      </c>
      <c r="C24" s="116" t="s">
        <v>20</v>
      </c>
      <c r="D24" s="116" t="s">
        <v>20</v>
      </c>
      <c r="E24" s="116" t="s">
        <v>20</v>
      </c>
      <c r="F24" s="47" t="s">
        <v>28</v>
      </c>
      <c r="G24" s="48" t="s">
        <v>15</v>
      </c>
      <c r="H24" s="47" t="s">
        <v>15</v>
      </c>
      <c r="I24" s="47" t="s">
        <v>29</v>
      </c>
      <c r="J24" s="47" t="s">
        <v>28</v>
      </c>
      <c r="K24" s="47" t="s">
        <v>30</v>
      </c>
      <c r="L24" s="47" t="s">
        <v>50</v>
      </c>
      <c r="M24" s="47" t="s">
        <v>27</v>
      </c>
      <c r="N24" s="49"/>
      <c r="O24" s="49" t="s">
        <v>76</v>
      </c>
      <c r="P24" s="49" t="s">
        <v>72</v>
      </c>
      <c r="Q24" s="49">
        <v>-0.48</v>
      </c>
      <c r="R24" s="49">
        <v>-0.5</v>
      </c>
    </row>
    <row r="25" spans="2:18" ht="15" customHeight="1">
      <c r="B25" s="16" t="s">
        <v>262</v>
      </c>
      <c r="C25" s="22"/>
      <c r="D25" s="22"/>
      <c r="E25" s="22"/>
      <c r="F25" s="22"/>
      <c r="G25" s="22"/>
      <c r="H25" s="22"/>
      <c r="I25" s="22"/>
      <c r="J25" s="22"/>
      <c r="K25" s="22"/>
      <c r="L25" s="22"/>
      <c r="M25" s="22"/>
      <c r="N25" s="22"/>
      <c r="O25" s="22"/>
      <c r="P25" s="22"/>
      <c r="Q25" s="22"/>
      <c r="R25" s="22"/>
    </row>
    <row r="26" spans="2:18" ht="15" customHeight="1">
      <c r="B26" s="23" t="s">
        <v>260</v>
      </c>
      <c r="C26" s="24">
        <v>2330</v>
      </c>
      <c r="D26" s="24">
        <v>2397</v>
      </c>
      <c r="E26" s="24">
        <v>2397</v>
      </c>
      <c r="F26" s="24">
        <v>2393</v>
      </c>
      <c r="G26" s="24">
        <v>2407</v>
      </c>
      <c r="H26" s="24">
        <v>2401</v>
      </c>
      <c r="I26" s="24">
        <v>2388</v>
      </c>
      <c r="J26" s="24">
        <v>2376</v>
      </c>
      <c r="K26" s="24">
        <v>2353</v>
      </c>
      <c r="L26" s="24">
        <v>2312</v>
      </c>
      <c r="M26" s="24">
        <v>2278</v>
      </c>
      <c r="N26" s="24"/>
      <c r="O26" s="24" t="s">
        <v>189</v>
      </c>
      <c r="P26" s="24" t="s">
        <v>223</v>
      </c>
      <c r="Q26" s="24" t="s">
        <v>224</v>
      </c>
      <c r="R26" s="24" t="s">
        <v>225</v>
      </c>
    </row>
    <row r="27" spans="2:18" ht="15" customHeight="1">
      <c r="B27" s="119" t="s">
        <v>75</v>
      </c>
      <c r="C27" s="13" t="s">
        <v>29</v>
      </c>
      <c r="D27" s="13" t="s">
        <v>20</v>
      </c>
      <c r="E27" s="13" t="s">
        <v>20</v>
      </c>
      <c r="F27" s="13">
        <v>-0.2</v>
      </c>
      <c r="G27" s="13" t="s">
        <v>22</v>
      </c>
      <c r="H27" s="13">
        <v>-0.3</v>
      </c>
      <c r="I27" s="13">
        <v>-0.5</v>
      </c>
      <c r="J27" s="13" t="s">
        <v>67</v>
      </c>
      <c r="K27" s="13" t="s">
        <v>17</v>
      </c>
      <c r="L27" s="13" t="s">
        <v>71</v>
      </c>
      <c r="M27" s="13" t="s">
        <v>78</v>
      </c>
      <c r="N27" s="13"/>
      <c r="O27" s="13" t="s">
        <v>207</v>
      </c>
      <c r="P27" s="13">
        <v>-2.1</v>
      </c>
      <c r="Q27" s="13">
        <v>-1.4</v>
      </c>
      <c r="R27" s="13">
        <v>-1.5</v>
      </c>
    </row>
    <row r="28" spans="2:18" ht="15" customHeight="1">
      <c r="B28" s="23" t="s">
        <v>261</v>
      </c>
      <c r="C28" s="24">
        <v>16713</v>
      </c>
      <c r="D28" s="24">
        <v>16806</v>
      </c>
      <c r="E28" s="24">
        <v>16806</v>
      </c>
      <c r="F28" s="24">
        <v>16833</v>
      </c>
      <c r="G28" s="24">
        <v>16858</v>
      </c>
      <c r="H28" s="24">
        <v>16846</v>
      </c>
      <c r="I28" s="24">
        <v>16885</v>
      </c>
      <c r="J28" s="24">
        <v>17049</v>
      </c>
      <c r="K28" s="24">
        <v>17115</v>
      </c>
      <c r="L28" s="24">
        <v>17124</v>
      </c>
      <c r="M28" s="24">
        <v>17091</v>
      </c>
      <c r="N28" s="24"/>
      <c r="O28" s="24" t="s">
        <v>190</v>
      </c>
      <c r="P28" s="24" t="s">
        <v>226</v>
      </c>
      <c r="Q28" s="24" t="s">
        <v>227</v>
      </c>
      <c r="R28" s="24" t="s">
        <v>228</v>
      </c>
    </row>
    <row r="29" spans="2:18" ht="15" customHeight="1">
      <c r="B29" s="119" t="s">
        <v>75</v>
      </c>
      <c r="C29" s="25" t="s">
        <v>15</v>
      </c>
      <c r="D29" s="25" t="s">
        <v>29</v>
      </c>
      <c r="E29" s="25" t="s">
        <v>29</v>
      </c>
      <c r="F29" s="25" t="s">
        <v>29</v>
      </c>
      <c r="G29" s="25" t="s">
        <v>58</v>
      </c>
      <c r="H29" s="8">
        <v>-0.1</v>
      </c>
      <c r="I29" s="25" t="s">
        <v>29</v>
      </c>
      <c r="J29" s="25" t="s">
        <v>59</v>
      </c>
      <c r="K29" s="25" t="s">
        <v>15</v>
      </c>
      <c r="L29" s="25" t="s">
        <v>58</v>
      </c>
      <c r="M29" s="8" t="s">
        <v>57</v>
      </c>
      <c r="N29" s="8"/>
      <c r="O29" s="8">
        <v>-0.1</v>
      </c>
      <c r="P29" s="8" t="s">
        <v>77</v>
      </c>
      <c r="Q29" s="8">
        <v>-0.3</v>
      </c>
      <c r="R29" s="8">
        <v>-0.2</v>
      </c>
    </row>
    <row r="30" spans="2:18" ht="167.25" customHeight="1">
      <c r="B30" s="268" t="s">
        <v>273</v>
      </c>
      <c r="C30" s="268"/>
      <c r="D30" s="268"/>
      <c r="E30" s="268"/>
      <c r="F30" s="268"/>
      <c r="G30" s="268"/>
      <c r="H30" s="268"/>
      <c r="I30" s="268"/>
      <c r="J30" s="268"/>
      <c r="K30" s="268"/>
      <c r="L30" s="269"/>
    </row>
    <row r="36" spans="2:16">
      <c r="F36" s="26"/>
      <c r="G36" s="26"/>
      <c r="H36" s="26"/>
      <c r="I36" s="26"/>
      <c r="J36" s="26"/>
      <c r="K36" s="26"/>
      <c r="L36" s="26"/>
      <c r="M36" s="26"/>
      <c r="N36" s="26"/>
      <c r="O36" s="26"/>
      <c r="P36" s="26"/>
    </row>
    <row r="38" spans="2:16">
      <c r="F38" s="26"/>
      <c r="G38" s="26"/>
      <c r="H38" s="26"/>
      <c r="I38" s="26"/>
      <c r="J38" s="26"/>
      <c r="K38" s="26"/>
      <c r="L38" s="26"/>
      <c r="M38" s="26"/>
      <c r="N38" s="26"/>
      <c r="O38" s="26"/>
      <c r="P38" s="26"/>
    </row>
    <row r="40" spans="2:16">
      <c r="B40" s="27"/>
      <c r="C40" s="27"/>
      <c r="D40" s="27"/>
      <c r="E40" s="27"/>
      <c r="F40" s="27"/>
      <c r="G40" s="27"/>
      <c r="H40" s="27"/>
      <c r="I40" s="27"/>
      <c r="J40" s="27"/>
      <c r="K40" s="27"/>
      <c r="L40" s="27"/>
      <c r="M40" s="27"/>
      <c r="N40" s="27"/>
      <c r="O40" s="27"/>
    </row>
    <row r="41" spans="2:16">
      <c r="B41" s="27"/>
      <c r="C41" s="27"/>
      <c r="D41" s="27"/>
      <c r="E41" s="27"/>
      <c r="F41" s="27"/>
      <c r="G41" s="27"/>
      <c r="H41" s="27"/>
      <c r="I41" s="27"/>
      <c r="J41" s="27"/>
      <c r="K41" s="27"/>
      <c r="L41" s="27"/>
      <c r="M41" s="27"/>
      <c r="N41" s="27"/>
      <c r="O41" s="27"/>
    </row>
    <row r="42" spans="2:16">
      <c r="B42" s="27"/>
      <c r="C42" s="27"/>
      <c r="D42" s="27"/>
      <c r="E42" s="27"/>
      <c r="F42" s="27"/>
      <c r="G42" s="27"/>
      <c r="H42" s="27"/>
      <c r="I42" s="27"/>
      <c r="J42" s="27"/>
      <c r="K42" s="27"/>
      <c r="L42" s="27"/>
      <c r="M42" s="27"/>
      <c r="N42" s="27"/>
      <c r="O42" s="27"/>
    </row>
    <row r="43" spans="2:16">
      <c r="B43" s="27"/>
      <c r="C43" s="27"/>
      <c r="D43" s="27"/>
      <c r="E43" s="27"/>
      <c r="F43" s="27"/>
      <c r="G43" s="27"/>
      <c r="H43" s="27"/>
      <c r="I43" s="27"/>
      <c r="J43" s="27"/>
      <c r="K43" s="27"/>
      <c r="L43" s="27"/>
      <c r="M43" s="27"/>
      <c r="N43" s="27"/>
      <c r="O43" s="27"/>
    </row>
  </sheetData>
  <mergeCells count="4">
    <mergeCell ref="B1:L1"/>
    <mergeCell ref="B30:L30"/>
    <mergeCell ref="F4:M4"/>
    <mergeCell ref="N4:R4"/>
  </mergeCells>
  <pageMargins left="0.7" right="0.7"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L24"/>
  <sheetViews>
    <sheetView showGridLines="0" tabSelected="1" topLeftCell="B1" workbookViewId="0">
      <selection activeCell="B20" sqref="B20:G20"/>
    </sheetView>
  </sheetViews>
  <sheetFormatPr baseColWidth="10" defaultColWidth="10.81640625" defaultRowHeight="10"/>
  <cols>
    <col min="1" max="1" width="3.453125" style="53" customWidth="1"/>
    <col min="2" max="2" width="70.453125" style="53" customWidth="1"/>
    <col min="3" max="12" width="11.453125" style="53" customWidth="1"/>
    <col min="13" max="16384" width="10.81640625" style="53"/>
  </cols>
  <sheetData>
    <row r="1" spans="2:12" s="117" customFormat="1" ht="11.25" customHeight="1">
      <c r="B1" s="267" t="s">
        <v>253</v>
      </c>
      <c r="C1" s="267"/>
      <c r="D1" s="267"/>
      <c r="E1" s="267"/>
      <c r="F1" s="267"/>
    </row>
    <row r="2" spans="2:12">
      <c r="B2" s="52"/>
      <c r="C2" s="52"/>
      <c r="I2" s="275" t="s">
        <v>40</v>
      </c>
      <c r="J2" s="275"/>
      <c r="K2" s="275"/>
      <c r="L2" s="276"/>
    </row>
    <row r="3" spans="2:12" ht="10.5">
      <c r="B3" s="60"/>
      <c r="C3" s="56">
        <v>2011</v>
      </c>
      <c r="D3" s="56">
        <v>2012</v>
      </c>
      <c r="E3" s="56">
        <v>2013</v>
      </c>
      <c r="F3" s="56">
        <v>2014</v>
      </c>
      <c r="G3" s="56">
        <v>2015</v>
      </c>
      <c r="H3" s="56">
        <v>2016</v>
      </c>
      <c r="I3" s="56">
        <v>2017</v>
      </c>
      <c r="J3" s="56">
        <v>2018</v>
      </c>
      <c r="K3" s="56">
        <v>2019</v>
      </c>
      <c r="L3" s="56">
        <v>2020</v>
      </c>
    </row>
    <row r="4" spans="2:12" ht="10.5">
      <c r="B4" s="61" t="s">
        <v>51</v>
      </c>
      <c r="C4" s="135"/>
      <c r="D4" s="135"/>
      <c r="E4" s="135"/>
      <c r="F4" s="136"/>
      <c r="G4" s="137"/>
      <c r="H4" s="137"/>
      <c r="I4" s="137"/>
      <c r="J4" s="137"/>
      <c r="K4" s="137"/>
      <c r="L4" s="137"/>
    </row>
    <row r="5" spans="2:12">
      <c r="B5" s="68" t="s">
        <v>92</v>
      </c>
      <c r="C5" s="138">
        <v>12716.619292079997</v>
      </c>
      <c r="D5" s="139" t="s">
        <v>95</v>
      </c>
      <c r="E5" s="139" t="s">
        <v>96</v>
      </c>
      <c r="F5" s="140" t="s">
        <v>97</v>
      </c>
      <c r="G5" s="141" t="s">
        <v>98</v>
      </c>
      <c r="H5" s="141" t="s">
        <v>99</v>
      </c>
      <c r="I5" s="141" t="s">
        <v>100</v>
      </c>
      <c r="J5" s="142" t="s">
        <v>101</v>
      </c>
      <c r="K5" s="142" t="s">
        <v>195</v>
      </c>
      <c r="L5" s="142" t="s">
        <v>229</v>
      </c>
    </row>
    <row r="6" spans="2:12" ht="12.75" customHeight="1">
      <c r="B6" s="62" t="s">
        <v>88</v>
      </c>
      <c r="C6" s="143">
        <v>4298.3661413699983</v>
      </c>
      <c r="D6" s="144" t="s">
        <v>102</v>
      </c>
      <c r="E6" s="144" t="s">
        <v>103</v>
      </c>
      <c r="F6" s="145" t="s">
        <v>104</v>
      </c>
      <c r="G6" s="146" t="s">
        <v>105</v>
      </c>
      <c r="H6" s="146" t="s">
        <v>106</v>
      </c>
      <c r="I6" s="146" t="s">
        <v>107</v>
      </c>
      <c r="J6" s="146" t="s">
        <v>108</v>
      </c>
      <c r="K6" s="147" t="s">
        <v>196</v>
      </c>
      <c r="L6" s="147" t="s">
        <v>230</v>
      </c>
    </row>
    <row r="7" spans="2:12" ht="12.75" customHeight="1">
      <c r="B7" s="62" t="s">
        <v>89</v>
      </c>
      <c r="C7" s="138">
        <v>654.08743066999989</v>
      </c>
      <c r="D7" s="139" t="s">
        <v>109</v>
      </c>
      <c r="E7" s="139" t="s">
        <v>110</v>
      </c>
      <c r="F7" s="140" t="s">
        <v>111</v>
      </c>
      <c r="G7" s="141" t="s">
        <v>112</v>
      </c>
      <c r="H7" s="141" t="s">
        <v>113</v>
      </c>
      <c r="I7" s="141" t="s">
        <v>114</v>
      </c>
      <c r="J7" s="141" t="s">
        <v>115</v>
      </c>
      <c r="K7" s="148">
        <v>553</v>
      </c>
      <c r="L7" s="148">
        <v>542</v>
      </c>
    </row>
    <row r="8" spans="2:12" ht="20">
      <c r="B8" s="62" t="s">
        <v>243</v>
      </c>
      <c r="C8" s="138">
        <v>2117.3315449599995</v>
      </c>
      <c r="D8" s="139" t="s">
        <v>116</v>
      </c>
      <c r="E8" s="139" t="s">
        <v>117</v>
      </c>
      <c r="F8" s="140" t="s">
        <v>118</v>
      </c>
      <c r="G8" s="141" t="s">
        <v>119</v>
      </c>
      <c r="H8" s="141" t="s">
        <v>120</v>
      </c>
      <c r="I8" s="141" t="s">
        <v>121</v>
      </c>
      <c r="J8" s="141" t="s">
        <v>122</v>
      </c>
      <c r="K8" s="148">
        <v>922</v>
      </c>
      <c r="L8" s="148">
        <v>868</v>
      </c>
    </row>
    <row r="9" spans="2:12">
      <c r="B9" s="62" t="s">
        <v>93</v>
      </c>
      <c r="C9" s="138">
        <v>5646.0997065799993</v>
      </c>
      <c r="D9" s="139" t="s">
        <v>123</v>
      </c>
      <c r="E9" s="139" t="s">
        <v>124</v>
      </c>
      <c r="F9" s="140" t="s">
        <v>125</v>
      </c>
      <c r="G9" s="141" t="s">
        <v>126</v>
      </c>
      <c r="H9" s="141" t="s">
        <v>127</v>
      </c>
      <c r="I9" s="141" t="s">
        <v>128</v>
      </c>
      <c r="J9" s="141" t="s">
        <v>129</v>
      </c>
      <c r="K9" s="148" t="s">
        <v>197</v>
      </c>
      <c r="L9" s="148" t="s">
        <v>231</v>
      </c>
    </row>
    <row r="10" spans="2:12" ht="10.5">
      <c r="B10" s="65" t="s">
        <v>62</v>
      </c>
      <c r="C10" s="149"/>
      <c r="D10" s="144"/>
      <c r="E10" s="144"/>
      <c r="F10" s="145"/>
      <c r="G10" s="146"/>
      <c r="H10" s="146"/>
      <c r="I10" s="146"/>
      <c r="J10" s="146"/>
      <c r="K10" s="147"/>
      <c r="L10" s="147"/>
    </row>
    <row r="11" spans="2:12">
      <c r="B11" s="93" t="s">
        <v>34</v>
      </c>
      <c r="C11" s="138">
        <v>12431.852117270002</v>
      </c>
      <c r="D11" s="139" t="s">
        <v>130</v>
      </c>
      <c r="E11" s="139" t="s">
        <v>131</v>
      </c>
      <c r="F11" s="140" t="s">
        <v>132</v>
      </c>
      <c r="G11" s="141" t="s">
        <v>133</v>
      </c>
      <c r="H11" s="141" t="s">
        <v>134</v>
      </c>
      <c r="I11" s="141" t="s">
        <v>135</v>
      </c>
      <c r="J11" s="141" t="s">
        <v>136</v>
      </c>
      <c r="K11" s="148" t="s">
        <v>191</v>
      </c>
      <c r="L11" s="148" t="s">
        <v>191</v>
      </c>
    </row>
    <row r="12" spans="2:12">
      <c r="B12" s="93" t="s">
        <v>35</v>
      </c>
      <c r="C12" s="138">
        <v>1650.1091421800002</v>
      </c>
      <c r="D12" s="139" t="s">
        <v>137</v>
      </c>
      <c r="E12" s="139" t="s">
        <v>138</v>
      </c>
      <c r="F12" s="140" t="s">
        <v>139</v>
      </c>
      <c r="G12" s="141" t="s">
        <v>140</v>
      </c>
      <c r="H12" s="141" t="s">
        <v>141</v>
      </c>
      <c r="I12" s="141" t="s">
        <v>142</v>
      </c>
      <c r="J12" s="141" t="s">
        <v>143</v>
      </c>
      <c r="K12" s="148" t="s">
        <v>192</v>
      </c>
      <c r="L12" s="148" t="s">
        <v>232</v>
      </c>
    </row>
    <row r="13" spans="2:12">
      <c r="B13" s="94" t="s">
        <v>36</v>
      </c>
      <c r="C13" s="138">
        <v>1489.70852511</v>
      </c>
      <c r="D13" s="139" t="s">
        <v>144</v>
      </c>
      <c r="E13" s="139" t="s">
        <v>145</v>
      </c>
      <c r="F13" s="140" t="s">
        <v>146</v>
      </c>
      <c r="G13" s="141" t="s">
        <v>147</v>
      </c>
      <c r="H13" s="141" t="s">
        <v>148</v>
      </c>
      <c r="I13" s="141" t="s">
        <v>149</v>
      </c>
      <c r="J13" s="141" t="s">
        <v>150</v>
      </c>
      <c r="K13" s="148" t="s">
        <v>193</v>
      </c>
      <c r="L13" s="148" t="s">
        <v>233</v>
      </c>
    </row>
    <row r="14" spans="2:12">
      <c r="B14" s="66" t="s">
        <v>37</v>
      </c>
      <c r="C14" s="150">
        <v>1266.94919276</v>
      </c>
      <c r="D14" s="151" t="s">
        <v>151</v>
      </c>
      <c r="E14" s="151" t="s">
        <v>152</v>
      </c>
      <c r="F14" s="152" t="s">
        <v>153</v>
      </c>
      <c r="G14" s="142" t="s">
        <v>154</v>
      </c>
      <c r="H14" s="142" t="s">
        <v>155</v>
      </c>
      <c r="I14" s="142" t="s">
        <v>156</v>
      </c>
      <c r="J14" s="142" t="s">
        <v>157</v>
      </c>
      <c r="K14" s="153" t="s">
        <v>194</v>
      </c>
      <c r="L14" s="153" t="s">
        <v>234</v>
      </c>
    </row>
    <row r="15" spans="2:12" ht="12.5">
      <c r="B15" s="67" t="s">
        <v>55</v>
      </c>
      <c r="C15" s="154"/>
      <c r="D15" s="139"/>
      <c r="E15" s="139"/>
      <c r="F15" s="140"/>
      <c r="G15" s="141"/>
      <c r="H15" s="141"/>
      <c r="I15" s="141"/>
      <c r="J15" s="141"/>
      <c r="K15" s="141"/>
      <c r="L15" s="141"/>
    </row>
    <row r="16" spans="2:12" ht="10.5">
      <c r="B16" s="63" t="s">
        <v>94</v>
      </c>
      <c r="C16" s="155">
        <v>30709.159477839999</v>
      </c>
      <c r="D16" s="156" t="s">
        <v>158</v>
      </c>
      <c r="E16" s="156" t="s">
        <v>159</v>
      </c>
      <c r="F16" s="157" t="s">
        <v>160</v>
      </c>
      <c r="G16" s="158" t="s">
        <v>161</v>
      </c>
      <c r="H16" s="158" t="s">
        <v>162</v>
      </c>
      <c r="I16" s="158" t="s">
        <v>163</v>
      </c>
      <c r="J16" s="158" t="s">
        <v>164</v>
      </c>
      <c r="K16" s="158" t="s">
        <v>198</v>
      </c>
      <c r="L16" s="158" t="s">
        <v>235</v>
      </c>
    </row>
    <row r="17" spans="2:12" ht="12">
      <c r="B17" s="159" t="s">
        <v>241</v>
      </c>
      <c r="C17" s="160">
        <v>-0.4</v>
      </c>
      <c r="D17" s="139" t="s">
        <v>165</v>
      </c>
      <c r="E17" s="139" t="s">
        <v>166</v>
      </c>
      <c r="F17" s="140" t="s">
        <v>167</v>
      </c>
      <c r="G17" s="141" t="s">
        <v>168</v>
      </c>
      <c r="H17" s="141" t="s">
        <v>168</v>
      </c>
      <c r="I17" s="141" t="s">
        <v>169</v>
      </c>
      <c r="J17" s="141">
        <v>-1.6</v>
      </c>
      <c r="K17" s="141">
        <v>-1.4</v>
      </c>
      <c r="L17" s="141">
        <v>-0.8</v>
      </c>
    </row>
    <row r="18" spans="2:12" ht="12.5">
      <c r="B18" s="63" t="s">
        <v>242</v>
      </c>
      <c r="C18" s="161">
        <v>377.71738423920016</v>
      </c>
      <c r="D18" s="156" t="s">
        <v>170</v>
      </c>
      <c r="E18" s="156" t="s">
        <v>171</v>
      </c>
      <c r="F18" s="157" t="s">
        <v>172</v>
      </c>
      <c r="G18" s="158" t="s">
        <v>173</v>
      </c>
      <c r="H18" s="158" t="s">
        <v>170</v>
      </c>
      <c r="I18" s="158" t="s">
        <v>174</v>
      </c>
      <c r="J18" s="158" t="s">
        <v>175</v>
      </c>
      <c r="K18" s="158">
        <v>386</v>
      </c>
      <c r="L18" s="158">
        <v>387</v>
      </c>
    </row>
    <row r="19" spans="2:12">
      <c r="B19" s="64" t="s">
        <v>63</v>
      </c>
      <c r="C19" s="162">
        <v>-0.7</v>
      </c>
      <c r="D19" s="163" t="s">
        <v>20</v>
      </c>
      <c r="E19" s="163" t="s">
        <v>20</v>
      </c>
      <c r="F19" s="164" t="s">
        <v>29</v>
      </c>
      <c r="G19" s="142" t="s">
        <v>176</v>
      </c>
      <c r="H19" s="142" t="s">
        <v>177</v>
      </c>
      <c r="I19" s="142">
        <v>-1.3</v>
      </c>
      <c r="J19" s="142" t="s">
        <v>176</v>
      </c>
      <c r="K19" s="165">
        <v>-0.96</v>
      </c>
      <c r="L19" s="165">
        <v>-0.26</v>
      </c>
    </row>
    <row r="20" spans="2:12" ht="99" customHeight="1">
      <c r="B20" s="277" t="s">
        <v>240</v>
      </c>
      <c r="C20" s="277"/>
      <c r="D20" s="278"/>
      <c r="E20" s="278"/>
      <c r="F20" s="278"/>
      <c r="G20" s="278"/>
    </row>
    <row r="21" spans="2:12" ht="23.25" customHeight="1">
      <c r="B21" s="266"/>
      <c r="C21" s="266"/>
      <c r="D21" s="266"/>
      <c r="E21" s="266"/>
      <c r="F21" s="266"/>
      <c r="G21" s="266"/>
    </row>
    <row r="23" spans="2:12">
      <c r="D23" s="54"/>
      <c r="E23" s="54"/>
      <c r="F23" s="54"/>
      <c r="G23" s="54"/>
      <c r="H23" s="54"/>
      <c r="I23" s="54"/>
    </row>
    <row r="24" spans="2:12">
      <c r="F24" s="54"/>
      <c r="G24" s="54"/>
      <c r="H24" s="54"/>
      <c r="I24" s="54"/>
    </row>
  </sheetData>
  <mergeCells count="4">
    <mergeCell ref="B1:F1"/>
    <mergeCell ref="I2:L2"/>
    <mergeCell ref="B20:G20"/>
    <mergeCell ref="B21:G21"/>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6</vt:i4>
      </vt:variant>
    </vt:vector>
  </HeadingPairs>
  <TitlesOfParts>
    <vt:vector size="6" baseType="lpstr">
      <vt:lpstr> Tableau 1 </vt:lpstr>
      <vt:lpstr> Tableau 2</vt:lpstr>
      <vt:lpstr>Tableau 3</vt:lpstr>
      <vt:lpstr> Tableau 4</vt:lpstr>
      <vt:lpstr>Tableau complémentaire 1</vt:lpstr>
      <vt:lpstr> Tableau complémentaire 2</vt:lpstr>
    </vt:vector>
  </TitlesOfParts>
  <Company>MSS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macalvo</dc:creator>
  <cp:lastModifiedBy>Émilie Morin</cp:lastModifiedBy>
  <cp:lastPrinted>2019-05-14T09:02:13Z</cp:lastPrinted>
  <dcterms:created xsi:type="dcterms:W3CDTF">2012-05-04T13:37:17Z</dcterms:created>
  <dcterms:modified xsi:type="dcterms:W3CDTF">2022-09-22T14:02:38Z</dcterms:modified>
</cp:coreProperties>
</file>