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210" windowWidth="17400" windowHeight="6270" activeTab="0"/>
  </bookViews>
  <sheets>
    <sheet name="F2-Tableau 1" sheetId="1" r:id="rId1"/>
    <sheet name="F2-Tableau 2" sheetId="2" r:id="rId2"/>
    <sheet name="F2-Tableau 3" sheetId="3" r:id="rId3"/>
    <sheet name="F2-Tableau 4" sheetId="4" r:id="rId4"/>
    <sheet name="F2-Graphique 1" sheetId="5" r:id="rId5"/>
    <sheet name="F2-Tableau 1 Encadré 1" sheetId="6" r:id="rId6"/>
    <sheet name="F2-Graphique 1 Encadré 2" sheetId="7" r:id="rId7"/>
  </sheets>
  <definedNames>
    <definedName name="D1_liq" localSheetId="4">#REF!</definedName>
    <definedName name="D1_liq" localSheetId="6">#REF!</definedName>
    <definedName name="D1_liq">#REF!</definedName>
    <definedName name="D2_liq" localSheetId="4">#REF!</definedName>
    <definedName name="D2_liq" localSheetId="6">#REF!</definedName>
    <definedName name="D2_liq">#REF!</definedName>
    <definedName name="eacr_G1" localSheetId="4">#REF!</definedName>
    <definedName name="eacr_G1" localSheetId="6">#REF!</definedName>
    <definedName name="eacr_G1">#REF!</definedName>
    <definedName name="eacr_T1" localSheetId="6">#REF!</definedName>
    <definedName name="eacr_T1">#REF!</definedName>
    <definedName name="eacr2">#REF!</definedName>
    <definedName name="Graph_1" localSheetId="6">#REF!</definedName>
    <definedName name="Graph_1">#REF!</definedName>
    <definedName name="historique">'F2-Tableau 1'!$B$5:$D$15</definedName>
    <definedName name="MINCO" localSheetId="6">#REF!</definedName>
    <definedName name="MINCO">#REF!</definedName>
    <definedName name="t1_fp" localSheetId="6">#REF!</definedName>
    <definedName name="t1_fp">#REF!</definedName>
    <definedName name="t1_rg" localSheetId="6">#REF!</definedName>
    <definedName name="t1_rg">#REF!</definedName>
    <definedName name="Tab_1" localSheetId="6">#REF!</definedName>
    <definedName name="Tab_1">#REF!</definedName>
    <definedName name="Tab_1_2_" localSheetId="6">#REF!</definedName>
    <definedName name="Tab_1_2_">#REF!</definedName>
    <definedName name="Tab_2" localSheetId="6">#REF!</definedName>
    <definedName name="Tab_2">#REF!</definedName>
    <definedName name="TOT_liq" localSheetId="6">#REF!</definedName>
    <definedName name="TOT_liq">#REF!</definedName>
  </definedNames>
  <calcPr fullCalcOnLoad="1"/>
</workbook>
</file>

<file path=xl/sharedStrings.xml><?xml version="1.0" encoding="utf-8"?>
<sst xmlns="http://schemas.openxmlformats.org/spreadsheetml/2006/main" count="125" uniqueCount="91">
  <si>
    <t>ARRCO</t>
  </si>
  <si>
    <t>AGIRC</t>
  </si>
  <si>
    <t>CRPCEN</t>
  </si>
  <si>
    <t>En %</t>
  </si>
  <si>
    <t>Départ pour invalidité (concept harmonisé avec le régime général)</t>
  </si>
  <si>
    <t>Départ pour tierce personne</t>
  </si>
  <si>
    <t>Départ anticipé pour handicap</t>
  </si>
  <si>
    <t>Départ anticipé pour carrières longues</t>
  </si>
  <si>
    <t>Départ pour ancienneté (sédentaires)</t>
  </si>
  <si>
    <t>Hommes</t>
  </si>
  <si>
    <t>Femmes</t>
  </si>
  <si>
    <t>Ensemble</t>
  </si>
  <si>
    <t>Départ anticipé pour carrière longue</t>
  </si>
  <si>
    <t>Départ anticipé à partir de 55 ans pour handicap</t>
  </si>
  <si>
    <t>nd</t>
  </si>
  <si>
    <t>Primo-liquidants d'un droit direct dans l'année, tous régimes</t>
  </si>
  <si>
    <t>Liquidants d'un droit direct dans l'année, tous régimes</t>
  </si>
  <si>
    <t>Génération</t>
  </si>
  <si>
    <t>60 ans</t>
  </si>
  <si>
    <t>60 ans et 4 mois</t>
  </si>
  <si>
    <t>60 ans et 9 mois</t>
  </si>
  <si>
    <t>61 ans et 2 mois</t>
  </si>
  <si>
    <t>-</t>
  </si>
  <si>
    <t>Âge légal d'ouverture des droits</t>
  </si>
  <si>
    <t>Variation du nombre de mois par rapport à l'année précédente 
(en %)</t>
  </si>
  <si>
    <t xml:space="preserve">      En milliers</t>
  </si>
  <si>
    <t>CNAV</t>
  </si>
  <si>
    <t>MSA salariés</t>
  </si>
  <si>
    <t>RSI commerçants</t>
  </si>
  <si>
    <t>RSI artisans</t>
  </si>
  <si>
    <t>61 ans et 7 mois</t>
  </si>
  <si>
    <t>En mois</t>
  </si>
  <si>
    <t>62 ans</t>
  </si>
  <si>
    <t>FSPOEIE</t>
  </si>
  <si>
    <t>CNAVPL</t>
  </si>
  <si>
    <t>IRCANTEC</t>
  </si>
  <si>
    <t>RSI complémentaire</t>
  </si>
  <si>
    <t>CNIEG</t>
  </si>
  <si>
    <t>SNCF</t>
  </si>
  <si>
    <t>RATP</t>
  </si>
  <si>
    <t>CAVIMAC</t>
  </si>
  <si>
    <t>MSA non-salariés</t>
  </si>
  <si>
    <t>RSI commerçants et artisans</t>
  </si>
  <si>
    <t>Fonction publique d'État civile</t>
  </si>
  <si>
    <t>CNRACL</t>
  </si>
  <si>
    <t>MSA exploitants</t>
  </si>
  <si>
    <t>Effectifs 2015
(en milliers)</t>
  </si>
  <si>
    <t>ns</t>
  </si>
  <si>
    <t>Ensemble générations 1949 à 1956</t>
  </si>
  <si>
    <t>Ecart par rapport à la génération précédente (échelle de droite)</t>
  </si>
  <si>
    <t>Effectifs à 60 ans (échelle de gauche)</t>
  </si>
  <si>
    <t>Effectifs 2014
(en milliers)</t>
  </si>
  <si>
    <t>Effectifs 2013
(en milliers)</t>
  </si>
  <si>
    <t>Effectifs 2012
(en milliers)</t>
  </si>
  <si>
    <t>Effectifs 2011
(en milliers)</t>
  </si>
  <si>
    <t>Effectifs 2010
(en milliers)</t>
  </si>
  <si>
    <t>Tableau 1. Effectifs des nouveaux retraités de droit direct, tous régimes</t>
  </si>
  <si>
    <t>Tableau 2. Nouveaux retraités de droit direct par régime de retraite en 2015</t>
  </si>
  <si>
    <r>
      <t>Fonction publique d’État civile</t>
    </r>
    <r>
      <rPr>
        <vertAlign val="superscript"/>
        <sz val="8"/>
        <rFont val="Arial Narrow"/>
        <family val="2"/>
      </rPr>
      <t>1</t>
    </r>
  </si>
  <si>
    <r>
      <t>Fonction publique d’État militaire</t>
    </r>
    <r>
      <rPr>
        <vertAlign val="superscript"/>
        <sz val="8"/>
        <rFont val="Arial Narrow"/>
        <family val="2"/>
      </rPr>
      <t>1</t>
    </r>
  </si>
  <si>
    <r>
      <t>CNRACL</t>
    </r>
    <r>
      <rPr>
        <vertAlign val="superscript"/>
        <sz val="8"/>
        <rFont val="Arial Narrow"/>
        <family val="2"/>
      </rPr>
      <t>1</t>
    </r>
  </si>
  <si>
    <r>
      <t>MSA non-salariés complémentaire</t>
    </r>
    <r>
      <rPr>
        <vertAlign val="superscript"/>
        <sz val="8"/>
        <rFont val="Arial Narrow"/>
        <family val="2"/>
      </rPr>
      <t>2</t>
    </r>
  </si>
  <si>
    <r>
      <t>Liquidants d’un droit direct dans l’année, tous régimes</t>
    </r>
    <r>
      <rPr>
        <vertAlign val="superscript"/>
        <sz val="8"/>
        <rFont val="Arial Narrow"/>
        <family val="2"/>
      </rPr>
      <t>1</t>
    </r>
  </si>
  <si>
    <r>
      <t>Primo-liquidants d’un droit direct dans l’année, tous régimes</t>
    </r>
    <r>
      <rPr>
        <vertAlign val="superscript"/>
        <sz val="8"/>
        <rFont val="Arial Narrow"/>
        <family val="2"/>
      </rPr>
      <t>1</t>
    </r>
  </si>
  <si>
    <t>Évolution
2014-2015
(en %)</t>
  </si>
  <si>
    <t>Proportion d’hommes
2015 (en %)</t>
  </si>
  <si>
    <t>Tableau 3. Les circonstances de liquidation de la retraite dans les régimes de base du secteur privé</t>
  </si>
  <si>
    <r>
      <t>Départ pour ancienneté</t>
    </r>
    <r>
      <rPr>
        <vertAlign val="superscript"/>
        <sz val="8"/>
        <rFont val="Arial Narrow"/>
        <family val="2"/>
      </rPr>
      <t xml:space="preserve">1 </t>
    </r>
    <r>
      <rPr>
        <sz val="8"/>
        <rFont val="Arial Narrow"/>
        <family val="2"/>
      </rPr>
      <t>(actifs)</t>
    </r>
  </si>
  <si>
    <r>
      <t>Départ à partir de l'âge légal d'ouverture des droits</t>
    </r>
    <r>
      <rPr>
        <b/>
        <vertAlign val="superscript"/>
        <sz val="8"/>
        <rFont val="Arial Narrow"/>
        <family val="2"/>
      </rPr>
      <t>1</t>
    </r>
  </si>
  <si>
    <r>
      <t>RSI commerçants</t>
    </r>
    <r>
      <rPr>
        <vertAlign val="superscript"/>
        <sz val="8"/>
        <rFont val="Arial Narrow"/>
        <family val="2"/>
      </rPr>
      <t>2</t>
    </r>
  </si>
  <si>
    <r>
      <t>RSI artisans</t>
    </r>
    <r>
      <rPr>
        <vertAlign val="superscript"/>
        <sz val="8"/>
        <rFont val="Arial Narrow"/>
        <family val="2"/>
      </rPr>
      <t>2</t>
    </r>
  </si>
  <si>
    <t>Départ anticipé à partir
de 60 ans
(pour incapacité
permanente
et pour
les travailleurs
de l'amiante)</t>
  </si>
  <si>
    <t>Graphique 1. Évolution du nombre des nouveaux retraités tous régimes et par régime de retraite</t>
  </si>
  <si>
    <t>Primo-liquidants
tous régimes 
(dans un régime
de base)</t>
  </si>
  <si>
    <r>
      <t>Fonction publique d'État civile</t>
    </r>
    <r>
      <rPr>
        <b/>
        <vertAlign val="superscript"/>
        <sz val="8"/>
        <rFont val="Arial Narrow"/>
        <family val="2"/>
      </rPr>
      <t>1</t>
    </r>
  </si>
  <si>
    <r>
      <t>Fonction publique d'État militaire</t>
    </r>
    <r>
      <rPr>
        <b/>
        <vertAlign val="superscript"/>
        <sz val="8"/>
        <rFont val="Arial Narrow"/>
        <family val="2"/>
      </rPr>
      <t>1</t>
    </r>
  </si>
  <si>
    <r>
      <t>CNRACL</t>
    </r>
    <r>
      <rPr>
        <b/>
        <vertAlign val="superscript"/>
        <sz val="8"/>
        <rFont val="Arial Narrow"/>
        <family val="2"/>
      </rPr>
      <t>1</t>
    </r>
  </si>
  <si>
    <t>MSA
non-salariés</t>
  </si>
  <si>
    <t>RSI
commerçants</t>
  </si>
  <si>
    <t>Encadré 1 Tableau 1. Nombre de mois pendant lesquels des personnes atteignent l’âge légal d’ouverture des droits</t>
  </si>
  <si>
    <r>
      <t>1951, avant le 1</t>
    </r>
    <r>
      <rPr>
        <vertAlign val="superscript"/>
        <sz val="8"/>
        <color indexed="8"/>
        <rFont val="Arial Narrow"/>
        <family val="2"/>
      </rPr>
      <t xml:space="preserve">er </t>
    </r>
    <r>
      <rPr>
        <sz val="8"/>
        <color indexed="8"/>
        <rFont val="Arial Narrow"/>
        <family val="2"/>
      </rPr>
      <t>juillet</t>
    </r>
  </si>
  <si>
    <r>
      <t>1951, à partir du 1</t>
    </r>
    <r>
      <rPr>
        <vertAlign val="superscript"/>
        <sz val="8"/>
        <color indexed="8"/>
        <rFont val="Arial Narrow"/>
        <family val="2"/>
      </rPr>
      <t xml:space="preserve">er </t>
    </r>
    <r>
      <rPr>
        <sz val="8"/>
        <color indexed="8"/>
        <rFont val="Arial Narrow"/>
        <family val="2"/>
      </rPr>
      <t>juillet</t>
    </r>
  </si>
  <si>
    <t>Tableau Encadré 2 Graphique 1. Effectifs par génération à 60 ans</t>
  </si>
  <si>
    <t>Note &gt; Ces données excluent les personnes ayant perçu un versement forfaitaire unique. Les fonctionnaires bénéficiaires d’une pension d’invalidité sont considérés comme liquidant un droit direct de retraite l’année où ils atteignent l’âge minimum de départ à la retraite (voir fiche 20).
Champ &gt; Retraités ayant acquis un droit direct au cours de l’année n, résidant en France ou à l’étranger, vivants au 31 décembre de l’année.
Sources &gt; EACR, EIR, modèle ANCETRE de la DREES.</t>
  </si>
  <si>
    <t>ns : non significatif ; nd: non disponible.
1. Y compris les fonctionnaires bénéficiaires d’une pension d’invalidité et atteignant au cours de l’année l’âge minimum de départ à la retraite (voir fiche 20).
2. En 2014, à la MSA non-salariés complémentaire, des points gratuits ont été attribués à de nombreuses personnes ce qui a provoqué un surcroît de liquidation cette année-là (150 102 liquidations en 2014 contre 17 658 en 2015). Cela explique la baisse de 88,2 %.
Note &gt; Ces données excluent les personnes ayant perçu un versement forfaitaire unique. Pour la MSA non-salariés, les données excluent les résidents dans les DROM avant 2015.
Champ &gt; Retraités ayant acquis un droit direct en 2015, résidant en France ou à l’étranger, vivants au 31 décembre de l’année.
Sources &gt; EACR, EIR, modèle ANCETRE de la DREES.</t>
  </si>
  <si>
    <t>nd : non disponible.
1. y compris départ pour pénibilité et pour les travailleurs de l’amiante en 2011 et 2012.
2. Les départs anticipés des travailleurs de l’amiante sont inclus dans les départs anticipés pour handicap.
Note &gt; Ces données excluent les personnes ayant perçu un versement forfaitaire unique. La proportion de départs au titre de l’ex-invalidité, de l’inaptitude, de la pénibilité et de l’amiante est présentée dans les données sur Data.Drees de la fiche 15. à la MSA non-salariés, les données excluent les résidents dans les DROM avant 2015.
Champ &gt; Retraités ayant acquis un premier droit direct au cours de l’année n, résidant en France ou à l’étranger, vivants au 31 décembre de l’année.
Source &gt; EACR de la DREES.</t>
  </si>
  <si>
    <t>1. Sont comptabilisées dans la catégorie active, l’ensemble des personnes ayant liquidé à ce titre, et non l’ensemble des personnes qui étaient éligibles à ce dispositif.
Note &gt; Les fonctionnaires bénéficiaires d’une pension d’invalidité et ayant atteint au cours de l’année considerée l’âge minimum de départ à la retraite sont inclus (voir fiche 20). Ces données excluent les personnes ayant perçu un versement forfaitaire unique.
Champ &gt; Retraités ayant acquis un droit direct au cours de l’année n, résidant en France ou à l’étranger, vivants au 31 décembre de l’année.
Source &gt; EACR de la DREES.</t>
  </si>
  <si>
    <t xml:space="preserve">Tableau 4. Les circonstances de liquidation de la retraite dans la fonction publique
</t>
  </si>
  <si>
    <t>1. Y compris fonctionnaires bénéficiaires d’une pension d’invalidité et ayant atteint au cours de l’année l’âge minimum de départ à la retraite (voir fiche 20).
Note &gt; Ces données excluent les personnes ayant perçu un versement forfaitaire unique. Pour la MSA non-salariés, les données excluent les résidents dans les DROM avant 2015.
Champ &gt; Retraités ayant acquis un droit direct au cours de l’année n, résidant en France ou à l’étranger, vivants au 31 décembre de l’année.
Sources &gt; EACR, EIR, modèle ANCETRE de la DREES.</t>
  </si>
  <si>
    <t>Note &gt; Une personne atteignant l’âge d’ouverture des droits au cours d’un mois donné ne peut liquider sa retraite que le premier jour du mois suivant.
Champ &gt; Régime général, régimes alignés et sédentaires de la fonction publique.
Source &gt; Législation.</t>
  </si>
  <si>
    <t>Champ &gt; France hors Mayotte pour les génération 1930 à 1953, y compris Mayotte pour les générations 1954 à 1990. 
Source &gt; INSEE, estimations de population et projections de population 2016.</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</si>
</sst>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quot;  &quot;"/>
    <numFmt numFmtId="167" formatCode="#,##0.000"/>
  </numFmts>
  <fonts count="64">
    <font>
      <sz val="11"/>
      <color theme="1"/>
      <name val="Calibri"/>
      <family val="2"/>
    </font>
    <font>
      <sz val="11"/>
      <color indexed="8"/>
      <name val="Calibri"/>
      <family val="2"/>
    </font>
    <font>
      <sz val="10"/>
      <name val="Arial"/>
      <family val="2"/>
    </font>
    <font>
      <sz val="8"/>
      <name val="Arial"/>
      <family val="2"/>
    </font>
    <font>
      <b/>
      <sz val="8"/>
      <name val="Arial"/>
      <family val="2"/>
    </font>
    <font>
      <sz val="10"/>
      <name val="MS Sans Serif"/>
      <family val="2"/>
    </font>
    <font>
      <b/>
      <sz val="10"/>
      <name val="Arial"/>
      <family val="2"/>
    </font>
    <font>
      <sz val="8"/>
      <name val="Arial Narrow"/>
      <family val="2"/>
    </font>
    <font>
      <b/>
      <sz val="8"/>
      <name val="Arial Narrow"/>
      <family val="2"/>
    </font>
    <font>
      <vertAlign val="superscript"/>
      <sz val="8"/>
      <name val="Arial Narrow"/>
      <family val="2"/>
    </font>
    <font>
      <b/>
      <vertAlign val="superscript"/>
      <sz val="8"/>
      <name val="Arial Narrow"/>
      <family val="2"/>
    </font>
    <font>
      <sz val="8"/>
      <color indexed="8"/>
      <name val="Arial Narrow"/>
      <family val="2"/>
    </font>
    <font>
      <vertAlign val="superscript"/>
      <sz val="8"/>
      <color indexed="8"/>
      <name val="Arial Narrow"/>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color indexed="10"/>
      <name val="Arial"/>
      <family val="2"/>
    </font>
    <font>
      <sz val="8"/>
      <color indexed="8"/>
      <name val="Arial"/>
      <family val="2"/>
    </font>
    <font>
      <sz val="10"/>
      <color indexed="8"/>
      <name val="Arial"/>
      <family val="2"/>
    </font>
    <font>
      <sz val="10"/>
      <color indexed="8"/>
      <name val="Calibri"/>
      <family val="2"/>
    </font>
    <font>
      <sz val="10"/>
      <color indexed="10"/>
      <name val="MS Sans Serif"/>
      <family val="2"/>
    </font>
    <font>
      <sz val="11"/>
      <color indexed="8"/>
      <name val="Arial Narrow"/>
      <family val="2"/>
    </font>
    <font>
      <b/>
      <sz val="8"/>
      <color indexed="8"/>
      <name val="Arial Narrow"/>
      <family val="2"/>
    </font>
    <font>
      <b/>
      <sz val="11"/>
      <color indexed="8"/>
      <name val="Arial Narrow"/>
      <family val="2"/>
    </font>
    <font>
      <b/>
      <sz val="10"/>
      <color indexed="8"/>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rgb="FFFF0000"/>
      <name val="Arial"/>
      <family val="2"/>
    </font>
    <font>
      <sz val="8"/>
      <color theme="1"/>
      <name val="Arial"/>
      <family val="2"/>
    </font>
    <font>
      <sz val="10"/>
      <color theme="1"/>
      <name val="Arial"/>
      <family val="2"/>
    </font>
    <font>
      <sz val="10"/>
      <color theme="1"/>
      <name val="Calibri"/>
      <family val="2"/>
    </font>
    <font>
      <sz val="10"/>
      <color rgb="FFFF0000"/>
      <name val="MS Sans Serif"/>
      <family val="2"/>
    </font>
    <font>
      <sz val="11"/>
      <color theme="1"/>
      <name val="Arial Narrow"/>
      <family val="2"/>
    </font>
    <font>
      <sz val="8"/>
      <color theme="1"/>
      <name val="Arial Narrow"/>
      <family val="2"/>
    </font>
    <font>
      <b/>
      <sz val="8"/>
      <color theme="1"/>
      <name val="Arial Narrow"/>
      <family val="2"/>
    </font>
    <font>
      <b/>
      <sz val="11"/>
      <color theme="1"/>
      <name val="Arial Narrow"/>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style="hair"/>
      <top style="hair"/>
      <bottom/>
    </border>
    <border>
      <left style="hair"/>
      <right style="hair"/>
      <top/>
      <bottom/>
    </border>
    <border>
      <left style="hair"/>
      <right style="hair"/>
      <top/>
      <bottom style="hair"/>
    </border>
    <border>
      <left style="hair"/>
      <right style="hair"/>
      <top style="hair"/>
      <bottom style="hair"/>
    </border>
    <border>
      <left/>
      <right style="hair"/>
      <top style="hair"/>
      <bottom/>
    </border>
    <border>
      <left/>
      <right style="hair"/>
      <top/>
      <bottom style="hair"/>
    </border>
    <border>
      <left/>
      <right style="hair"/>
      <top/>
      <bottom/>
    </border>
    <border>
      <left style="hair"/>
      <right/>
      <top style="hair"/>
      <bottom/>
    </border>
    <border>
      <left style="hair"/>
      <right/>
      <top/>
      <bottom/>
    </border>
    <border>
      <left style="hair"/>
      <right/>
      <top/>
      <bottom style="hair"/>
    </border>
    <border>
      <left style="hair">
        <color indexed="8"/>
      </left>
      <right style="hair">
        <color indexed="8"/>
      </right>
      <top style="hair">
        <color indexed="8"/>
      </top>
      <bottom style="hair">
        <color indexed="8"/>
      </bottom>
    </border>
    <border>
      <left/>
      <right style="hair">
        <color indexed="8"/>
      </right>
      <top/>
      <bottom style="hair">
        <color indexed="8"/>
      </bottom>
    </border>
    <border>
      <left/>
      <right/>
      <top style="hair"/>
      <bottom style="hair"/>
    </border>
    <border>
      <left/>
      <right style="hair"/>
      <top style="hair"/>
      <bottom style="hair"/>
    </border>
    <border>
      <left/>
      <right/>
      <top style="hair"/>
      <bottom/>
    </border>
    <border>
      <left style="hair"/>
      <right/>
      <top style="hair"/>
      <bottom style="hair"/>
    </border>
    <border>
      <left/>
      <right/>
      <top/>
      <bottom style="hair"/>
    </border>
    <border>
      <left/>
      <right/>
      <top style="hair">
        <color indexed="8"/>
      </top>
      <bottom/>
    </border>
    <border>
      <left/>
      <right/>
      <top/>
      <bottom style="hair">
        <color indexed="8"/>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0" borderId="2" applyNumberFormat="0" applyFill="0" applyAlignment="0" applyProtection="0"/>
    <xf numFmtId="0" fontId="0" fillId="27" borderId="3" applyNumberFormat="0" applyFont="0" applyAlignment="0" applyProtection="0"/>
    <xf numFmtId="0" fontId="42" fillId="28" borderId="1" applyNumberFormat="0" applyAlignment="0" applyProtection="0"/>
    <xf numFmtId="44" fontId="2" fillId="0" borderId="0" applyFont="0" applyFill="0" applyBorder="0" applyAlignment="0" applyProtection="0"/>
    <xf numFmtId="0" fontId="43"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0" borderId="0" applyNumberFormat="0" applyBorder="0" applyAlignment="0" applyProtection="0"/>
    <xf numFmtId="0" fontId="5" fillId="0" borderId="0">
      <alignment/>
      <protection/>
    </xf>
    <xf numFmtId="0" fontId="2" fillId="0" borderId="0">
      <alignment/>
      <protection/>
    </xf>
    <xf numFmtId="0" fontId="5" fillId="0" borderId="0">
      <alignment/>
      <protection/>
    </xf>
    <xf numFmtId="0" fontId="2" fillId="0" borderId="0">
      <alignment/>
      <protection/>
    </xf>
    <xf numFmtId="0" fontId="5" fillId="0" borderId="0">
      <alignment/>
      <protection/>
    </xf>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5" fillId="31" borderId="0" applyNumberFormat="0" applyBorder="0" applyAlignment="0" applyProtection="0"/>
    <xf numFmtId="0" fontId="46" fillId="26" borderId="4"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2" borderId="9" applyNumberFormat="0" applyAlignment="0" applyProtection="0"/>
  </cellStyleXfs>
  <cellXfs count="163">
    <xf numFmtId="0" fontId="0" fillId="0" borderId="0" xfId="0" applyFont="1" applyAlignment="1">
      <alignment/>
    </xf>
    <xf numFmtId="0" fontId="3" fillId="0" borderId="0" xfId="54" applyFont="1" applyAlignment="1">
      <alignment vertical="center"/>
      <protection/>
    </xf>
    <xf numFmtId="0" fontId="4" fillId="0" borderId="0" xfId="54" applyFont="1" applyAlignment="1">
      <alignment horizontal="center" vertical="center"/>
      <protection/>
    </xf>
    <xf numFmtId="0" fontId="3" fillId="0" borderId="0" xfId="54" applyFont="1" applyAlignment="1">
      <alignment horizontal="center" vertical="center"/>
      <protection/>
    </xf>
    <xf numFmtId="0" fontId="3" fillId="0" borderId="0" xfId="51" applyFont="1" applyAlignment="1">
      <alignment vertical="center"/>
      <protection/>
    </xf>
    <xf numFmtId="0" fontId="4" fillId="0" borderId="0" xfId="52" applyFont="1" applyFill="1" applyAlignment="1">
      <alignment vertical="center"/>
      <protection/>
    </xf>
    <xf numFmtId="0" fontId="3" fillId="0" borderId="0" xfId="52" applyFont="1" applyFill="1" applyAlignment="1">
      <alignment vertical="center"/>
      <protection/>
    </xf>
    <xf numFmtId="0" fontId="4" fillId="0" borderId="0" xfId="54" applyFont="1" applyFill="1" applyAlignment="1">
      <alignment vertical="center"/>
      <protection/>
    </xf>
    <xf numFmtId="0" fontId="3" fillId="0" borderId="0" xfId="54" applyFont="1" applyFill="1" applyAlignment="1">
      <alignment vertical="center"/>
      <protection/>
    </xf>
    <xf numFmtId="165" fontId="3" fillId="0" borderId="0" xfId="58" applyNumberFormat="1" applyFont="1" applyFill="1" applyBorder="1" applyAlignment="1">
      <alignment vertical="center"/>
    </xf>
    <xf numFmtId="0" fontId="5" fillId="0" borderId="0" xfId="53">
      <alignment/>
      <protection/>
    </xf>
    <xf numFmtId="0" fontId="5" fillId="0" borderId="0" xfId="51">
      <alignment/>
      <protection/>
    </xf>
    <xf numFmtId="0" fontId="3" fillId="33" borderId="0" xfId="54" applyFont="1" applyFill="1" applyAlignment="1">
      <alignment vertical="center"/>
      <protection/>
    </xf>
    <xf numFmtId="0" fontId="3" fillId="33" borderId="0" xfId="54" applyFont="1" applyFill="1" applyBorder="1" applyAlignment="1">
      <alignment vertical="center"/>
      <protection/>
    </xf>
    <xf numFmtId="0" fontId="3" fillId="33" borderId="0" xfId="54" applyFont="1" applyFill="1" applyBorder="1" applyAlignment="1">
      <alignment horizontal="center" vertical="center"/>
      <protection/>
    </xf>
    <xf numFmtId="0" fontId="6" fillId="0" borderId="0" xfId="52" applyFont="1" applyFill="1" applyAlignment="1">
      <alignment vertical="center"/>
      <protection/>
    </xf>
    <xf numFmtId="0" fontId="54" fillId="0" borderId="0" xfId="0" applyFont="1" applyAlignment="1">
      <alignment/>
    </xf>
    <xf numFmtId="0" fontId="55" fillId="0" borderId="0" xfId="0" applyFont="1" applyAlignment="1">
      <alignment/>
    </xf>
    <xf numFmtId="0" fontId="5" fillId="33" borderId="0" xfId="51" applyFill="1">
      <alignment/>
      <protection/>
    </xf>
    <xf numFmtId="0" fontId="4" fillId="33" borderId="0" xfId="54" applyFont="1" applyFill="1" applyBorder="1" applyAlignment="1">
      <alignment vertical="center"/>
      <protection/>
    </xf>
    <xf numFmtId="0" fontId="3" fillId="33" borderId="0" xfId="54" applyFont="1" applyFill="1" applyBorder="1" applyAlignment="1">
      <alignment horizontal="right" vertical="center"/>
      <protection/>
    </xf>
    <xf numFmtId="0" fontId="3" fillId="33" borderId="0" xfId="54" applyFont="1" applyFill="1" applyBorder="1" applyAlignment="1">
      <alignment horizontal="right"/>
      <protection/>
    </xf>
    <xf numFmtId="0" fontId="2" fillId="33" borderId="0" xfId="54" applyNumberFormat="1" applyFill="1" applyBorder="1" quotePrefix="1">
      <alignment/>
      <protection/>
    </xf>
    <xf numFmtId="0" fontId="56" fillId="0" borderId="0" xfId="0" applyFont="1" applyAlignment="1">
      <alignment/>
    </xf>
    <xf numFmtId="0" fontId="57" fillId="0" borderId="0" xfId="0" applyFont="1" applyAlignment="1">
      <alignment/>
    </xf>
    <xf numFmtId="165" fontId="5" fillId="0" borderId="0" xfId="51" applyNumberFormat="1">
      <alignment/>
      <protection/>
    </xf>
    <xf numFmtId="165" fontId="5" fillId="33" borderId="0" xfId="51" applyNumberFormat="1" applyFill="1">
      <alignment/>
      <protection/>
    </xf>
    <xf numFmtId="9" fontId="5" fillId="33" borderId="0" xfId="51" applyNumberFormat="1" applyFill="1">
      <alignment/>
      <protection/>
    </xf>
    <xf numFmtId="166" fontId="5" fillId="33" borderId="0" xfId="51" applyNumberFormat="1" applyFill="1">
      <alignment/>
      <protection/>
    </xf>
    <xf numFmtId="4" fontId="5" fillId="33" borderId="0" xfId="51" applyNumberFormat="1" applyFill="1">
      <alignment/>
      <protection/>
    </xf>
    <xf numFmtId="167" fontId="5" fillId="33" borderId="0" xfId="51" applyNumberFormat="1" applyFill="1">
      <alignment/>
      <protection/>
    </xf>
    <xf numFmtId="0" fontId="5" fillId="33" borderId="0" xfId="51" applyFill="1" applyBorder="1">
      <alignment/>
      <protection/>
    </xf>
    <xf numFmtId="9" fontId="5" fillId="0" borderId="0" xfId="53" applyNumberFormat="1">
      <alignment/>
      <protection/>
    </xf>
    <xf numFmtId="0" fontId="2" fillId="0" borderId="0" xfId="53" applyFont="1" applyBorder="1">
      <alignment/>
      <protection/>
    </xf>
    <xf numFmtId="3" fontId="5" fillId="0" borderId="0" xfId="53" applyNumberFormat="1" applyBorder="1">
      <alignment/>
      <protection/>
    </xf>
    <xf numFmtId="9" fontId="5" fillId="0" borderId="0" xfId="53" applyNumberFormat="1" applyBorder="1">
      <alignment/>
      <protection/>
    </xf>
    <xf numFmtId="9" fontId="58" fillId="33" borderId="0" xfId="51" applyNumberFormat="1" applyFont="1" applyFill="1">
      <alignment/>
      <protection/>
    </xf>
    <xf numFmtId="0" fontId="3" fillId="0" borderId="0" xfId="0" applyFont="1" applyAlignment="1">
      <alignment/>
    </xf>
    <xf numFmtId="0" fontId="5" fillId="0" borderId="0" xfId="51" applyFill="1">
      <alignment/>
      <protection/>
    </xf>
    <xf numFmtId="0" fontId="3" fillId="0" borderId="0" xfId="54" applyFont="1" applyFill="1" applyBorder="1" applyAlignment="1">
      <alignment vertical="center"/>
      <protection/>
    </xf>
    <xf numFmtId="0" fontId="7" fillId="33" borderId="0" xfId="51" applyFont="1" applyFill="1">
      <alignment/>
      <protection/>
    </xf>
    <xf numFmtId="166" fontId="7" fillId="33" borderId="10" xfId="55" applyNumberFormat="1" applyFont="1" applyFill="1" applyBorder="1" applyAlignment="1">
      <alignment horizontal="center" vertical="center"/>
      <protection/>
    </xf>
    <xf numFmtId="166" fontId="7" fillId="33" borderId="11" xfId="55" applyNumberFormat="1" applyFont="1" applyFill="1" applyBorder="1" applyAlignment="1">
      <alignment horizontal="center" vertical="center"/>
      <protection/>
    </xf>
    <xf numFmtId="166" fontId="7" fillId="33" borderId="12" xfId="55" applyNumberFormat="1" applyFont="1" applyFill="1" applyBorder="1" applyAlignment="1">
      <alignment horizontal="center" vertical="center"/>
      <protection/>
    </xf>
    <xf numFmtId="0" fontId="7" fillId="33" borderId="0" xfId="51" applyFont="1" applyFill="1" applyAlignment="1">
      <alignment horizontal="right"/>
      <protection/>
    </xf>
    <xf numFmtId="0" fontId="7" fillId="33" borderId="12" xfId="51" applyFont="1" applyFill="1" applyBorder="1" applyAlignment="1">
      <alignment horizontal="center" vertical="center"/>
      <protection/>
    </xf>
    <xf numFmtId="0" fontId="7" fillId="33" borderId="11" xfId="51" applyFont="1" applyFill="1" applyBorder="1" applyAlignment="1">
      <alignment horizontal="center" vertical="center"/>
      <protection/>
    </xf>
    <xf numFmtId="0" fontId="8" fillId="33" borderId="13" xfId="51" applyFont="1" applyFill="1" applyBorder="1" applyAlignment="1">
      <alignment horizontal="center" vertical="center"/>
      <protection/>
    </xf>
    <xf numFmtId="0" fontId="8" fillId="0" borderId="13" xfId="52" applyFont="1" applyFill="1" applyBorder="1" applyAlignment="1">
      <alignment horizontal="center" vertical="center" wrapText="1"/>
      <protection/>
    </xf>
    <xf numFmtId="0" fontId="8" fillId="0" borderId="14" xfId="52" applyFont="1" applyFill="1" applyBorder="1" applyAlignment="1">
      <alignment horizontal="center" vertical="center" wrapText="1"/>
      <protection/>
    </xf>
    <xf numFmtId="0" fontId="7" fillId="0" borderId="10" xfId="52" applyFont="1" applyFill="1" applyBorder="1" applyAlignment="1">
      <alignment wrapText="1"/>
      <protection/>
    </xf>
    <xf numFmtId="3" fontId="7" fillId="0" borderId="10" xfId="52" applyNumberFormat="1" applyFont="1" applyFill="1" applyBorder="1" applyAlignment="1">
      <alignment horizontal="center" wrapText="1"/>
      <protection/>
    </xf>
    <xf numFmtId="164" fontId="7" fillId="0" borderId="10" xfId="52" applyNumberFormat="1" applyFont="1" applyFill="1" applyBorder="1" applyAlignment="1">
      <alignment horizontal="center" wrapText="1"/>
      <protection/>
    </xf>
    <xf numFmtId="0" fontId="7" fillId="0" borderId="11" xfId="52" applyFont="1" applyFill="1" applyBorder="1" applyAlignment="1">
      <alignment wrapText="1"/>
      <protection/>
    </xf>
    <xf numFmtId="3" fontId="7" fillId="0" borderId="11" xfId="52" applyNumberFormat="1" applyFont="1" applyFill="1" applyBorder="1" applyAlignment="1">
      <alignment horizontal="center" wrapText="1"/>
      <protection/>
    </xf>
    <xf numFmtId="164" fontId="7" fillId="0" borderId="11" xfId="52" applyNumberFormat="1" applyFont="1" applyFill="1" applyBorder="1" applyAlignment="1">
      <alignment horizontal="center" wrapText="1"/>
      <protection/>
    </xf>
    <xf numFmtId="0" fontId="7" fillId="0" borderId="12" xfId="52" applyFont="1" applyFill="1" applyBorder="1" applyAlignment="1">
      <alignment wrapText="1"/>
      <protection/>
    </xf>
    <xf numFmtId="3" fontId="7" fillId="0" borderId="12" xfId="52" applyNumberFormat="1" applyFont="1" applyFill="1" applyBorder="1" applyAlignment="1">
      <alignment horizontal="center" wrapText="1"/>
      <protection/>
    </xf>
    <xf numFmtId="164" fontId="7" fillId="0" borderId="12" xfId="52" applyNumberFormat="1" applyFont="1" applyFill="1" applyBorder="1" applyAlignment="1">
      <alignment horizontal="center" wrapText="1"/>
      <protection/>
    </xf>
    <xf numFmtId="0" fontId="7" fillId="0" borderId="15" xfId="52" applyFont="1" applyFill="1" applyBorder="1" applyAlignment="1">
      <alignment horizontal="center" vertical="center" wrapText="1"/>
      <protection/>
    </xf>
    <xf numFmtId="0" fontId="4" fillId="33" borderId="15" xfId="54" applyFont="1" applyFill="1" applyBorder="1" applyAlignment="1">
      <alignment horizontal="center" vertical="center"/>
      <protection/>
    </xf>
    <xf numFmtId="0" fontId="4" fillId="33" borderId="16" xfId="54" applyFont="1" applyFill="1" applyBorder="1" applyAlignment="1">
      <alignment horizontal="center" vertical="center"/>
      <protection/>
    </xf>
    <xf numFmtId="0" fontId="7" fillId="0" borderId="0" xfId="52" applyFont="1" applyFill="1" applyAlignment="1">
      <alignment vertical="center"/>
      <protection/>
    </xf>
    <xf numFmtId="0" fontId="59" fillId="0" borderId="0" xfId="0" applyFont="1" applyAlignment="1">
      <alignment/>
    </xf>
    <xf numFmtId="0" fontId="7" fillId="0" borderId="0" xfId="52" applyFont="1" applyFill="1" applyAlignment="1">
      <alignment horizontal="right" vertical="center"/>
      <protection/>
    </xf>
    <xf numFmtId="0" fontId="7" fillId="0" borderId="0" xfId="52" applyFont="1" applyFill="1" applyBorder="1" applyAlignment="1">
      <alignment horizontal="center" vertical="center"/>
      <protection/>
    </xf>
    <xf numFmtId="164" fontId="7" fillId="0" borderId="11" xfId="52" applyNumberFormat="1" applyFont="1" applyFill="1" applyBorder="1" applyAlignment="1">
      <alignment horizontal="center" vertical="center"/>
      <protection/>
    </xf>
    <xf numFmtId="164" fontId="7" fillId="0" borderId="12" xfId="52" applyNumberFormat="1" applyFont="1" applyFill="1" applyBorder="1" applyAlignment="1">
      <alignment horizontal="center" vertical="center"/>
      <protection/>
    </xf>
    <xf numFmtId="0" fontId="7" fillId="0" borderId="10" xfId="52" applyFont="1" applyFill="1" applyBorder="1" applyAlignment="1">
      <alignment horizontal="left" vertical="center"/>
      <protection/>
    </xf>
    <xf numFmtId="0" fontId="7" fillId="0" borderId="11" xfId="52" applyFont="1" applyFill="1" applyBorder="1" applyAlignment="1">
      <alignment horizontal="left" vertical="center"/>
      <protection/>
    </xf>
    <xf numFmtId="0" fontId="7" fillId="0" borderId="12" xfId="52" applyFont="1" applyFill="1" applyBorder="1" applyAlignment="1">
      <alignment horizontal="left" vertical="center" wrapText="1"/>
      <protection/>
    </xf>
    <xf numFmtId="0" fontId="8" fillId="0" borderId="13" xfId="52" applyFont="1" applyFill="1" applyBorder="1" applyAlignment="1">
      <alignment horizontal="center" vertical="center"/>
      <protection/>
    </xf>
    <xf numFmtId="0" fontId="8" fillId="0" borderId="13" xfId="55" applyFont="1" applyFill="1" applyBorder="1" applyAlignment="1">
      <alignment horizontal="center" vertical="center"/>
      <protection/>
    </xf>
    <xf numFmtId="0" fontId="7" fillId="0" borderId="0" xfId="52" applyFont="1" applyFill="1" applyAlignment="1">
      <alignment horizontal="right"/>
      <protection/>
    </xf>
    <xf numFmtId="0" fontId="8" fillId="33" borderId="13" xfId="54" applyFont="1" applyFill="1" applyBorder="1" applyAlignment="1">
      <alignment horizontal="center" vertical="center"/>
      <protection/>
    </xf>
    <xf numFmtId="0" fontId="8" fillId="33" borderId="13" xfId="52" applyFont="1" applyFill="1" applyBorder="1" applyAlignment="1">
      <alignment horizontal="center" vertical="center"/>
      <protection/>
    </xf>
    <xf numFmtId="0" fontId="8" fillId="33" borderId="12" xfId="54" applyFont="1" applyFill="1" applyBorder="1" applyAlignment="1">
      <alignment horizontal="center" vertical="center"/>
      <protection/>
    </xf>
    <xf numFmtId="0" fontId="8" fillId="33" borderId="12" xfId="52" applyFont="1" applyFill="1" applyBorder="1" applyAlignment="1">
      <alignment horizontal="center" vertical="center"/>
      <protection/>
    </xf>
    <xf numFmtId="164" fontId="7" fillId="33" borderId="10" xfId="57" applyNumberFormat="1" applyFont="1" applyFill="1" applyBorder="1" applyAlignment="1">
      <alignment horizontal="center" vertical="center"/>
    </xf>
    <xf numFmtId="164" fontId="7" fillId="33" borderId="10" xfId="58" applyNumberFormat="1" applyFont="1" applyFill="1" applyBorder="1" applyAlignment="1">
      <alignment horizontal="center" vertical="center"/>
    </xf>
    <xf numFmtId="164" fontId="7" fillId="33" borderId="17" xfId="54" applyNumberFormat="1" applyFont="1" applyFill="1" applyBorder="1" applyAlignment="1">
      <alignment horizontal="center" vertical="center"/>
      <protection/>
    </xf>
    <xf numFmtId="164" fontId="7" fillId="33" borderId="17" xfId="52" applyNumberFormat="1" applyFont="1" applyFill="1" applyBorder="1" applyAlignment="1">
      <alignment horizontal="center" vertical="center"/>
      <protection/>
    </xf>
    <xf numFmtId="164" fontId="7" fillId="33" borderId="10" xfId="52" applyNumberFormat="1" applyFont="1" applyFill="1" applyBorder="1" applyAlignment="1">
      <alignment horizontal="center" vertical="center"/>
      <protection/>
    </xf>
    <xf numFmtId="164" fontId="7" fillId="33" borderId="10" xfId="54" applyNumberFormat="1" applyFont="1" applyFill="1" applyBorder="1" applyAlignment="1">
      <alignment horizontal="center" vertical="center"/>
      <protection/>
    </xf>
    <xf numFmtId="164" fontId="7" fillId="33" borderId="11" xfId="57" applyNumberFormat="1" applyFont="1" applyFill="1" applyBorder="1" applyAlignment="1">
      <alignment horizontal="center" vertical="center"/>
    </xf>
    <xf numFmtId="164" fontId="7" fillId="33" borderId="11" xfId="58" applyNumberFormat="1" applyFont="1" applyFill="1" applyBorder="1" applyAlignment="1">
      <alignment horizontal="center" vertical="center"/>
    </xf>
    <xf numFmtId="164" fontId="7" fillId="33" borderId="18" xfId="54" applyNumberFormat="1" applyFont="1" applyFill="1" applyBorder="1" applyAlignment="1">
      <alignment horizontal="center" vertical="center"/>
      <protection/>
    </xf>
    <xf numFmtId="164" fontId="7" fillId="33" borderId="18" xfId="52" applyNumberFormat="1" applyFont="1" applyFill="1" applyBorder="1" applyAlignment="1">
      <alignment horizontal="center" vertical="center"/>
      <protection/>
    </xf>
    <xf numFmtId="164" fontId="7" fillId="33" borderId="11" xfId="52" applyNumberFormat="1" applyFont="1" applyFill="1" applyBorder="1" applyAlignment="1">
      <alignment horizontal="center" vertical="center"/>
      <protection/>
    </xf>
    <xf numFmtId="164" fontId="7" fillId="33" borderId="11" xfId="54" applyNumberFormat="1" applyFont="1" applyFill="1" applyBorder="1" applyAlignment="1">
      <alignment horizontal="center" vertical="center"/>
      <protection/>
    </xf>
    <xf numFmtId="164" fontId="7" fillId="33" borderId="12" xfId="57" applyNumberFormat="1" applyFont="1" applyFill="1" applyBorder="1" applyAlignment="1">
      <alignment horizontal="center" vertical="center"/>
    </xf>
    <xf numFmtId="164" fontId="7" fillId="33" borderId="12" xfId="58" applyNumberFormat="1" applyFont="1" applyFill="1" applyBorder="1" applyAlignment="1">
      <alignment horizontal="center" vertical="center"/>
    </xf>
    <xf numFmtId="164" fontId="7" fillId="33" borderId="19" xfId="54" applyNumberFormat="1" applyFont="1" applyFill="1" applyBorder="1" applyAlignment="1">
      <alignment horizontal="center" vertical="center"/>
      <protection/>
    </xf>
    <xf numFmtId="164" fontId="7" fillId="33" borderId="19" xfId="52" applyNumberFormat="1" applyFont="1" applyFill="1" applyBorder="1" applyAlignment="1">
      <alignment horizontal="center" vertical="center"/>
      <protection/>
    </xf>
    <xf numFmtId="164" fontId="7" fillId="33" borderId="12" xfId="52" applyNumberFormat="1" applyFont="1" applyFill="1" applyBorder="1" applyAlignment="1">
      <alignment horizontal="center" vertical="center"/>
      <protection/>
    </xf>
    <xf numFmtId="164" fontId="7" fillId="33" borderId="12" xfId="54" applyNumberFormat="1" applyFont="1" applyFill="1" applyBorder="1" applyAlignment="1">
      <alignment horizontal="center" vertical="center"/>
      <protection/>
    </xf>
    <xf numFmtId="0" fontId="7" fillId="33" borderId="10" xfId="54" applyFont="1" applyFill="1" applyBorder="1" applyAlignment="1">
      <alignment horizontal="left" vertical="center"/>
      <protection/>
    </xf>
    <xf numFmtId="0" fontId="7" fillId="33" borderId="11" xfId="54" applyFont="1" applyFill="1" applyBorder="1" applyAlignment="1">
      <alignment horizontal="left" vertical="center"/>
      <protection/>
    </xf>
    <xf numFmtId="0" fontId="7" fillId="33" borderId="12" xfId="54" applyFont="1" applyFill="1" applyBorder="1" applyAlignment="1">
      <alignment horizontal="left" vertical="center"/>
      <protection/>
    </xf>
    <xf numFmtId="0" fontId="8" fillId="0" borderId="20" xfId="54" applyFont="1" applyBorder="1" applyAlignment="1">
      <alignment horizontal="center" vertical="center"/>
      <protection/>
    </xf>
    <xf numFmtId="0" fontId="8" fillId="0" borderId="20" xfId="54" applyFont="1" applyBorder="1" applyAlignment="1">
      <alignment horizontal="center" vertical="center" wrapText="1"/>
      <protection/>
    </xf>
    <xf numFmtId="0" fontId="8" fillId="0" borderId="20" xfId="54" applyFont="1" applyFill="1" applyBorder="1" applyAlignment="1">
      <alignment horizontal="center" vertical="center" wrapText="1"/>
      <protection/>
    </xf>
    <xf numFmtId="0" fontId="7" fillId="0" borderId="20" xfId="54" applyFont="1" applyBorder="1" applyAlignment="1">
      <alignment horizontal="left" vertical="center"/>
      <protection/>
    </xf>
    <xf numFmtId="1" fontId="7" fillId="0" borderId="20" xfId="54" applyNumberFormat="1" applyFont="1" applyBorder="1" applyAlignment="1">
      <alignment horizontal="center" vertical="center"/>
      <protection/>
    </xf>
    <xf numFmtId="1" fontId="7" fillId="0" borderId="20" xfId="0" applyNumberFormat="1" applyFont="1" applyBorder="1" applyAlignment="1">
      <alignment horizontal="center" vertical="center"/>
    </xf>
    <xf numFmtId="0" fontId="8" fillId="0" borderId="21" xfId="54" applyFont="1" applyBorder="1" applyAlignment="1">
      <alignment horizontal="center" vertical="center"/>
      <protection/>
    </xf>
    <xf numFmtId="0" fontId="60" fillId="0" borderId="17" xfId="0" applyFont="1" applyBorder="1" applyAlignment="1">
      <alignment horizontal="left" vertical="center" wrapText="1"/>
    </xf>
    <xf numFmtId="0" fontId="60" fillId="0" borderId="18" xfId="0" applyFont="1" applyBorder="1" applyAlignment="1">
      <alignment horizontal="left" vertical="center" wrapText="1"/>
    </xf>
    <xf numFmtId="0" fontId="60" fillId="0" borderId="19" xfId="0" applyFont="1" applyBorder="1" applyAlignment="1">
      <alignment horizontal="left" vertical="center" wrapText="1"/>
    </xf>
    <xf numFmtId="0" fontId="60" fillId="0" borderId="22" xfId="0" applyFont="1" applyBorder="1" applyAlignment="1">
      <alignment horizontal="center" vertical="center" wrapText="1"/>
    </xf>
    <xf numFmtId="0" fontId="60" fillId="0" borderId="13" xfId="0" applyFont="1" applyBorder="1" applyAlignment="1">
      <alignment horizontal="center" vertical="center" wrapText="1"/>
    </xf>
    <xf numFmtId="0" fontId="60" fillId="0" borderId="23" xfId="0" applyFont="1" applyBorder="1" applyAlignment="1">
      <alignment horizontal="center" vertical="center"/>
    </xf>
    <xf numFmtId="0" fontId="60" fillId="0" borderId="23" xfId="0" applyFont="1" applyBorder="1" applyAlignment="1">
      <alignment horizontal="center" vertical="center" wrapText="1"/>
    </xf>
    <xf numFmtId="1" fontId="60" fillId="0" borderId="13" xfId="0" applyNumberFormat="1" applyFont="1" applyBorder="1" applyAlignment="1">
      <alignment horizontal="center" vertical="center" wrapText="1"/>
    </xf>
    <xf numFmtId="1" fontId="60" fillId="0" borderId="23" xfId="0" applyNumberFormat="1" applyFont="1" applyBorder="1" applyAlignment="1">
      <alignment horizontal="center" vertical="center" wrapText="1"/>
    </xf>
    <xf numFmtId="0" fontId="61" fillId="0" borderId="17" xfId="0" applyFont="1" applyBorder="1" applyAlignment="1">
      <alignment horizontal="center" vertical="center" wrapText="1"/>
    </xf>
    <xf numFmtId="0" fontId="61" fillId="0" borderId="10" xfId="0" applyFont="1" applyBorder="1" applyAlignment="1">
      <alignment horizontal="center" vertical="center" wrapText="1"/>
    </xf>
    <xf numFmtId="0" fontId="61" fillId="0" borderId="24" xfId="0" applyFont="1" applyBorder="1" applyAlignment="1">
      <alignment horizontal="center" vertical="center" wrapText="1"/>
    </xf>
    <xf numFmtId="0" fontId="61" fillId="0" borderId="14" xfId="0" applyFont="1" applyFill="1" applyBorder="1" applyAlignment="1">
      <alignment horizontal="center" vertical="center" wrapText="1"/>
    </xf>
    <xf numFmtId="0" fontId="60" fillId="0" borderId="13" xfId="0" applyFont="1" applyBorder="1" applyAlignment="1">
      <alignment horizontal="left" vertical="center" wrapText="1"/>
    </xf>
    <xf numFmtId="0" fontId="60" fillId="0" borderId="25" xfId="0" applyFont="1" applyBorder="1" applyAlignment="1">
      <alignment horizontal="left" vertical="center" wrapText="1"/>
    </xf>
    <xf numFmtId="0" fontId="7" fillId="0" borderId="13" xfId="0" applyFont="1" applyBorder="1" applyAlignment="1">
      <alignment horizontal="center" vertical="center"/>
    </xf>
    <xf numFmtId="1" fontId="8" fillId="0" borderId="13" xfId="0" applyNumberFormat="1" applyFont="1" applyBorder="1" applyAlignment="1">
      <alignment horizontal="center" vertical="center"/>
    </xf>
    <xf numFmtId="1" fontId="8" fillId="0" borderId="13" xfId="0" applyNumberFormat="1" applyFont="1" applyFill="1" applyBorder="1" applyAlignment="1">
      <alignment horizontal="center" vertical="center"/>
    </xf>
    <xf numFmtId="0" fontId="8" fillId="0" borderId="13" xfId="0" applyFont="1" applyBorder="1" applyAlignment="1">
      <alignment horizontal="center" vertical="center"/>
    </xf>
    <xf numFmtId="0" fontId="7" fillId="0" borderId="13" xfId="0" applyFont="1" applyBorder="1" applyAlignment="1">
      <alignment horizontal="left" vertical="center"/>
    </xf>
    <xf numFmtId="9" fontId="7" fillId="0" borderId="13" xfId="0" applyNumberFormat="1" applyFont="1" applyBorder="1" applyAlignment="1">
      <alignment horizontal="center" vertical="center"/>
    </xf>
    <xf numFmtId="0" fontId="7" fillId="0" borderId="13" xfId="53" applyFont="1" applyBorder="1" applyAlignment="1">
      <alignment horizontal="center" vertical="center"/>
      <protection/>
    </xf>
    <xf numFmtId="3" fontId="7" fillId="0" borderId="13" xfId="0" applyNumberFormat="1" applyFont="1" applyBorder="1" applyAlignment="1">
      <alignment horizontal="center" vertical="center"/>
    </xf>
    <xf numFmtId="0" fontId="60" fillId="0" borderId="13" xfId="0" applyFont="1" applyBorder="1" applyAlignment="1">
      <alignment horizontal="center" vertical="center"/>
    </xf>
    <xf numFmtId="0" fontId="8" fillId="33" borderId="13" xfId="51" applyFont="1" applyFill="1" applyBorder="1" applyAlignment="1">
      <alignment horizontal="center" vertical="center" wrapText="1"/>
      <protection/>
    </xf>
    <xf numFmtId="0" fontId="6" fillId="33" borderId="0" xfId="51" applyFont="1" applyFill="1" applyAlignment="1">
      <alignment horizontal="left" vertical="top"/>
      <protection/>
    </xf>
    <xf numFmtId="0" fontId="7" fillId="33" borderId="24" xfId="51" applyFont="1" applyFill="1" applyBorder="1" applyAlignment="1">
      <alignment horizontal="left" wrapText="1"/>
      <protection/>
    </xf>
    <xf numFmtId="0" fontId="7" fillId="33" borderId="24" xfId="51" applyFont="1" applyFill="1" applyBorder="1" applyAlignment="1">
      <alignment horizontal="left"/>
      <protection/>
    </xf>
    <xf numFmtId="0" fontId="8" fillId="33" borderId="16" xfId="51" applyFont="1" applyFill="1" applyBorder="1" applyAlignment="1">
      <alignment horizontal="center" vertical="center"/>
      <protection/>
    </xf>
    <xf numFmtId="0" fontId="8" fillId="33" borderId="15" xfId="51" applyFont="1" applyFill="1" applyBorder="1" applyAlignment="1">
      <alignment horizontal="center" vertical="center"/>
      <protection/>
    </xf>
    <xf numFmtId="0" fontId="6" fillId="0" borderId="0" xfId="52" applyFont="1" applyFill="1" applyBorder="1" applyAlignment="1">
      <alignment horizontal="left" vertical="top"/>
      <protection/>
    </xf>
    <xf numFmtId="0" fontId="6" fillId="0" borderId="26" xfId="52" applyFont="1" applyFill="1" applyBorder="1" applyAlignment="1">
      <alignment horizontal="left" vertical="top"/>
      <protection/>
    </xf>
    <xf numFmtId="0" fontId="7" fillId="0" borderId="24" xfId="52" applyFont="1" applyFill="1" applyBorder="1" applyAlignment="1">
      <alignment horizontal="left" wrapText="1"/>
      <protection/>
    </xf>
    <xf numFmtId="0" fontId="7" fillId="0" borderId="24" xfId="52" applyFont="1" applyFill="1" applyBorder="1" applyAlignment="1">
      <alignment horizontal="left"/>
      <protection/>
    </xf>
    <xf numFmtId="0" fontId="6" fillId="33" borderId="0" xfId="54" applyFont="1" applyFill="1" applyBorder="1" applyAlignment="1">
      <alignment horizontal="left" vertical="top"/>
      <protection/>
    </xf>
    <xf numFmtId="0" fontId="7" fillId="33" borderId="24" xfId="54" applyFont="1" applyFill="1" applyBorder="1" applyAlignment="1">
      <alignment horizontal="left" wrapText="1"/>
      <protection/>
    </xf>
    <xf numFmtId="0" fontId="7" fillId="33" borderId="24" xfId="54" applyFont="1" applyFill="1" applyBorder="1" applyAlignment="1">
      <alignment horizontal="left"/>
      <protection/>
    </xf>
    <xf numFmtId="0" fontId="8" fillId="33" borderId="25" xfId="54" applyFont="1" applyFill="1" applyBorder="1" applyAlignment="1">
      <alignment horizontal="center" vertical="center" wrapText="1"/>
      <protection/>
    </xf>
    <xf numFmtId="0" fontId="8" fillId="33" borderId="22" xfId="54" applyFont="1" applyFill="1" applyBorder="1" applyAlignment="1">
      <alignment horizontal="center" vertical="center" wrapText="1"/>
      <protection/>
    </xf>
    <xf numFmtId="0" fontId="8" fillId="33" borderId="23" xfId="54" applyFont="1" applyFill="1" applyBorder="1" applyAlignment="1">
      <alignment horizontal="center" vertical="center" wrapText="1"/>
      <protection/>
    </xf>
    <xf numFmtId="0" fontId="8" fillId="0" borderId="10" xfId="52" applyFont="1" applyFill="1" applyBorder="1" applyAlignment="1">
      <alignment horizontal="center" vertical="center" wrapText="1"/>
      <protection/>
    </xf>
    <xf numFmtId="0" fontId="62" fillId="0" borderId="10" xfId="0" applyFont="1" applyBorder="1" applyAlignment="1">
      <alignment horizontal="center" vertical="center" wrapText="1"/>
    </xf>
    <xf numFmtId="0" fontId="7" fillId="0" borderId="0" xfId="52" applyFont="1" applyFill="1" applyBorder="1" applyAlignment="1">
      <alignment horizontal="left" wrapText="1"/>
      <protection/>
    </xf>
    <xf numFmtId="0" fontId="7" fillId="0" borderId="0" xfId="52" applyFont="1" applyFill="1" applyBorder="1" applyAlignment="1">
      <alignment horizontal="left"/>
      <protection/>
    </xf>
    <xf numFmtId="0" fontId="6" fillId="0" borderId="0" xfId="52" applyFont="1" applyFill="1" applyAlignment="1">
      <alignment horizontal="left" vertical="top"/>
      <protection/>
    </xf>
    <xf numFmtId="0" fontId="7" fillId="0" borderId="27" xfId="54" applyFont="1" applyBorder="1" applyAlignment="1">
      <alignment horizontal="left" wrapText="1"/>
      <protection/>
    </xf>
    <xf numFmtId="0" fontId="7" fillId="0" borderId="27" xfId="54" applyFont="1" applyBorder="1" applyAlignment="1">
      <alignment horizontal="left"/>
      <protection/>
    </xf>
    <xf numFmtId="0" fontId="6" fillId="0" borderId="0" xfId="54" applyFont="1" applyBorder="1" applyAlignment="1">
      <alignment horizontal="left" vertical="top"/>
      <protection/>
    </xf>
    <xf numFmtId="0" fontId="6" fillId="0" borderId="28" xfId="54" applyFont="1" applyBorder="1" applyAlignment="1">
      <alignment horizontal="left" vertical="top"/>
      <protection/>
    </xf>
    <xf numFmtId="0" fontId="60" fillId="0" borderId="25" xfId="0" applyFont="1" applyBorder="1" applyAlignment="1">
      <alignment horizontal="left" vertical="center" wrapText="1"/>
    </xf>
    <xf numFmtId="0" fontId="60" fillId="0" borderId="22" xfId="0" applyFont="1" applyBorder="1" applyAlignment="1">
      <alignment horizontal="left" vertical="center" wrapText="1"/>
    </xf>
    <xf numFmtId="0" fontId="63" fillId="0" borderId="0" xfId="0" applyFont="1" applyBorder="1" applyAlignment="1">
      <alignment horizontal="left" vertical="top"/>
    </xf>
    <xf numFmtId="0" fontId="60" fillId="0" borderId="0" xfId="0" applyFont="1" applyBorder="1" applyAlignment="1">
      <alignment horizontal="left" wrapText="1"/>
    </xf>
    <xf numFmtId="0" fontId="60" fillId="0" borderId="0" xfId="0" applyFont="1" applyBorder="1" applyAlignment="1">
      <alignment horizontal="left"/>
    </xf>
    <xf numFmtId="0" fontId="7" fillId="0" borderId="0" xfId="53" applyFont="1" applyBorder="1" applyAlignment="1">
      <alignment horizontal="left" wrapText="1"/>
      <protection/>
    </xf>
    <xf numFmtId="0" fontId="7" fillId="0" borderId="0" xfId="53" applyFont="1" applyBorder="1" applyAlignment="1">
      <alignment horizontal="left"/>
      <protection/>
    </xf>
    <xf numFmtId="0" fontId="6" fillId="0" borderId="0" xfId="52" applyFont="1" applyFill="1" applyAlignment="1">
      <alignment horizontal="left" vertical="top" wrapText="1"/>
      <protection/>
    </xf>
  </cellXfs>
  <cellStyles count="55">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Comma" xfId="46"/>
    <cellStyle name="Comma [0]" xfId="47"/>
    <cellStyle name="Currency" xfId="48"/>
    <cellStyle name="Currency [0]" xfId="49"/>
    <cellStyle name="Neutre" xfId="50"/>
    <cellStyle name="Normal 2" xfId="51"/>
    <cellStyle name="Normal 2 2" xfId="52"/>
    <cellStyle name="Normal 2 3" xfId="53"/>
    <cellStyle name="Normal 3" xfId="54"/>
    <cellStyle name="Normal 4" xfId="55"/>
    <cellStyle name="Percent" xfId="56"/>
    <cellStyle name="Pourcentage 2" xfId="57"/>
    <cellStyle name="Pourcentage 3" xfId="58"/>
    <cellStyle name="Satisfaisant" xfId="59"/>
    <cellStyle name="Sortie" xfId="60"/>
    <cellStyle name="Texte explicatif" xfId="61"/>
    <cellStyle name="Titre" xfId="62"/>
    <cellStyle name="Titre 1" xfId="63"/>
    <cellStyle name="Titre 2" xfId="64"/>
    <cellStyle name="Titre 3" xfId="65"/>
    <cellStyle name="Titre 4" xfId="66"/>
    <cellStyle name="Total" xfId="67"/>
    <cellStyle name="Vérification"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12</xdr:row>
      <xdr:rowOff>85725</xdr:rowOff>
    </xdr:from>
    <xdr:to>
      <xdr:col>11</xdr:col>
      <xdr:colOff>9525</xdr:colOff>
      <xdr:row>13</xdr:row>
      <xdr:rowOff>0</xdr:rowOff>
    </xdr:to>
    <xdr:sp>
      <xdr:nvSpPr>
        <xdr:cNvPr id="1" name="Text Box 1"/>
        <xdr:cNvSpPr txBox="1">
          <a:spLocks noChangeArrowheads="1"/>
        </xdr:cNvSpPr>
      </xdr:nvSpPr>
      <xdr:spPr>
        <a:xfrm>
          <a:off x="171450" y="2981325"/>
          <a:ext cx="5657850" cy="571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M26"/>
  <sheetViews>
    <sheetView showGridLines="0" tabSelected="1" zoomScalePageLayoutView="0" workbookViewId="0" topLeftCell="A1">
      <selection activeCell="G33" sqref="G33"/>
    </sheetView>
  </sheetViews>
  <sheetFormatPr defaultColWidth="9.140625" defaultRowHeight="15"/>
  <cols>
    <col min="1" max="1" width="2.421875" style="11" customWidth="1"/>
    <col min="2" max="8" width="12.7109375" style="11" customWidth="1"/>
    <col min="9" max="9" width="9.140625" style="11" customWidth="1"/>
    <col min="10" max="10" width="9.421875" style="11" bestFit="1" customWidth="1"/>
    <col min="11" max="16384" width="9.140625" style="11" customWidth="1"/>
  </cols>
  <sheetData>
    <row r="2" spans="1:12" ht="12.75">
      <c r="A2" s="18"/>
      <c r="B2" s="131" t="s">
        <v>56</v>
      </c>
      <c r="C2" s="131"/>
      <c r="D2" s="131"/>
      <c r="E2" s="131"/>
      <c r="F2" s="131"/>
      <c r="G2" s="131"/>
      <c r="H2" s="131"/>
      <c r="I2" s="18"/>
      <c r="J2" s="18"/>
      <c r="K2" s="18"/>
      <c r="L2" s="18"/>
    </row>
    <row r="3" spans="1:12" ht="10.5" customHeight="1">
      <c r="A3" s="18"/>
      <c r="B3" s="40"/>
      <c r="C3" s="40"/>
      <c r="D3" s="40"/>
      <c r="E3" s="40"/>
      <c r="F3" s="40"/>
      <c r="G3" s="40"/>
      <c r="H3" s="44" t="s">
        <v>25</v>
      </c>
      <c r="I3" s="18"/>
      <c r="J3" s="18"/>
      <c r="K3" s="18"/>
      <c r="L3" s="18"/>
    </row>
    <row r="4" spans="1:12" ht="15" customHeight="1">
      <c r="A4" s="18"/>
      <c r="B4" s="134"/>
      <c r="C4" s="130" t="s">
        <v>15</v>
      </c>
      <c r="D4" s="130"/>
      <c r="E4" s="130"/>
      <c r="F4" s="130" t="s">
        <v>16</v>
      </c>
      <c r="G4" s="130"/>
      <c r="H4" s="130"/>
      <c r="I4" s="18"/>
      <c r="J4" s="18"/>
      <c r="K4" s="18"/>
      <c r="L4" s="18"/>
    </row>
    <row r="5" spans="1:12" ht="15" customHeight="1">
      <c r="A5" s="18"/>
      <c r="B5" s="135"/>
      <c r="C5" s="47" t="s">
        <v>9</v>
      </c>
      <c r="D5" s="47" t="s">
        <v>10</v>
      </c>
      <c r="E5" s="47" t="s">
        <v>11</v>
      </c>
      <c r="F5" s="47" t="s">
        <v>9</v>
      </c>
      <c r="G5" s="47" t="s">
        <v>10</v>
      </c>
      <c r="H5" s="47" t="s">
        <v>11</v>
      </c>
      <c r="I5" s="18"/>
      <c r="J5" s="18"/>
      <c r="K5" s="18"/>
      <c r="L5" s="18"/>
    </row>
    <row r="6" spans="1:12" ht="15" customHeight="1">
      <c r="A6" s="18"/>
      <c r="B6" s="46">
        <v>2004</v>
      </c>
      <c r="C6" s="41">
        <v>421.66913676149073</v>
      </c>
      <c r="D6" s="41">
        <v>325.8116901959524</v>
      </c>
      <c r="E6" s="41">
        <v>747.4808269574421</v>
      </c>
      <c r="F6" s="41">
        <v>552.500238194406</v>
      </c>
      <c r="G6" s="41">
        <v>390.8978217175663</v>
      </c>
      <c r="H6" s="41">
        <v>943.3980599119736</v>
      </c>
      <c r="I6" s="38"/>
      <c r="J6" s="18"/>
      <c r="K6" s="18"/>
      <c r="L6" s="26"/>
    </row>
    <row r="7" spans="1:13" ht="15" customHeight="1">
      <c r="A7" s="18"/>
      <c r="B7" s="46">
        <v>2005</v>
      </c>
      <c r="C7" s="42">
        <v>386.460049534829</v>
      </c>
      <c r="D7" s="42">
        <v>330.15731979333583</v>
      </c>
      <c r="E7" s="42">
        <v>716.6173693281693</v>
      </c>
      <c r="F7" s="42">
        <v>529.8061505782894</v>
      </c>
      <c r="G7" s="42">
        <v>395.988849183117</v>
      </c>
      <c r="H7" s="42">
        <v>925.7949997614052</v>
      </c>
      <c r="I7" s="36"/>
      <c r="J7" s="27"/>
      <c r="K7" s="28"/>
      <c r="L7" s="26"/>
      <c r="M7" s="25"/>
    </row>
    <row r="8" spans="1:13" ht="15" customHeight="1">
      <c r="A8" s="18"/>
      <c r="B8" s="46">
        <v>2006</v>
      </c>
      <c r="C8" s="42">
        <v>415.9934178208418</v>
      </c>
      <c r="D8" s="42">
        <v>372.790655954628</v>
      </c>
      <c r="E8" s="42">
        <v>788.7840737754707</v>
      </c>
      <c r="F8" s="42">
        <v>561.1698809253426</v>
      </c>
      <c r="G8" s="42">
        <v>435.7549246900709</v>
      </c>
      <c r="H8" s="42">
        <v>996.9248056154157</v>
      </c>
      <c r="I8" s="27"/>
      <c r="J8" s="27"/>
      <c r="K8" s="28"/>
      <c r="L8" s="26"/>
      <c r="M8" s="25"/>
    </row>
    <row r="9" spans="1:13" ht="15" customHeight="1">
      <c r="A9" s="18"/>
      <c r="B9" s="46">
        <v>2007</v>
      </c>
      <c r="C9" s="42">
        <v>426.6526392103197</v>
      </c>
      <c r="D9" s="42">
        <v>397.93535617165</v>
      </c>
      <c r="E9" s="42">
        <v>824.5879953819699</v>
      </c>
      <c r="F9" s="42">
        <v>592.1384877886243</v>
      </c>
      <c r="G9" s="42">
        <v>469.0539610761785</v>
      </c>
      <c r="H9" s="42">
        <v>1061.1924488648053</v>
      </c>
      <c r="I9" s="27"/>
      <c r="J9" s="27"/>
      <c r="K9" s="28"/>
      <c r="L9" s="26"/>
      <c r="M9" s="25"/>
    </row>
    <row r="10" spans="1:13" ht="15" customHeight="1">
      <c r="A10" s="18"/>
      <c r="B10" s="46">
        <v>2008</v>
      </c>
      <c r="C10" s="42">
        <v>429.25631957354057</v>
      </c>
      <c r="D10" s="42">
        <v>413.46894345798313</v>
      </c>
      <c r="E10" s="42">
        <v>842.7252630315272</v>
      </c>
      <c r="F10" s="42">
        <v>571.915463132815</v>
      </c>
      <c r="G10" s="42">
        <v>491.0569159655092</v>
      </c>
      <c r="H10" s="42">
        <v>1062.972379098321</v>
      </c>
      <c r="I10" s="27"/>
      <c r="J10" s="27"/>
      <c r="K10" s="28"/>
      <c r="L10" s="26"/>
      <c r="M10" s="25"/>
    </row>
    <row r="11" spans="1:13" ht="15" customHeight="1">
      <c r="A11" s="18"/>
      <c r="B11" s="46">
        <v>2009</v>
      </c>
      <c r="C11" s="42">
        <v>351.00485742017145</v>
      </c>
      <c r="D11" s="42">
        <v>388.33651960405143</v>
      </c>
      <c r="E11" s="42">
        <v>739.3413770242364</v>
      </c>
      <c r="F11" s="42">
        <v>480.39396246135334</v>
      </c>
      <c r="G11" s="42">
        <v>462.96477812338054</v>
      </c>
      <c r="H11" s="42">
        <v>943.3587405847397</v>
      </c>
      <c r="I11" s="27"/>
      <c r="J11" s="27"/>
      <c r="K11" s="28"/>
      <c r="L11" s="26"/>
      <c r="M11" s="25"/>
    </row>
    <row r="12" spans="1:13" ht="15" customHeight="1">
      <c r="A12" s="18"/>
      <c r="B12" s="46">
        <v>2010</v>
      </c>
      <c r="C12" s="42">
        <v>370.8907098682884</v>
      </c>
      <c r="D12" s="42">
        <v>406.8343659153832</v>
      </c>
      <c r="E12" s="42">
        <v>777.7250757836701</v>
      </c>
      <c r="F12" s="42">
        <v>488.9451994267672</v>
      </c>
      <c r="G12" s="42">
        <v>481.4431039739637</v>
      </c>
      <c r="H12" s="42">
        <v>970.3883034007278</v>
      </c>
      <c r="I12" s="27"/>
      <c r="J12" s="27"/>
      <c r="K12" s="29"/>
      <c r="L12" s="26"/>
      <c r="M12" s="25"/>
    </row>
    <row r="13" spans="1:13" ht="15" customHeight="1">
      <c r="A13" s="18"/>
      <c r="B13" s="46">
        <v>2011</v>
      </c>
      <c r="C13" s="42">
        <v>313.29535729250205</v>
      </c>
      <c r="D13" s="42">
        <v>368.4893868486262</v>
      </c>
      <c r="E13" s="42">
        <v>681.7847441411179</v>
      </c>
      <c r="F13" s="42">
        <v>420.3556010560116</v>
      </c>
      <c r="G13" s="42">
        <v>436.45460411002887</v>
      </c>
      <c r="H13" s="42">
        <v>856.8102051660296</v>
      </c>
      <c r="I13" s="27"/>
      <c r="J13" s="27"/>
      <c r="K13" s="29"/>
      <c r="L13" s="26"/>
      <c r="M13" s="25"/>
    </row>
    <row r="14" spans="1:13" ht="15" customHeight="1">
      <c r="A14" s="18"/>
      <c r="B14" s="46">
        <v>2012</v>
      </c>
      <c r="C14" s="42">
        <v>297.5224307296426</v>
      </c>
      <c r="D14" s="42">
        <v>306.6428371764528</v>
      </c>
      <c r="E14" s="42">
        <v>604.165267906092</v>
      </c>
      <c r="F14" s="42">
        <v>378.8062263960835</v>
      </c>
      <c r="G14" s="42">
        <v>362.28900629375346</v>
      </c>
      <c r="H14" s="42">
        <v>741.0952326898384</v>
      </c>
      <c r="I14" s="27"/>
      <c r="J14" s="27"/>
      <c r="K14" s="29"/>
      <c r="L14" s="26"/>
      <c r="M14" s="25"/>
    </row>
    <row r="15" spans="1:13" ht="15" customHeight="1">
      <c r="A15" s="18"/>
      <c r="B15" s="46">
        <v>2013</v>
      </c>
      <c r="C15" s="42">
        <v>374.42893059977575</v>
      </c>
      <c r="D15" s="42">
        <v>383.82787294513747</v>
      </c>
      <c r="E15" s="42">
        <v>758.2568035449088</v>
      </c>
      <c r="F15" s="42">
        <v>430.9103005903498</v>
      </c>
      <c r="G15" s="42">
        <v>427.810066331944</v>
      </c>
      <c r="H15" s="42">
        <v>858.720366922255</v>
      </c>
      <c r="I15" s="27"/>
      <c r="J15" s="27"/>
      <c r="K15" s="29"/>
      <c r="L15" s="26"/>
      <c r="M15" s="25"/>
    </row>
    <row r="16" spans="1:13" ht="15" customHeight="1">
      <c r="A16" s="18"/>
      <c r="B16" s="46">
        <v>2014</v>
      </c>
      <c r="C16" s="42">
        <v>348</v>
      </c>
      <c r="D16" s="42">
        <v>354</v>
      </c>
      <c r="E16" s="42">
        <v>702</v>
      </c>
      <c r="F16" s="42">
        <v>425</v>
      </c>
      <c r="G16" s="42">
        <v>410</v>
      </c>
      <c r="H16" s="42">
        <v>835</v>
      </c>
      <c r="I16" s="27"/>
      <c r="J16" s="27"/>
      <c r="K16" s="29"/>
      <c r="L16" s="26"/>
      <c r="M16" s="25"/>
    </row>
    <row r="17" spans="1:13" ht="15" customHeight="1">
      <c r="A17" s="18"/>
      <c r="B17" s="45">
        <v>2015</v>
      </c>
      <c r="C17" s="43">
        <v>326.87225499521924</v>
      </c>
      <c r="D17" s="43">
        <v>326.38065303834384</v>
      </c>
      <c r="E17" s="43">
        <v>653.252908033563</v>
      </c>
      <c r="F17" s="43">
        <v>394.0031694911962</v>
      </c>
      <c r="G17" s="43">
        <v>376.54073482775846</v>
      </c>
      <c r="H17" s="43">
        <v>770.5439043189547</v>
      </c>
      <c r="I17" s="27"/>
      <c r="J17" s="27"/>
      <c r="K17" s="30"/>
      <c r="L17" s="26"/>
      <c r="M17" s="25"/>
    </row>
    <row r="18" spans="1:12" ht="56.25" customHeight="1">
      <c r="A18" s="18"/>
      <c r="B18" s="132" t="s">
        <v>83</v>
      </c>
      <c r="C18" s="133"/>
      <c r="D18" s="133"/>
      <c r="E18" s="133"/>
      <c r="F18" s="133"/>
      <c r="G18" s="133"/>
      <c r="H18" s="133"/>
      <c r="I18" s="18"/>
      <c r="J18" s="18"/>
      <c r="K18" s="18"/>
      <c r="L18" s="18"/>
    </row>
    <row r="19" spans="1:12" ht="12.75">
      <c r="A19" s="18"/>
      <c r="B19" s="18"/>
      <c r="C19" s="18"/>
      <c r="D19" s="18"/>
      <c r="E19" s="18"/>
      <c r="F19" s="18"/>
      <c r="G19" s="18"/>
      <c r="H19" s="18"/>
      <c r="I19" s="18"/>
      <c r="J19" s="18"/>
      <c r="K19" s="18"/>
      <c r="L19" s="18"/>
    </row>
    <row r="20" spans="1:12" ht="12.75">
      <c r="A20" s="18"/>
      <c r="B20" s="18"/>
      <c r="C20" s="18"/>
      <c r="D20" s="18"/>
      <c r="E20" s="18"/>
      <c r="F20" s="18"/>
      <c r="G20" s="18"/>
      <c r="H20" s="18"/>
      <c r="I20" s="18"/>
      <c r="J20" s="18"/>
      <c r="K20" s="18"/>
      <c r="L20" s="18"/>
    </row>
    <row r="21" spans="1:12" ht="12.75">
      <c r="A21" s="18"/>
      <c r="B21" s="18"/>
      <c r="C21" s="18"/>
      <c r="D21" s="18"/>
      <c r="E21" s="18"/>
      <c r="F21" s="18"/>
      <c r="G21" s="18"/>
      <c r="H21" s="18"/>
      <c r="I21" s="18"/>
      <c r="J21" s="18"/>
      <c r="K21" s="18"/>
      <c r="L21" s="18"/>
    </row>
    <row r="22" spans="1:12" ht="12.75">
      <c r="A22" s="18"/>
      <c r="B22" s="18"/>
      <c r="C22" s="18"/>
      <c r="D22" s="18"/>
      <c r="E22" s="18"/>
      <c r="F22" s="18"/>
      <c r="G22" s="18"/>
      <c r="H22" s="18"/>
      <c r="I22" s="18"/>
      <c r="J22" s="18"/>
      <c r="K22" s="18"/>
      <c r="L22" s="18"/>
    </row>
    <row r="23" spans="1:12" ht="12.75">
      <c r="A23" s="18"/>
      <c r="B23" s="18"/>
      <c r="C23" s="18"/>
      <c r="D23" s="18"/>
      <c r="E23" s="18"/>
      <c r="F23" s="18"/>
      <c r="G23" s="18"/>
      <c r="H23" s="18"/>
      <c r="I23" s="18"/>
      <c r="J23" s="18"/>
      <c r="K23" s="18"/>
      <c r="L23" s="18"/>
    </row>
    <row r="24" spans="1:12" ht="12.75">
      <c r="A24" s="18"/>
      <c r="B24" s="18"/>
      <c r="C24" s="18"/>
      <c r="D24" s="18"/>
      <c r="E24" s="18"/>
      <c r="F24" s="18"/>
      <c r="G24" s="18"/>
      <c r="H24" s="18"/>
      <c r="I24" s="18"/>
      <c r="J24" s="18"/>
      <c r="K24" s="18"/>
      <c r="L24" s="18"/>
    </row>
    <row r="25" spans="1:12" ht="12.75">
      <c r="A25" s="18"/>
      <c r="B25" s="18"/>
      <c r="C25" s="18"/>
      <c r="D25" s="18"/>
      <c r="E25" s="18"/>
      <c r="F25" s="18"/>
      <c r="G25" s="18"/>
      <c r="H25" s="18"/>
      <c r="I25" s="18"/>
      <c r="J25" s="18"/>
      <c r="K25" s="18"/>
      <c r="L25" s="18"/>
    </row>
    <row r="26" spans="1:12" ht="12.75">
      <c r="A26" s="18"/>
      <c r="B26" s="18"/>
      <c r="C26" s="18"/>
      <c r="D26" s="18"/>
      <c r="E26" s="18"/>
      <c r="F26" s="31"/>
      <c r="G26" s="18"/>
      <c r="H26" s="18"/>
      <c r="I26" s="18"/>
      <c r="J26" s="18"/>
      <c r="K26" s="18"/>
      <c r="L26" s="18"/>
    </row>
  </sheetData>
  <sheetProtection/>
  <mergeCells count="5">
    <mergeCell ref="C4:E4"/>
    <mergeCell ref="F4:H4"/>
    <mergeCell ref="B2:H2"/>
    <mergeCell ref="B18:H18"/>
    <mergeCell ref="B4:B5"/>
  </mergeCells>
  <printOptions/>
  <pageMargins left="0.787401575" right="0.787401575" top="0.984251969" bottom="0.984251969" header="0.5" footer="0.5"/>
  <pageSetup horizontalDpi="600" verticalDpi="600" orientation="portrait" paperSize="9"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J26"/>
  <sheetViews>
    <sheetView showGridLines="0" zoomScalePageLayoutView="0" workbookViewId="0" topLeftCell="A1">
      <selection activeCell="N17" sqref="N17"/>
    </sheetView>
  </sheetViews>
  <sheetFormatPr defaultColWidth="8.57421875" defaultRowHeight="12.75" customHeight="1"/>
  <cols>
    <col min="1" max="1" width="3.28125" style="6" customWidth="1"/>
    <col min="2" max="2" width="37.140625" style="6" customWidth="1"/>
    <col min="3" max="10" width="10.7109375" style="6" customWidth="1"/>
    <col min="11" max="253" width="11.421875" style="6" customWidth="1"/>
    <col min="254" max="254" width="4.57421875" style="6" customWidth="1"/>
    <col min="255" max="255" width="44.421875" style="6" customWidth="1"/>
    <col min="256" max="16384" width="8.57421875" style="6" customWidth="1"/>
  </cols>
  <sheetData>
    <row r="1" s="5" customFormat="1" ht="12.75" customHeight="1">
      <c r="B1" s="15"/>
    </row>
    <row r="2" spans="2:10" s="5" customFormat="1" ht="19.5" customHeight="1">
      <c r="B2" s="136" t="s">
        <v>57</v>
      </c>
      <c r="C2" s="137"/>
      <c r="D2" s="137"/>
      <c r="E2" s="137"/>
      <c r="F2" s="137"/>
      <c r="G2" s="137"/>
      <c r="H2" s="137"/>
      <c r="I2" s="137"/>
      <c r="J2" s="137"/>
    </row>
    <row r="3" spans="2:10" ht="48" customHeight="1">
      <c r="B3" s="59"/>
      <c r="C3" s="48" t="s">
        <v>46</v>
      </c>
      <c r="D3" s="48" t="s">
        <v>65</v>
      </c>
      <c r="E3" s="49" t="s">
        <v>64</v>
      </c>
      <c r="F3" s="48" t="s">
        <v>51</v>
      </c>
      <c r="G3" s="48" t="s">
        <v>52</v>
      </c>
      <c r="H3" s="48" t="s">
        <v>53</v>
      </c>
      <c r="I3" s="48" t="s">
        <v>54</v>
      </c>
      <c r="J3" s="48" t="s">
        <v>55</v>
      </c>
    </row>
    <row r="4" spans="2:10" ht="15" customHeight="1">
      <c r="B4" s="50" t="s">
        <v>26</v>
      </c>
      <c r="C4" s="51">
        <v>575.493</v>
      </c>
      <c r="D4" s="52">
        <v>48.51735816074218</v>
      </c>
      <c r="E4" s="52">
        <v>-10.453216488011785</v>
      </c>
      <c r="F4" s="51">
        <v>642.673</v>
      </c>
      <c r="G4" s="51">
        <v>666.418</v>
      </c>
      <c r="H4" s="51">
        <v>540.555</v>
      </c>
      <c r="I4" s="51">
        <v>590.233</v>
      </c>
      <c r="J4" s="51">
        <v>703.721</v>
      </c>
    </row>
    <row r="5" spans="2:10" ht="15" customHeight="1">
      <c r="B5" s="53" t="s">
        <v>27</v>
      </c>
      <c r="C5" s="54">
        <v>81.699</v>
      </c>
      <c r="D5" s="55">
        <v>60.89181018127516</v>
      </c>
      <c r="E5" s="55">
        <v>-8.955257146041118</v>
      </c>
      <c r="F5" s="54">
        <v>89.735</v>
      </c>
      <c r="G5" s="54">
        <v>86.268</v>
      </c>
      <c r="H5" s="54">
        <v>49.56</v>
      </c>
      <c r="I5" s="54">
        <v>66.593</v>
      </c>
      <c r="J5" s="54">
        <v>80.25</v>
      </c>
    </row>
    <row r="6" spans="2:10" ht="15" customHeight="1">
      <c r="B6" s="53" t="s">
        <v>0</v>
      </c>
      <c r="C6" s="54">
        <v>525</v>
      </c>
      <c r="D6" s="55">
        <v>51.624648011428576</v>
      </c>
      <c r="E6" s="55">
        <v>-2.777777777777779</v>
      </c>
      <c r="F6" s="54">
        <v>540</v>
      </c>
      <c r="G6" s="54">
        <v>573.027</v>
      </c>
      <c r="H6" s="54">
        <v>470.058</v>
      </c>
      <c r="I6" s="54">
        <v>509.207</v>
      </c>
      <c r="J6" s="54">
        <v>602.235</v>
      </c>
    </row>
    <row r="7" spans="2:10" ht="15" customHeight="1">
      <c r="B7" s="53" t="s">
        <v>1</v>
      </c>
      <c r="C7" s="54">
        <v>122</v>
      </c>
      <c r="D7" s="55">
        <v>68.95409836065573</v>
      </c>
      <c r="E7" s="55">
        <v>5.902777777777768</v>
      </c>
      <c r="F7" s="54">
        <v>115.2</v>
      </c>
      <c r="G7" s="54">
        <v>123.671</v>
      </c>
      <c r="H7" s="54">
        <v>103.645</v>
      </c>
      <c r="I7" s="54">
        <v>106.668</v>
      </c>
      <c r="J7" s="54">
        <v>132.486</v>
      </c>
    </row>
    <row r="8" spans="2:10" ht="15" customHeight="1">
      <c r="B8" s="53" t="s">
        <v>58</v>
      </c>
      <c r="C8" s="54">
        <v>51.4775</v>
      </c>
      <c r="D8" s="55">
        <v>48.39169216324284</v>
      </c>
      <c r="E8" s="55">
        <v>-5.394270941815016</v>
      </c>
      <c r="F8" s="54">
        <v>54.41266666666667</v>
      </c>
      <c r="G8" s="54">
        <v>55.83625</v>
      </c>
      <c r="H8" s="54">
        <v>49.088387661587966</v>
      </c>
      <c r="I8" s="54">
        <v>74.0666666666667</v>
      </c>
      <c r="J8" s="54">
        <v>67.18</v>
      </c>
    </row>
    <row r="9" spans="2:10" ht="15" customHeight="1">
      <c r="B9" s="53" t="s">
        <v>59</v>
      </c>
      <c r="C9" s="54">
        <v>9.53216666666667</v>
      </c>
      <c r="D9" s="55">
        <v>91.14926651862987</v>
      </c>
      <c r="E9" s="55">
        <v>-4.276293767155359</v>
      </c>
      <c r="F9" s="54">
        <v>9.958</v>
      </c>
      <c r="G9" s="54">
        <v>9.92875</v>
      </c>
      <c r="H9" s="54">
        <v>9.781015370546362</v>
      </c>
      <c r="I9" s="54">
        <v>12.17</v>
      </c>
      <c r="J9" s="54">
        <v>11.692</v>
      </c>
    </row>
    <row r="10" spans="2:10" ht="15" customHeight="1">
      <c r="B10" s="53" t="s">
        <v>60</v>
      </c>
      <c r="C10" s="54">
        <v>53.465166666666704</v>
      </c>
      <c r="D10" s="55">
        <v>37.81527536620414</v>
      </c>
      <c r="E10" s="55">
        <v>-0.7616325293190784</v>
      </c>
      <c r="F10" s="54">
        <v>53.8755</v>
      </c>
      <c r="G10" s="54">
        <v>53.4175</v>
      </c>
      <c r="H10" s="54">
        <v>43.42432295853384</v>
      </c>
      <c r="I10" s="54">
        <v>64.631</v>
      </c>
      <c r="J10" s="54">
        <v>50.159</v>
      </c>
    </row>
    <row r="11" spans="2:10" ht="15" customHeight="1">
      <c r="B11" s="53" t="s">
        <v>33</v>
      </c>
      <c r="C11" s="54">
        <v>1.612</v>
      </c>
      <c r="D11" s="55">
        <v>87.40694789081886</v>
      </c>
      <c r="E11" s="55" t="s">
        <v>47</v>
      </c>
      <c r="F11" s="54" t="s">
        <v>14</v>
      </c>
      <c r="G11" s="54" t="s">
        <v>14</v>
      </c>
      <c r="H11" s="54" t="s">
        <v>14</v>
      </c>
      <c r="I11" s="54" t="s">
        <v>14</v>
      </c>
      <c r="J11" s="54" t="s">
        <v>14</v>
      </c>
    </row>
    <row r="12" spans="2:10" ht="15" customHeight="1">
      <c r="B12" s="53" t="s">
        <v>35</v>
      </c>
      <c r="C12" s="54">
        <v>79.575</v>
      </c>
      <c r="D12" s="55">
        <v>40.90229343386742</v>
      </c>
      <c r="E12" s="55">
        <v>-27.197123565899982</v>
      </c>
      <c r="F12" s="54">
        <v>109.302</v>
      </c>
      <c r="G12" s="54">
        <v>86.236</v>
      </c>
      <c r="H12" s="54">
        <v>70.904</v>
      </c>
      <c r="I12" s="54">
        <v>71.173</v>
      </c>
      <c r="J12" s="54">
        <v>79.272</v>
      </c>
    </row>
    <row r="13" spans="2:10" ht="15" customHeight="1">
      <c r="B13" s="53" t="s">
        <v>41</v>
      </c>
      <c r="C13" s="54">
        <v>27.501</v>
      </c>
      <c r="D13" s="55">
        <v>57.69608377877168</v>
      </c>
      <c r="E13" s="55" t="s">
        <v>47</v>
      </c>
      <c r="F13" s="54">
        <v>28.021</v>
      </c>
      <c r="G13" s="54">
        <v>28.997</v>
      </c>
      <c r="H13" s="54">
        <v>24.495</v>
      </c>
      <c r="I13" s="54">
        <v>26.972</v>
      </c>
      <c r="J13" s="54">
        <v>29.907</v>
      </c>
    </row>
    <row r="14" spans="2:10" ht="15" customHeight="1">
      <c r="B14" s="53" t="s">
        <v>61</v>
      </c>
      <c r="C14" s="54">
        <v>17.658</v>
      </c>
      <c r="D14" s="55">
        <v>61.42258466417487</v>
      </c>
      <c r="E14" s="55">
        <v>-88.23599952032617</v>
      </c>
      <c r="F14" s="54">
        <v>150</v>
      </c>
      <c r="G14" s="54" t="s">
        <v>14</v>
      </c>
      <c r="H14" s="54" t="s">
        <v>14</v>
      </c>
      <c r="I14" s="54" t="s">
        <v>14</v>
      </c>
      <c r="J14" s="54" t="s">
        <v>14</v>
      </c>
    </row>
    <row r="15" spans="2:10" ht="15" customHeight="1">
      <c r="B15" s="53" t="s">
        <v>28</v>
      </c>
      <c r="C15" s="54">
        <v>45.247</v>
      </c>
      <c r="D15" s="55">
        <v>60.15868455367207</v>
      </c>
      <c r="E15" s="55">
        <v>-6.070042141537435</v>
      </c>
      <c r="F15" s="54">
        <v>48.171</v>
      </c>
      <c r="G15" s="54">
        <v>40.372</v>
      </c>
      <c r="H15" s="54">
        <v>38.371</v>
      </c>
      <c r="I15" s="54">
        <v>44.066</v>
      </c>
      <c r="J15" s="54">
        <v>49.693</v>
      </c>
    </row>
    <row r="16" spans="2:10" ht="15" customHeight="1">
      <c r="B16" s="53" t="s">
        <v>29</v>
      </c>
      <c r="C16" s="54">
        <v>31.99</v>
      </c>
      <c r="D16" s="55">
        <v>79.90622069396687</v>
      </c>
      <c r="E16" s="55">
        <v>-5.2344698877269895</v>
      </c>
      <c r="F16" s="54">
        <v>33.757</v>
      </c>
      <c r="G16" s="54">
        <v>30.049</v>
      </c>
      <c r="H16" s="54">
        <v>27.531</v>
      </c>
      <c r="I16" s="54">
        <v>30.106</v>
      </c>
      <c r="J16" s="54">
        <v>35.676</v>
      </c>
    </row>
    <row r="17" spans="2:10" ht="15" customHeight="1">
      <c r="B17" s="53" t="s">
        <v>36</v>
      </c>
      <c r="C17" s="54">
        <v>49.681</v>
      </c>
      <c r="D17" s="55">
        <v>73.29763893641432</v>
      </c>
      <c r="E17" s="55">
        <v>-3.6499040009309036</v>
      </c>
      <c r="F17" s="54">
        <v>51.563</v>
      </c>
      <c r="G17" s="54">
        <v>56.783</v>
      </c>
      <c r="H17" s="54" t="s">
        <v>14</v>
      </c>
      <c r="I17" s="54" t="s">
        <v>14</v>
      </c>
      <c r="J17" s="54" t="s">
        <v>14</v>
      </c>
    </row>
    <row r="18" spans="2:10" ht="15" customHeight="1">
      <c r="B18" s="53" t="s">
        <v>34</v>
      </c>
      <c r="C18" s="54">
        <v>24.428</v>
      </c>
      <c r="D18" s="55" t="s">
        <v>14</v>
      </c>
      <c r="E18" s="55">
        <v>18.04958198424589</v>
      </c>
      <c r="F18" s="54">
        <v>21</v>
      </c>
      <c r="G18" s="54" t="s">
        <v>14</v>
      </c>
      <c r="H18" s="54" t="s">
        <v>14</v>
      </c>
      <c r="I18" s="54" t="s">
        <v>14</v>
      </c>
      <c r="J18" s="54" t="s">
        <v>14</v>
      </c>
    </row>
    <row r="19" spans="2:10" ht="15" customHeight="1">
      <c r="B19" s="53" t="s">
        <v>37</v>
      </c>
      <c r="C19" s="54">
        <v>5.988</v>
      </c>
      <c r="D19" s="55">
        <v>79.97661990647963</v>
      </c>
      <c r="E19" s="55">
        <v>-1.1881188118811892</v>
      </c>
      <c r="F19" s="54">
        <v>6.06</v>
      </c>
      <c r="G19" s="54">
        <v>5.501</v>
      </c>
      <c r="H19" s="54">
        <v>5.275</v>
      </c>
      <c r="I19" s="54">
        <v>5.318</v>
      </c>
      <c r="J19" s="54">
        <v>5.486</v>
      </c>
    </row>
    <row r="20" spans="2:10" ht="15" customHeight="1">
      <c r="B20" s="53" t="s">
        <v>38</v>
      </c>
      <c r="C20" s="54">
        <v>5.691</v>
      </c>
      <c r="D20" s="55">
        <v>84.62484624846248</v>
      </c>
      <c r="E20" s="55">
        <v>8.441310975609762</v>
      </c>
      <c r="F20" s="54">
        <v>5.248</v>
      </c>
      <c r="G20" s="54">
        <v>5.489</v>
      </c>
      <c r="H20" s="54">
        <v>6</v>
      </c>
      <c r="I20" s="54">
        <v>5.76</v>
      </c>
      <c r="J20" s="54">
        <v>6.196</v>
      </c>
    </row>
    <row r="21" spans="2:10" ht="15" customHeight="1">
      <c r="B21" s="53" t="s">
        <v>39</v>
      </c>
      <c r="C21" s="54">
        <v>1.201</v>
      </c>
      <c r="D21" s="55">
        <v>80.93255620316403</v>
      </c>
      <c r="E21" s="55">
        <v>22.05284552845528</v>
      </c>
      <c r="F21" s="54">
        <v>0.984</v>
      </c>
      <c r="G21" s="54">
        <v>1.035</v>
      </c>
      <c r="H21" s="54">
        <v>1.941</v>
      </c>
      <c r="I21" s="54">
        <v>1.391</v>
      </c>
      <c r="J21" s="54">
        <v>1.477</v>
      </c>
    </row>
    <row r="22" spans="2:10" ht="15" customHeight="1">
      <c r="B22" s="53" t="s">
        <v>2</v>
      </c>
      <c r="C22" s="54">
        <v>1.759</v>
      </c>
      <c r="D22" s="55">
        <v>18.02160318362706</v>
      </c>
      <c r="E22" s="55">
        <v>-6.535600425079702</v>
      </c>
      <c r="F22" s="54">
        <v>1.882</v>
      </c>
      <c r="G22" s="54">
        <v>2.266</v>
      </c>
      <c r="H22" s="54">
        <v>2.348</v>
      </c>
      <c r="I22" s="54">
        <v>2.617</v>
      </c>
      <c r="J22" s="54">
        <v>3.03</v>
      </c>
    </row>
    <row r="23" spans="2:10" ht="15" customHeight="1">
      <c r="B23" s="53" t="s">
        <v>40</v>
      </c>
      <c r="C23" s="54">
        <v>0.559</v>
      </c>
      <c r="D23" s="55">
        <v>53.13059033989267</v>
      </c>
      <c r="E23" s="55">
        <v>-3.9518900343642582</v>
      </c>
      <c r="F23" s="54">
        <v>0.582</v>
      </c>
      <c r="G23" s="54">
        <v>0.675</v>
      </c>
      <c r="H23" s="54">
        <v>1</v>
      </c>
      <c r="I23" s="54">
        <v>1</v>
      </c>
      <c r="J23" s="54" t="s">
        <v>14</v>
      </c>
    </row>
    <row r="24" spans="2:10" ht="15" customHeight="1">
      <c r="B24" s="50" t="s">
        <v>62</v>
      </c>
      <c r="C24" s="51">
        <v>771</v>
      </c>
      <c r="D24" s="52">
        <v>51.1</v>
      </c>
      <c r="E24" s="52">
        <v>-7.7</v>
      </c>
      <c r="F24" s="51">
        <v>835</v>
      </c>
      <c r="G24" s="51">
        <v>858.720366922255</v>
      </c>
      <c r="H24" s="51">
        <v>741.0952326898384</v>
      </c>
      <c r="I24" s="51">
        <v>856.8102051660296</v>
      </c>
      <c r="J24" s="51">
        <v>970.3883034007278</v>
      </c>
    </row>
    <row r="25" spans="2:10" ht="15" customHeight="1">
      <c r="B25" s="56" t="s">
        <v>63</v>
      </c>
      <c r="C25" s="57">
        <v>653</v>
      </c>
      <c r="D25" s="58">
        <v>50</v>
      </c>
      <c r="E25" s="58">
        <v>-7</v>
      </c>
      <c r="F25" s="57">
        <v>702</v>
      </c>
      <c r="G25" s="57">
        <v>758.2568035449088</v>
      </c>
      <c r="H25" s="57">
        <v>604.165267906092</v>
      </c>
      <c r="I25" s="57">
        <v>681.7847441411179</v>
      </c>
      <c r="J25" s="57">
        <v>777.7250757836701</v>
      </c>
    </row>
    <row r="26" spans="2:10" ht="99.75" customHeight="1">
      <c r="B26" s="138" t="s">
        <v>84</v>
      </c>
      <c r="C26" s="139"/>
      <c r="D26" s="139"/>
      <c r="E26" s="139"/>
      <c r="F26" s="139"/>
      <c r="G26" s="139"/>
      <c r="H26" s="139"/>
      <c r="I26" s="139"/>
      <c r="J26" s="139"/>
    </row>
  </sheetData>
  <sheetProtection/>
  <mergeCells count="2">
    <mergeCell ref="B2:J2"/>
    <mergeCell ref="B26:J26"/>
  </mergeCells>
  <printOptions/>
  <pageMargins left="0.787401575" right="0.787401575" top="0.984251969" bottom="0.984251969" header="0.4921259845" footer="0.4921259845"/>
  <pageSetup fitToHeight="1" fitToWidth="1"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dimension ref="A2:AB25"/>
  <sheetViews>
    <sheetView showGridLines="0" zoomScalePageLayoutView="0" workbookViewId="0" topLeftCell="A1">
      <selection activeCell="AG5" sqref="AG5"/>
    </sheetView>
  </sheetViews>
  <sheetFormatPr defaultColWidth="11.421875" defaultRowHeight="15"/>
  <cols>
    <col min="1" max="1" width="2.57421875" style="8" customWidth="1"/>
    <col min="2" max="2" width="13.8515625" style="8" customWidth="1"/>
    <col min="3" max="28" width="5.7109375" style="8" customWidth="1"/>
    <col min="29" max="16384" width="11.421875" style="8" customWidth="1"/>
  </cols>
  <sheetData>
    <row r="2" spans="1:28" s="7" customFormat="1" ht="12.75">
      <c r="A2" s="19"/>
      <c r="B2" s="140" t="s">
        <v>66</v>
      </c>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row>
    <row r="3" spans="1:28" ht="11.25">
      <c r="A3" s="13"/>
      <c r="B3" s="13"/>
      <c r="C3" s="14"/>
      <c r="D3" s="14"/>
      <c r="E3" s="14"/>
      <c r="F3" s="14"/>
      <c r="G3" s="14"/>
      <c r="H3" s="14"/>
      <c r="I3" s="14"/>
      <c r="J3" s="14"/>
      <c r="K3" s="14"/>
      <c r="L3" s="14"/>
      <c r="M3" s="14"/>
      <c r="N3" s="14"/>
      <c r="O3" s="14"/>
      <c r="P3" s="14"/>
      <c r="Q3" s="14"/>
      <c r="R3" s="14"/>
      <c r="S3" s="14"/>
      <c r="T3" s="13"/>
      <c r="U3" s="20"/>
      <c r="V3" s="20"/>
      <c r="W3" s="21"/>
      <c r="X3" s="13"/>
      <c r="Y3" s="13"/>
      <c r="Z3" s="13"/>
      <c r="AA3" s="13"/>
      <c r="AB3" s="13" t="s">
        <v>3</v>
      </c>
    </row>
    <row r="4" spans="1:28" ht="111" customHeight="1">
      <c r="A4" s="13"/>
      <c r="B4" s="61"/>
      <c r="C4" s="143" t="s">
        <v>68</v>
      </c>
      <c r="D4" s="144"/>
      <c r="E4" s="144"/>
      <c r="F4" s="144"/>
      <c r="G4" s="144"/>
      <c r="H4" s="144"/>
      <c r="I4" s="144"/>
      <c r="J4" s="145"/>
      <c r="K4" s="143" t="s">
        <v>71</v>
      </c>
      <c r="L4" s="145"/>
      <c r="M4" s="143" t="s">
        <v>12</v>
      </c>
      <c r="N4" s="144"/>
      <c r="O4" s="144"/>
      <c r="P4" s="144"/>
      <c r="Q4" s="144"/>
      <c r="R4" s="144"/>
      <c r="S4" s="144"/>
      <c r="T4" s="145"/>
      <c r="U4" s="143" t="s">
        <v>13</v>
      </c>
      <c r="V4" s="144"/>
      <c r="W4" s="144"/>
      <c r="X4" s="144"/>
      <c r="Y4" s="144"/>
      <c r="Z4" s="144"/>
      <c r="AA4" s="144"/>
      <c r="AB4" s="145"/>
    </row>
    <row r="5" spans="1:28" ht="15" customHeight="1">
      <c r="A5" s="13"/>
      <c r="B5" s="60"/>
      <c r="C5" s="74">
        <v>2008</v>
      </c>
      <c r="D5" s="74">
        <v>2009</v>
      </c>
      <c r="E5" s="74">
        <v>2010</v>
      </c>
      <c r="F5" s="75">
        <v>2011</v>
      </c>
      <c r="G5" s="74">
        <v>2012</v>
      </c>
      <c r="H5" s="74">
        <v>2013</v>
      </c>
      <c r="I5" s="74">
        <v>2014</v>
      </c>
      <c r="J5" s="74">
        <v>2015</v>
      </c>
      <c r="K5" s="74">
        <v>2014</v>
      </c>
      <c r="L5" s="74">
        <v>2015</v>
      </c>
      <c r="M5" s="76">
        <v>2008</v>
      </c>
      <c r="N5" s="76">
        <v>2009</v>
      </c>
      <c r="O5" s="76">
        <v>2010</v>
      </c>
      <c r="P5" s="77">
        <v>2011</v>
      </c>
      <c r="Q5" s="76">
        <v>2012</v>
      </c>
      <c r="R5" s="76">
        <v>2013</v>
      </c>
      <c r="S5" s="76">
        <v>2014</v>
      </c>
      <c r="T5" s="76">
        <v>2015</v>
      </c>
      <c r="U5" s="74">
        <v>2008</v>
      </c>
      <c r="V5" s="74">
        <v>2009</v>
      </c>
      <c r="W5" s="74">
        <v>2010</v>
      </c>
      <c r="X5" s="75">
        <v>2011</v>
      </c>
      <c r="Y5" s="74">
        <v>2012</v>
      </c>
      <c r="Z5" s="74">
        <v>2013</v>
      </c>
      <c r="AA5" s="74">
        <v>2014</v>
      </c>
      <c r="AB5" s="74">
        <v>2015</v>
      </c>
    </row>
    <row r="6" spans="1:28" ht="15" customHeight="1">
      <c r="A6" s="13"/>
      <c r="B6" s="96" t="s">
        <v>26</v>
      </c>
      <c r="C6" s="78">
        <v>83.56429684417486</v>
      </c>
      <c r="D6" s="78">
        <v>96.16630645080902</v>
      </c>
      <c r="E6" s="78">
        <v>93.70361265331005</v>
      </c>
      <c r="F6" s="79">
        <v>93.11475298737956</v>
      </c>
      <c r="G6" s="78">
        <v>84.08173081370073</v>
      </c>
      <c r="H6" s="78">
        <v>77.07744988880853</v>
      </c>
      <c r="I6" s="78">
        <v>74.1</v>
      </c>
      <c r="J6" s="78">
        <v>71.22</v>
      </c>
      <c r="K6" s="78">
        <v>1.5</v>
      </c>
      <c r="L6" s="78">
        <v>1.59</v>
      </c>
      <c r="M6" s="78">
        <v>16.256211003591183</v>
      </c>
      <c r="N6" s="78">
        <v>3.6912685790579407</v>
      </c>
      <c r="O6" s="80">
        <v>6.133396615988438</v>
      </c>
      <c r="P6" s="81">
        <v>6.675329912085566</v>
      </c>
      <c r="Q6" s="80">
        <v>15.456521538048856</v>
      </c>
      <c r="R6" s="80">
        <v>21.211611931250356</v>
      </c>
      <c r="S6" s="80">
        <v>24.1</v>
      </c>
      <c r="T6" s="80">
        <v>26.74</v>
      </c>
      <c r="U6" s="78">
        <v>0.17949215223395504</v>
      </c>
      <c r="V6" s="78">
        <v>0.1</v>
      </c>
      <c r="W6" s="80">
        <v>0.1629907307015138</v>
      </c>
      <c r="X6" s="82">
        <v>0.20991710053487353</v>
      </c>
      <c r="Y6" s="83">
        <v>0.46174764825040926</v>
      </c>
      <c r="Z6" s="83">
        <v>0.3446785651047841</v>
      </c>
      <c r="AA6" s="83">
        <v>0.4</v>
      </c>
      <c r="AB6" s="83">
        <v>0.45</v>
      </c>
    </row>
    <row r="7" spans="1:28" ht="15" customHeight="1">
      <c r="A7" s="13"/>
      <c r="B7" s="97" t="s">
        <v>27</v>
      </c>
      <c r="C7" s="84">
        <v>67.38978436984347</v>
      </c>
      <c r="D7" s="84">
        <v>94.3639096936995</v>
      </c>
      <c r="E7" s="84">
        <v>89.98504672897197</v>
      </c>
      <c r="F7" s="85">
        <v>90.38487528719234</v>
      </c>
      <c r="G7" s="84">
        <v>83.48908394315947</v>
      </c>
      <c r="H7" s="84">
        <v>76.29480224416933</v>
      </c>
      <c r="I7" s="84">
        <v>76.8</v>
      </c>
      <c r="J7" s="84">
        <v>70.03</v>
      </c>
      <c r="K7" s="84">
        <v>0.8</v>
      </c>
      <c r="L7" s="84">
        <v>1.25</v>
      </c>
      <c r="M7" s="84">
        <v>32.610215630156524</v>
      </c>
      <c r="N7" s="84">
        <v>5.636090306300503</v>
      </c>
      <c r="O7" s="86">
        <v>9.717133956386292</v>
      </c>
      <c r="P7" s="87">
        <v>9.085038968059706</v>
      </c>
      <c r="Q7" s="86">
        <v>16.51091605684053</v>
      </c>
      <c r="R7" s="86">
        <v>22.668892289145454</v>
      </c>
      <c r="S7" s="86">
        <v>22</v>
      </c>
      <c r="T7" s="86">
        <v>28.23</v>
      </c>
      <c r="U7" s="84">
        <v>0</v>
      </c>
      <c r="V7" s="84">
        <v>0</v>
      </c>
      <c r="W7" s="86">
        <v>0</v>
      </c>
      <c r="X7" s="88">
        <v>0</v>
      </c>
      <c r="Y7" s="89">
        <v>0</v>
      </c>
      <c r="Z7" s="89">
        <v>0.024342745861733205</v>
      </c>
      <c r="AA7" s="89">
        <v>0.4</v>
      </c>
      <c r="AB7" s="89">
        <v>0.49</v>
      </c>
    </row>
    <row r="8" spans="1:28" ht="15" customHeight="1">
      <c r="A8" s="13"/>
      <c r="B8" s="97" t="s">
        <v>45</v>
      </c>
      <c r="C8" s="84">
        <v>77.40673952245422</v>
      </c>
      <c r="D8" s="84">
        <v>96.09754643293684</v>
      </c>
      <c r="E8" s="84">
        <v>95.21182331895542</v>
      </c>
      <c r="F8" s="85">
        <v>94.14207326115972</v>
      </c>
      <c r="G8" s="84">
        <v>92.94628552154481</v>
      </c>
      <c r="H8" s="84">
        <v>83.42587164189399</v>
      </c>
      <c r="I8" s="84">
        <v>93.7</v>
      </c>
      <c r="J8" s="84">
        <v>76.47</v>
      </c>
      <c r="K8" s="84">
        <v>1</v>
      </c>
      <c r="L8" s="84">
        <v>1.26</v>
      </c>
      <c r="M8" s="84">
        <v>22.593260477545787</v>
      </c>
      <c r="N8" s="84">
        <v>3.902453567063173</v>
      </c>
      <c r="O8" s="86">
        <v>4.781489283445347</v>
      </c>
      <c r="P8" s="87">
        <v>3.9003410944683377</v>
      </c>
      <c r="Q8" s="86">
        <v>7.053714478455182</v>
      </c>
      <c r="R8" s="86">
        <v>15.45332275752664</v>
      </c>
      <c r="S8" s="86">
        <v>5.3</v>
      </c>
      <c r="T8" s="86">
        <v>22.27</v>
      </c>
      <c r="U8" s="84">
        <v>0</v>
      </c>
      <c r="V8" s="84">
        <v>0</v>
      </c>
      <c r="W8" s="86">
        <v>0</v>
      </c>
      <c r="X8" s="88">
        <v>0</v>
      </c>
      <c r="Y8" s="89">
        <v>0</v>
      </c>
      <c r="Z8" s="89">
        <v>0</v>
      </c>
      <c r="AA8" s="89">
        <v>0</v>
      </c>
      <c r="AB8" s="89">
        <v>0</v>
      </c>
    </row>
    <row r="9" spans="1:28" ht="15" customHeight="1">
      <c r="A9" s="13"/>
      <c r="B9" s="97" t="s">
        <v>69</v>
      </c>
      <c r="C9" s="84">
        <v>86.79843922434179</v>
      </c>
      <c r="D9" s="84">
        <v>96.28704765023744</v>
      </c>
      <c r="E9" s="84">
        <v>94.60487392590505</v>
      </c>
      <c r="F9" s="85">
        <v>94.1996096763945</v>
      </c>
      <c r="G9" s="84">
        <v>88.57470485522921</v>
      </c>
      <c r="H9" s="84">
        <v>84.72951550579609</v>
      </c>
      <c r="I9" s="84">
        <v>83.4</v>
      </c>
      <c r="J9" s="84">
        <v>81.51</v>
      </c>
      <c r="K9" s="84" t="s">
        <v>14</v>
      </c>
      <c r="L9" s="84" t="s">
        <v>14</v>
      </c>
      <c r="M9" s="84">
        <v>13.164117925271954</v>
      </c>
      <c r="N9" s="84">
        <v>3.696577697723923</v>
      </c>
      <c r="O9" s="86">
        <v>5.37299015957982</v>
      </c>
      <c r="P9" s="87">
        <v>5.727771978396042</v>
      </c>
      <c r="Q9" s="86">
        <v>11.33929269500404</v>
      </c>
      <c r="R9" s="86">
        <v>15.20360645992272</v>
      </c>
      <c r="S9" s="86">
        <v>16.4</v>
      </c>
      <c r="T9" s="86">
        <v>18.27</v>
      </c>
      <c r="U9" s="84">
        <v>0.03744285038625256</v>
      </c>
      <c r="V9" s="84">
        <v>0</v>
      </c>
      <c r="W9" s="86">
        <v>0.022135914515122854</v>
      </c>
      <c r="X9" s="88">
        <v>0.07261834520945855</v>
      </c>
      <c r="Y9" s="89">
        <v>0.08600244976675094</v>
      </c>
      <c r="Z9" s="89">
        <v>0.06687803428118498</v>
      </c>
      <c r="AA9" s="89">
        <v>0.2</v>
      </c>
      <c r="AB9" s="89">
        <v>0.22</v>
      </c>
    </row>
    <row r="10" spans="1:28" ht="15" customHeight="1">
      <c r="A10" s="13"/>
      <c r="B10" s="98" t="s">
        <v>70</v>
      </c>
      <c r="C10" s="90">
        <v>72.9902888132173</v>
      </c>
      <c r="D10" s="90">
        <v>92.17223532294123</v>
      </c>
      <c r="E10" s="90">
        <v>89.44108083865903</v>
      </c>
      <c r="F10" s="91">
        <v>88.72982129808011</v>
      </c>
      <c r="G10" s="90">
        <v>78.49696705531946</v>
      </c>
      <c r="H10" s="90">
        <v>71.2868980664914</v>
      </c>
      <c r="I10" s="90">
        <v>70.3</v>
      </c>
      <c r="J10" s="90">
        <v>68.28</v>
      </c>
      <c r="K10" s="90" t="s">
        <v>14</v>
      </c>
      <c r="L10" s="90" t="s">
        <v>14</v>
      </c>
      <c r="M10" s="90">
        <v>26.959263463236223</v>
      </c>
      <c r="N10" s="90">
        <v>7.766514562214804</v>
      </c>
      <c r="O10" s="92">
        <v>10.53649512277161</v>
      </c>
      <c r="P10" s="93">
        <v>11.084169268584336</v>
      </c>
      <c r="Q10" s="92">
        <v>21.005412080926956</v>
      </c>
      <c r="R10" s="92">
        <v>28.58331392059636</v>
      </c>
      <c r="S10" s="92">
        <v>29.4</v>
      </c>
      <c r="T10" s="92">
        <v>31.45</v>
      </c>
      <c r="U10" s="90">
        <v>0.05044772354647496</v>
      </c>
      <c r="V10" s="90">
        <v>0.1</v>
      </c>
      <c r="W10" s="92">
        <v>0.02242403856934634</v>
      </c>
      <c r="X10" s="94">
        <v>0.18600943333554773</v>
      </c>
      <c r="Y10" s="95">
        <v>0.4976208637535869</v>
      </c>
      <c r="Z10" s="95">
        <v>0.12978801291224334</v>
      </c>
      <c r="AA10" s="95">
        <v>0.2</v>
      </c>
      <c r="AB10" s="95">
        <v>0.27</v>
      </c>
    </row>
    <row r="11" spans="1:28" ht="91.5" customHeight="1">
      <c r="A11" s="13"/>
      <c r="B11" s="141" t="s">
        <v>85</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row>
    <row r="12" spans="1:28" ht="12.75">
      <c r="A12" s="13"/>
      <c r="B12" s="22"/>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row>
    <row r="13" spans="1:28" ht="12.75">
      <c r="A13" s="13"/>
      <c r="B13" s="22"/>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row>
    <row r="14" spans="1:28" ht="12.75">
      <c r="A14" s="13"/>
      <c r="B14" s="22"/>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row>
    <row r="15" spans="1:28" ht="12.75">
      <c r="A15" s="13"/>
      <c r="B15" s="22"/>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row>
    <row r="16" spans="1:28" ht="12.75">
      <c r="A16" s="13"/>
      <c r="B16" s="22"/>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row>
    <row r="17" spans="1:28" ht="12.75">
      <c r="A17" s="13"/>
      <c r="B17" s="22"/>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row>
    <row r="18" spans="1:28" ht="12.75">
      <c r="A18" s="13"/>
      <c r="B18" s="22"/>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row>
    <row r="19" spans="1:28" ht="11.25">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row>
    <row r="20" spans="1:28" ht="11.25">
      <c r="A20" s="13"/>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row>
    <row r="21" spans="1:28" ht="11.25">
      <c r="A21" s="13"/>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row>
    <row r="22" spans="1:28" ht="11.25">
      <c r="A22" s="13"/>
      <c r="B22" s="39"/>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row>
    <row r="23" spans="1:28" ht="11.25">
      <c r="A23" s="13"/>
      <c r="B23" s="16"/>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row>
    <row r="24" spans="1:28" ht="11.25">
      <c r="A24" s="13"/>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row>
    <row r="25" spans="1:28" ht="11.25">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row>
  </sheetData>
  <sheetProtection/>
  <mergeCells count="6">
    <mergeCell ref="B2:AB2"/>
    <mergeCell ref="B11:AB11"/>
    <mergeCell ref="U4:AB4"/>
    <mergeCell ref="C4:J4"/>
    <mergeCell ref="K4:L4"/>
    <mergeCell ref="M4:T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N13"/>
  <sheetViews>
    <sheetView showGridLines="0" zoomScalePageLayoutView="0" workbookViewId="0" topLeftCell="A1">
      <selection activeCell="L19" sqref="L19"/>
    </sheetView>
  </sheetViews>
  <sheetFormatPr defaultColWidth="11.421875" defaultRowHeight="15"/>
  <cols>
    <col min="1" max="1" width="2.57421875" style="6" customWidth="1"/>
    <col min="2" max="2" width="33.28125" style="6" customWidth="1"/>
    <col min="3" max="14" width="5.7109375" style="6" customWidth="1"/>
    <col min="15" max="16384" width="11.421875" style="6" customWidth="1"/>
  </cols>
  <sheetData>
    <row r="2" spans="2:14" s="5" customFormat="1" ht="12.75">
      <c r="B2" s="162" t="s">
        <v>87</v>
      </c>
      <c r="C2" s="150"/>
      <c r="D2" s="150"/>
      <c r="E2" s="150"/>
      <c r="F2" s="150"/>
      <c r="G2" s="150"/>
      <c r="H2" s="150"/>
      <c r="I2" s="150"/>
      <c r="J2" s="150"/>
      <c r="K2" s="150"/>
      <c r="L2" s="150"/>
      <c r="M2" s="150"/>
      <c r="N2" s="150"/>
    </row>
    <row r="3" spans="2:14" s="5" customFormat="1" ht="16.5">
      <c r="B3" s="62"/>
      <c r="C3" s="62"/>
      <c r="D3" s="62"/>
      <c r="E3" s="62"/>
      <c r="F3" s="62"/>
      <c r="G3" s="62"/>
      <c r="H3" s="63"/>
      <c r="I3" s="64"/>
      <c r="J3" s="64"/>
      <c r="K3" s="62"/>
      <c r="L3" s="62"/>
      <c r="M3" s="62"/>
      <c r="N3" s="73" t="s">
        <v>3</v>
      </c>
    </row>
    <row r="4" spans="2:14" s="5" customFormat="1" ht="15" customHeight="1">
      <c r="B4" s="65"/>
      <c r="C4" s="146" t="s">
        <v>43</v>
      </c>
      <c r="D4" s="147"/>
      <c r="E4" s="147"/>
      <c r="F4" s="147"/>
      <c r="G4" s="147"/>
      <c r="H4" s="147"/>
      <c r="I4" s="146" t="s">
        <v>44</v>
      </c>
      <c r="J4" s="147"/>
      <c r="K4" s="147"/>
      <c r="L4" s="147"/>
      <c r="M4" s="147"/>
      <c r="N4" s="147"/>
    </row>
    <row r="5" spans="2:14" ht="15" customHeight="1">
      <c r="B5" s="65"/>
      <c r="C5" s="71">
        <v>2010</v>
      </c>
      <c r="D5" s="72">
        <v>2011</v>
      </c>
      <c r="E5" s="71">
        <v>2012</v>
      </c>
      <c r="F5" s="71">
        <v>2013</v>
      </c>
      <c r="G5" s="71">
        <v>2014</v>
      </c>
      <c r="H5" s="71">
        <v>2015</v>
      </c>
      <c r="I5" s="71">
        <v>2010</v>
      </c>
      <c r="J5" s="72">
        <v>2011</v>
      </c>
      <c r="K5" s="71">
        <v>2012</v>
      </c>
      <c r="L5" s="71">
        <v>2013</v>
      </c>
      <c r="M5" s="71">
        <v>2014</v>
      </c>
      <c r="N5" s="71">
        <v>2015</v>
      </c>
    </row>
    <row r="6" spans="2:14" s="5" customFormat="1" ht="15" customHeight="1">
      <c r="B6" s="68" t="s">
        <v>8</v>
      </c>
      <c r="C6" s="66">
        <v>61.673831076422005</v>
      </c>
      <c r="D6" s="66">
        <v>50.97839783978396</v>
      </c>
      <c r="E6" s="66">
        <v>59.0793126916482</v>
      </c>
      <c r="F6" s="66">
        <v>54.31243691824604</v>
      </c>
      <c r="G6" s="66">
        <v>50.5</v>
      </c>
      <c r="H6" s="66">
        <v>48.57656257588266</v>
      </c>
      <c r="I6" s="66">
        <v>43.7265497553018</v>
      </c>
      <c r="J6" s="66">
        <v>36.20244155281521</v>
      </c>
      <c r="K6" s="66">
        <v>46.95673177886049</v>
      </c>
      <c r="L6" s="66">
        <v>40.92479056488978</v>
      </c>
      <c r="M6" s="66">
        <v>34.5</v>
      </c>
      <c r="N6" s="66">
        <v>31.7907921356896</v>
      </c>
    </row>
    <row r="7" spans="2:14" s="5" customFormat="1" ht="15" customHeight="1">
      <c r="B7" s="69" t="s">
        <v>7</v>
      </c>
      <c r="C7" s="66">
        <v>1.2367776294361879</v>
      </c>
      <c r="D7" s="66">
        <v>1.1908190819081905</v>
      </c>
      <c r="E7" s="66">
        <v>6.085556981682587</v>
      </c>
      <c r="F7" s="66">
        <v>11.248626219580576</v>
      </c>
      <c r="G7" s="66">
        <v>13.4</v>
      </c>
      <c r="H7" s="66">
        <v>14.610266621339422</v>
      </c>
      <c r="I7" s="66">
        <v>4.986745513866231</v>
      </c>
      <c r="J7" s="66">
        <v>4.163636644953661</v>
      </c>
      <c r="K7" s="66">
        <v>13.761582398385173</v>
      </c>
      <c r="L7" s="66">
        <v>18.705480413722096</v>
      </c>
      <c r="M7" s="66">
        <v>25.2</v>
      </c>
      <c r="N7" s="66">
        <v>28.86926378857263</v>
      </c>
    </row>
    <row r="8" spans="2:14" s="5" customFormat="1" ht="15" customHeight="1">
      <c r="B8" s="69" t="s">
        <v>6</v>
      </c>
      <c r="C8" s="66">
        <v>0.20833027684452987</v>
      </c>
      <c r="D8" s="66">
        <v>0.2335733573357335</v>
      </c>
      <c r="E8" s="66">
        <v>0.2939580453639071</v>
      </c>
      <c r="F8" s="66">
        <v>0.3732196927217674</v>
      </c>
      <c r="G8" s="66">
        <v>0.4</v>
      </c>
      <c r="H8" s="66">
        <v>0.45651012578310907</v>
      </c>
      <c r="I8" s="66">
        <v>0.30791190864600326</v>
      </c>
      <c r="J8" s="66">
        <v>0.2552954464575823</v>
      </c>
      <c r="K8" s="66">
        <v>0.4885768898834973</v>
      </c>
      <c r="L8" s="66">
        <v>0.3818973182945664</v>
      </c>
      <c r="M8" s="66">
        <v>0.5</v>
      </c>
      <c r="N8" s="66">
        <v>0.4376681390687395</v>
      </c>
    </row>
    <row r="9" spans="2:14" ht="15" customHeight="1">
      <c r="B9" s="69" t="s">
        <v>67</v>
      </c>
      <c r="C9" s="66">
        <v>22.787957923152536</v>
      </c>
      <c r="D9" s="66">
        <v>18.770927092709265</v>
      </c>
      <c r="E9" s="66">
        <v>22.382507624304303</v>
      </c>
      <c r="F9" s="66">
        <v>21.609061343501175</v>
      </c>
      <c r="G9" s="66">
        <v>22.3</v>
      </c>
      <c r="H9" s="66">
        <v>22.796367344956533</v>
      </c>
      <c r="I9" s="66">
        <v>26.0471044045677</v>
      </c>
      <c r="J9" s="66">
        <v>21.003852640373815</v>
      </c>
      <c r="K9" s="66">
        <v>23.552775588176868</v>
      </c>
      <c r="L9" s="66">
        <v>22.848317498946972</v>
      </c>
      <c r="M9" s="66">
        <v>22.1</v>
      </c>
      <c r="N9" s="66">
        <v>21.511201997562278</v>
      </c>
    </row>
    <row r="10" spans="2:14" s="5" customFormat="1" ht="15" customHeight="1">
      <c r="B10" s="69" t="s">
        <v>5</v>
      </c>
      <c r="C10" s="66">
        <v>9.482695382990274</v>
      </c>
      <c r="D10" s="66">
        <v>24.351035103510345</v>
      </c>
      <c r="E10" s="66">
        <v>7.58244972332291</v>
      </c>
      <c r="F10" s="66">
        <v>6.102500841090053</v>
      </c>
      <c r="G10" s="66">
        <v>6.2</v>
      </c>
      <c r="H10" s="66">
        <v>6.103637511534165</v>
      </c>
      <c r="I10" s="66">
        <v>18.345228384991845</v>
      </c>
      <c r="J10" s="66">
        <v>32.65615571474989</v>
      </c>
      <c r="K10" s="66">
        <v>11.268155512083187</v>
      </c>
      <c r="L10" s="66">
        <v>8.877240604670753</v>
      </c>
      <c r="M10" s="66">
        <v>8.4</v>
      </c>
      <c r="N10" s="66">
        <v>7.734007500210419</v>
      </c>
    </row>
    <row r="11" spans="2:14" s="5" customFormat="1" ht="15" customHeight="1">
      <c r="B11" s="70" t="s">
        <v>4</v>
      </c>
      <c r="C11" s="67">
        <v>4.610407711154473</v>
      </c>
      <c r="D11" s="67">
        <v>4.475247524752481</v>
      </c>
      <c r="E11" s="67">
        <v>4.5762149336780755</v>
      </c>
      <c r="F11" s="67">
        <v>6.354154984860378</v>
      </c>
      <c r="G11" s="67">
        <v>7.1</v>
      </c>
      <c r="H11" s="67">
        <v>7.456655820504089</v>
      </c>
      <c r="I11" s="67">
        <v>6.5864600326264275</v>
      </c>
      <c r="J11" s="67">
        <v>5.718618000649843</v>
      </c>
      <c r="K11" s="67">
        <v>5.311552410050028</v>
      </c>
      <c r="L11" s="67">
        <v>8.262273599475828</v>
      </c>
      <c r="M11" s="67">
        <v>9.3</v>
      </c>
      <c r="N11" s="67">
        <v>9.65706643889635</v>
      </c>
    </row>
    <row r="12" spans="2:14" s="5" customFormat="1" ht="67.5" customHeight="1">
      <c r="B12" s="148" t="s">
        <v>86</v>
      </c>
      <c r="C12" s="149"/>
      <c r="D12" s="149"/>
      <c r="E12" s="149"/>
      <c r="F12" s="149"/>
      <c r="G12" s="149"/>
      <c r="H12" s="149"/>
      <c r="I12" s="149"/>
      <c r="J12" s="149"/>
      <c r="K12" s="149"/>
      <c r="L12" s="149"/>
      <c r="M12" s="149"/>
      <c r="N12" s="149"/>
    </row>
    <row r="13" spans="3:8" ht="11.25">
      <c r="C13" s="9"/>
      <c r="D13" s="9"/>
      <c r="E13" s="9"/>
      <c r="F13" s="9"/>
      <c r="G13" s="9"/>
      <c r="H13" s="9"/>
    </row>
  </sheetData>
  <sheetProtection/>
  <mergeCells count="4">
    <mergeCell ref="C4:H4"/>
    <mergeCell ref="I4:N4"/>
    <mergeCell ref="B12:N12"/>
    <mergeCell ref="B2:N2"/>
  </mergeCells>
  <printOptions/>
  <pageMargins left="0.787401575" right="0.787401575" top="0.984251969" bottom="0.984251969" header="0.4921259845" footer="0.4921259845"/>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2:M36"/>
  <sheetViews>
    <sheetView showGridLines="0" zoomScalePageLayoutView="0" workbookViewId="0" topLeftCell="A1">
      <selection activeCell="P3" sqref="P3"/>
    </sheetView>
  </sheetViews>
  <sheetFormatPr defaultColWidth="11.421875" defaultRowHeight="15"/>
  <cols>
    <col min="1" max="1" width="3.7109375" style="1" customWidth="1"/>
    <col min="2" max="2" width="8.8515625" style="3" customWidth="1"/>
    <col min="3" max="12" width="10.7109375" style="1" customWidth="1"/>
    <col min="13" max="16384" width="11.421875" style="1" customWidth="1"/>
  </cols>
  <sheetData>
    <row r="2" spans="2:12" ht="20.25" customHeight="1">
      <c r="B2" s="153" t="s">
        <v>72</v>
      </c>
      <c r="C2" s="154"/>
      <c r="D2" s="154"/>
      <c r="E2" s="154"/>
      <c r="F2" s="154"/>
      <c r="G2" s="154"/>
      <c r="H2" s="154"/>
      <c r="I2" s="154"/>
      <c r="J2" s="154"/>
      <c r="K2" s="154"/>
      <c r="L2" s="154"/>
    </row>
    <row r="3" spans="2:12" s="2" customFormat="1" ht="81.75" customHeight="1">
      <c r="B3" s="105"/>
      <c r="C3" s="99" t="s">
        <v>26</v>
      </c>
      <c r="D3" s="99" t="s">
        <v>27</v>
      </c>
      <c r="E3" s="100" t="s">
        <v>74</v>
      </c>
      <c r="F3" s="100" t="s">
        <v>75</v>
      </c>
      <c r="G3" s="99" t="s">
        <v>76</v>
      </c>
      <c r="H3" s="100" t="s">
        <v>77</v>
      </c>
      <c r="I3" s="100" t="s">
        <v>78</v>
      </c>
      <c r="J3" s="99" t="s">
        <v>29</v>
      </c>
      <c r="K3" s="100" t="s">
        <v>42</v>
      </c>
      <c r="L3" s="101" t="s">
        <v>73</v>
      </c>
    </row>
    <row r="4" spans="2:12" s="3" customFormat="1" ht="15" customHeight="1">
      <c r="B4" s="102">
        <v>2005</v>
      </c>
      <c r="C4" s="103">
        <v>83.33946352978941</v>
      </c>
      <c r="D4" s="103">
        <v>82.98734318683468</v>
      </c>
      <c r="E4" s="103">
        <v>84.10193398098016</v>
      </c>
      <c r="F4" s="103">
        <v>84.93860845839018</v>
      </c>
      <c r="G4" s="103">
        <v>63.684066591460706</v>
      </c>
      <c r="H4" s="103">
        <v>94.2761745766754</v>
      </c>
      <c r="I4" s="103">
        <v>85.87223108965625</v>
      </c>
      <c r="J4" s="103">
        <v>95.28566023458191</v>
      </c>
      <c r="K4" s="103">
        <f>(I4+J4)/2</f>
        <v>90.57894566211908</v>
      </c>
      <c r="L4" s="104">
        <v>83.33731060439898</v>
      </c>
    </row>
    <row r="5" spans="2:12" ht="15" customHeight="1">
      <c r="B5" s="102">
        <v>2006</v>
      </c>
      <c r="C5" s="103">
        <v>93.39824654089732</v>
      </c>
      <c r="D5" s="103">
        <v>93.49091484823931</v>
      </c>
      <c r="E5" s="103">
        <v>93.26370489830921</v>
      </c>
      <c r="F5" s="103">
        <v>79.89085948158254</v>
      </c>
      <c r="G5" s="103">
        <v>82.50777698013879</v>
      </c>
      <c r="H5" s="103">
        <v>104.64627192506993</v>
      </c>
      <c r="I5" s="103">
        <v>91.07135905321758</v>
      </c>
      <c r="J5" s="103">
        <v>98.62277714718122</v>
      </c>
      <c r="K5" s="103">
        <f aca="true" t="shared" si="0" ref="K5:K14">(I5+J5)/2</f>
        <v>94.84706810019941</v>
      </c>
      <c r="L5" s="104">
        <v>93.24045235609444</v>
      </c>
    </row>
    <row r="6" spans="2:12" ht="15" customHeight="1">
      <c r="B6" s="102">
        <v>2007</v>
      </c>
      <c r="C6" s="103">
        <v>98.57743775621435</v>
      </c>
      <c r="D6" s="103">
        <v>98.14199100332486</v>
      </c>
      <c r="E6" s="103">
        <v>99.19492122003354</v>
      </c>
      <c r="F6" s="103">
        <v>86.23010459299681</v>
      </c>
      <c r="G6" s="103">
        <v>82.28044986838957</v>
      </c>
      <c r="H6" s="103">
        <v>102.01201136092621</v>
      </c>
      <c r="I6" s="103">
        <v>91.9959512593919</v>
      </c>
      <c r="J6" s="103">
        <v>99.40976163450624</v>
      </c>
      <c r="K6" s="103">
        <f t="shared" si="0"/>
        <v>95.70285644694907</v>
      </c>
      <c r="L6" s="104">
        <v>97.49440696256394</v>
      </c>
    </row>
    <row r="7" spans="2:12" ht="15" customHeight="1">
      <c r="B7" s="102">
        <v>2008</v>
      </c>
      <c r="C7" s="103">
        <v>100</v>
      </c>
      <c r="D7" s="103">
        <v>100</v>
      </c>
      <c r="E7" s="103">
        <v>100</v>
      </c>
      <c r="F7" s="103">
        <v>100</v>
      </c>
      <c r="G7" s="103">
        <v>100</v>
      </c>
      <c r="H7" s="103">
        <v>100</v>
      </c>
      <c r="I7" s="103">
        <v>100</v>
      </c>
      <c r="J7" s="103">
        <v>100</v>
      </c>
      <c r="K7" s="103">
        <f t="shared" si="0"/>
        <v>100</v>
      </c>
      <c r="L7" s="104">
        <v>100</v>
      </c>
    </row>
    <row r="8" spans="2:12" ht="15" customHeight="1">
      <c r="B8" s="102">
        <v>2009</v>
      </c>
      <c r="C8" s="103">
        <v>88.55610467254719</v>
      </c>
      <c r="D8" s="103">
        <v>69.3861585314744</v>
      </c>
      <c r="E8" s="103">
        <v>83.29813513548106</v>
      </c>
      <c r="F8" s="103">
        <v>97.89904502046384</v>
      </c>
      <c r="G8" s="103">
        <v>74.30349024031723</v>
      </c>
      <c r="H8" s="103">
        <v>72.72510461158207</v>
      </c>
      <c r="I8" s="103">
        <v>94.97605792813485</v>
      </c>
      <c r="J8" s="103">
        <v>82.33825198637912</v>
      </c>
      <c r="K8" s="103">
        <f t="shared" si="0"/>
        <v>88.65715495725698</v>
      </c>
      <c r="L8" s="104">
        <v>85.1808634772462</v>
      </c>
    </row>
    <row r="9" spans="2:12" ht="15" customHeight="1">
      <c r="B9" s="102">
        <v>2010</v>
      </c>
      <c r="C9" s="103">
        <v>94.12250138765356</v>
      </c>
      <c r="D9" s="103">
        <v>74.73945964069179</v>
      </c>
      <c r="E9" s="103">
        <v>85.98599751692714</v>
      </c>
      <c r="F9" s="103">
        <v>106.33924511141429</v>
      </c>
      <c r="G9" s="103">
        <v>85.73308720473113</v>
      </c>
      <c r="H9" s="103">
        <v>64.84183596036685</v>
      </c>
      <c r="I9" s="103">
        <v>96.72791684509674</v>
      </c>
      <c r="J9" s="103">
        <v>89.98864926220205</v>
      </c>
      <c r="K9" s="103">
        <f t="shared" si="0"/>
        <v>93.35828305364939</v>
      </c>
      <c r="L9" s="104">
        <v>90.21486037146542</v>
      </c>
    </row>
    <row r="10" spans="2:12" ht="15" customHeight="1">
      <c r="B10" s="102">
        <v>2011</v>
      </c>
      <c r="C10" s="103">
        <v>78.94351079694783</v>
      </c>
      <c r="D10" s="103">
        <v>62.02024717573319</v>
      </c>
      <c r="E10" s="103">
        <v>94.80047954878044</v>
      </c>
      <c r="F10" s="103">
        <v>110.68667576170988</v>
      </c>
      <c r="G10" s="103">
        <v>110.46901172529313</v>
      </c>
      <c r="H10" s="103">
        <v>58.47841640829955</v>
      </c>
      <c r="I10" s="103">
        <v>85.77490559426948</v>
      </c>
      <c r="J10" s="103">
        <v>75.93895825450878</v>
      </c>
      <c r="K10" s="103">
        <f t="shared" si="0"/>
        <v>80.85693192438913</v>
      </c>
      <c r="L10" s="104">
        <v>79.73589165445702</v>
      </c>
    </row>
    <row r="11" spans="1:12" ht="15" customHeight="1">
      <c r="A11" s="4"/>
      <c r="B11" s="102">
        <v>2012</v>
      </c>
      <c r="C11" s="103">
        <v>72.29909117051085</v>
      </c>
      <c r="D11" s="103">
        <v>46.15685507529826</v>
      </c>
      <c r="E11" s="103">
        <v>62.82991931496367</v>
      </c>
      <c r="F11" s="103">
        <v>88.95875734921657</v>
      </c>
      <c r="G11" s="103">
        <v>74.2219993821725</v>
      </c>
      <c r="H11" s="103">
        <v>53.10799384255144</v>
      </c>
      <c r="I11" s="103">
        <v>74.6895316697162</v>
      </c>
      <c r="J11" s="103">
        <v>69.44381384790012</v>
      </c>
      <c r="K11" s="103">
        <f t="shared" si="0"/>
        <v>72.06667275880815</v>
      </c>
      <c r="L11" s="104">
        <v>68.67861538244692</v>
      </c>
    </row>
    <row r="12" spans="1:12" ht="15" customHeight="1">
      <c r="A12" s="4"/>
      <c r="B12" s="102">
        <v>2013</v>
      </c>
      <c r="C12" s="103">
        <v>89.13323480435757</v>
      </c>
      <c r="D12" s="103">
        <v>80.34422061412087</v>
      </c>
      <c r="E12" s="103">
        <v>71.46674090286578</v>
      </c>
      <c r="F12" s="103">
        <v>90.30241018644838</v>
      </c>
      <c r="G12" s="103">
        <v>91.30260144258709</v>
      </c>
      <c r="H12" s="103">
        <v>62.86885068187239</v>
      </c>
      <c r="I12" s="103">
        <v>78.5844979950948</v>
      </c>
      <c r="J12" s="103">
        <v>75.79518224240131</v>
      </c>
      <c r="K12" s="103">
        <f t="shared" si="0"/>
        <v>77.18984011874805</v>
      </c>
      <c r="L12" s="104">
        <v>85.21477263754485</v>
      </c>
    </row>
    <row r="13" spans="2:12" ht="15" customHeight="1">
      <c r="B13" s="102">
        <v>2014</v>
      </c>
      <c r="C13" s="103">
        <v>85.95734720763978</v>
      </c>
      <c r="D13" s="103">
        <v>83.57315153716483</v>
      </c>
      <c r="E13" s="103">
        <v>69.64464752737993</v>
      </c>
      <c r="F13" s="103">
        <v>90.56844020009095</v>
      </c>
      <c r="G13" s="103">
        <v>92.08542713567839</v>
      </c>
      <c r="H13" s="103">
        <v>60.75276976779481</v>
      </c>
      <c r="I13" s="103">
        <v>93.76532876552342</v>
      </c>
      <c r="J13" s="103">
        <v>85.14819018791778</v>
      </c>
      <c r="K13" s="103">
        <f t="shared" si="0"/>
        <v>89.4567594767206</v>
      </c>
      <c r="L13" s="103">
        <v>84.2774819195012</v>
      </c>
    </row>
    <row r="14" spans="2:12" ht="15" customHeight="1">
      <c r="B14" s="102">
        <v>2015</v>
      </c>
      <c r="C14" s="103">
        <v>76.97203961667324</v>
      </c>
      <c r="D14" s="103">
        <v>76.08896091196111</v>
      </c>
      <c r="E14" s="103">
        <v>65.88782654328098</v>
      </c>
      <c r="F14" s="103">
        <v>86.69546763680461</v>
      </c>
      <c r="G14" s="103">
        <v>91.38407456785058</v>
      </c>
      <c r="H14" s="103">
        <v>59.62534960865512</v>
      </c>
      <c r="I14" s="103">
        <v>88.07373379530502</v>
      </c>
      <c r="J14" s="103">
        <v>80.6911338125867</v>
      </c>
      <c r="K14" s="103">
        <f t="shared" si="0"/>
        <v>84.38243380394586</v>
      </c>
      <c r="L14" s="103">
        <v>76.8904320310695</v>
      </c>
    </row>
    <row r="15" spans="2:12" ht="56.25" customHeight="1">
      <c r="B15" s="151" t="s">
        <v>88</v>
      </c>
      <c r="C15" s="152"/>
      <c r="D15" s="152"/>
      <c r="E15" s="152"/>
      <c r="F15" s="152"/>
      <c r="G15" s="152"/>
      <c r="H15" s="152"/>
      <c r="I15" s="152"/>
      <c r="J15" s="152"/>
      <c r="K15" s="152"/>
      <c r="L15" s="152"/>
    </row>
    <row r="35" ht="11.25">
      <c r="M35" s="12"/>
    </row>
    <row r="36" ht="11.25">
      <c r="M36" s="12"/>
    </row>
  </sheetData>
  <sheetProtection/>
  <mergeCells count="2">
    <mergeCell ref="B15:L15"/>
    <mergeCell ref="B2:L2"/>
  </mergeCells>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2:M19"/>
  <sheetViews>
    <sheetView showGridLines="0" zoomScalePageLayoutView="0" workbookViewId="0" topLeftCell="A1">
      <selection activeCell="Q14" sqref="Q14"/>
    </sheetView>
  </sheetViews>
  <sheetFormatPr defaultColWidth="11.421875" defaultRowHeight="15"/>
  <cols>
    <col min="1" max="1" width="3.00390625" style="0" customWidth="1"/>
    <col min="2" max="3" width="25.7109375" style="0" customWidth="1"/>
    <col min="4" max="12" width="8.7109375" style="0" customWidth="1"/>
  </cols>
  <sheetData>
    <row r="1" ht="12" customHeight="1"/>
    <row r="2" spans="2:12" ht="18.75" customHeight="1">
      <c r="B2" s="157" t="s">
        <v>79</v>
      </c>
      <c r="C2" s="157"/>
      <c r="D2" s="157"/>
      <c r="E2" s="157"/>
      <c r="F2" s="157"/>
      <c r="G2" s="157"/>
      <c r="H2" s="157"/>
      <c r="I2" s="157"/>
      <c r="J2" s="157"/>
      <c r="K2" s="157"/>
      <c r="L2" s="157"/>
    </row>
    <row r="3" spans="2:13" ht="15">
      <c r="B3" s="115" t="s">
        <v>17</v>
      </c>
      <c r="C3" s="116" t="s">
        <v>23</v>
      </c>
      <c r="D3" s="117">
        <v>2010</v>
      </c>
      <c r="E3" s="116">
        <v>2011</v>
      </c>
      <c r="F3" s="116">
        <v>2012</v>
      </c>
      <c r="G3" s="116">
        <v>2013</v>
      </c>
      <c r="H3" s="116">
        <v>2014</v>
      </c>
      <c r="I3" s="116">
        <v>2015</v>
      </c>
      <c r="J3" s="116">
        <v>2016</v>
      </c>
      <c r="K3" s="116">
        <v>2017</v>
      </c>
      <c r="L3" s="118">
        <v>2018</v>
      </c>
      <c r="M3" s="37" t="s">
        <v>31</v>
      </c>
    </row>
    <row r="4" spans="2:12" ht="15">
      <c r="B4" s="106">
        <v>1949</v>
      </c>
      <c r="C4" s="119" t="s">
        <v>18</v>
      </c>
      <c r="D4" s="109">
        <v>1</v>
      </c>
      <c r="E4" s="110"/>
      <c r="F4" s="110"/>
      <c r="G4" s="110"/>
      <c r="H4" s="110"/>
      <c r="I4" s="110"/>
      <c r="J4" s="110"/>
      <c r="K4" s="110"/>
      <c r="L4" s="111"/>
    </row>
    <row r="5" spans="2:12" ht="15">
      <c r="B5" s="107">
        <v>1950</v>
      </c>
      <c r="C5" s="119" t="s">
        <v>18</v>
      </c>
      <c r="D5" s="109">
        <v>11</v>
      </c>
      <c r="E5" s="110">
        <v>1</v>
      </c>
      <c r="F5" s="110"/>
      <c r="G5" s="110"/>
      <c r="H5" s="110"/>
      <c r="I5" s="110"/>
      <c r="J5" s="110"/>
      <c r="K5" s="110"/>
      <c r="L5" s="111"/>
    </row>
    <row r="6" spans="2:12" ht="15">
      <c r="B6" s="107" t="s">
        <v>80</v>
      </c>
      <c r="C6" s="119" t="s">
        <v>18</v>
      </c>
      <c r="D6" s="109"/>
      <c r="E6" s="110">
        <v>6</v>
      </c>
      <c r="F6" s="110"/>
      <c r="G6" s="110"/>
      <c r="H6" s="110"/>
      <c r="I6" s="110"/>
      <c r="J6" s="110"/>
      <c r="K6" s="110"/>
      <c r="L6" s="111"/>
    </row>
    <row r="7" spans="2:12" ht="15">
      <c r="B7" s="107" t="s">
        <v>81</v>
      </c>
      <c r="C7" s="119" t="s">
        <v>19</v>
      </c>
      <c r="D7" s="109"/>
      <c r="E7" s="110">
        <v>1</v>
      </c>
      <c r="F7" s="110">
        <v>5</v>
      </c>
      <c r="G7" s="110"/>
      <c r="H7" s="110"/>
      <c r="I7" s="110"/>
      <c r="J7" s="110"/>
      <c r="K7" s="110"/>
      <c r="L7" s="111"/>
    </row>
    <row r="8" spans="2:12" ht="15">
      <c r="B8" s="107">
        <v>1952</v>
      </c>
      <c r="C8" s="119" t="s">
        <v>20</v>
      </c>
      <c r="D8" s="109"/>
      <c r="E8" s="110"/>
      <c r="F8" s="110">
        <v>2</v>
      </c>
      <c r="G8" s="110">
        <v>10</v>
      </c>
      <c r="H8" s="110"/>
      <c r="I8" s="110"/>
      <c r="J8" s="110"/>
      <c r="K8" s="110"/>
      <c r="L8" s="111"/>
    </row>
    <row r="9" spans="2:12" ht="15">
      <c r="B9" s="107">
        <v>1953</v>
      </c>
      <c r="C9" s="119" t="s">
        <v>21</v>
      </c>
      <c r="D9" s="109"/>
      <c r="E9" s="110"/>
      <c r="F9" s="110"/>
      <c r="G9" s="110"/>
      <c r="H9" s="110">
        <v>9</v>
      </c>
      <c r="I9" s="110">
        <v>3</v>
      </c>
      <c r="J9" s="110"/>
      <c r="K9" s="110"/>
      <c r="L9" s="111"/>
    </row>
    <row r="10" spans="2:12" ht="15">
      <c r="B10" s="107">
        <v>1954</v>
      </c>
      <c r="C10" s="119" t="s">
        <v>30</v>
      </c>
      <c r="D10" s="109"/>
      <c r="E10" s="110"/>
      <c r="F10" s="110"/>
      <c r="G10" s="110"/>
      <c r="H10" s="110"/>
      <c r="I10" s="110">
        <v>4</v>
      </c>
      <c r="J10" s="110">
        <v>8</v>
      </c>
      <c r="K10" s="110"/>
      <c r="L10" s="111"/>
    </row>
    <row r="11" spans="2:12" ht="15">
      <c r="B11" s="107">
        <v>1955</v>
      </c>
      <c r="C11" s="119" t="s">
        <v>32</v>
      </c>
      <c r="D11" s="109"/>
      <c r="E11" s="110"/>
      <c r="F11" s="110"/>
      <c r="G11" s="110"/>
      <c r="H11" s="110"/>
      <c r="I11" s="110"/>
      <c r="J11" s="110"/>
      <c r="K11" s="110">
        <v>11</v>
      </c>
      <c r="L11" s="112">
        <v>1</v>
      </c>
    </row>
    <row r="12" spans="2:12" ht="15">
      <c r="B12" s="108">
        <v>1956</v>
      </c>
      <c r="C12" s="119" t="s">
        <v>32</v>
      </c>
      <c r="D12" s="109"/>
      <c r="E12" s="110"/>
      <c r="F12" s="110"/>
      <c r="G12" s="110"/>
      <c r="H12" s="110"/>
      <c r="I12" s="110"/>
      <c r="J12" s="110"/>
      <c r="K12" s="110"/>
      <c r="L12" s="112">
        <v>11</v>
      </c>
    </row>
    <row r="13" spans="2:12" ht="15">
      <c r="B13" s="155" t="s">
        <v>48</v>
      </c>
      <c r="C13" s="156"/>
      <c r="D13" s="109">
        <f aca="true" t="shared" si="0" ref="D13:L13">SUM(D4:D12)</f>
        <v>12</v>
      </c>
      <c r="E13" s="110">
        <f t="shared" si="0"/>
        <v>8</v>
      </c>
      <c r="F13" s="110">
        <f t="shared" si="0"/>
        <v>7</v>
      </c>
      <c r="G13" s="110">
        <f t="shared" si="0"/>
        <v>10</v>
      </c>
      <c r="H13" s="110">
        <f t="shared" si="0"/>
        <v>9</v>
      </c>
      <c r="I13" s="110">
        <f t="shared" si="0"/>
        <v>7</v>
      </c>
      <c r="J13" s="110">
        <f t="shared" si="0"/>
        <v>8</v>
      </c>
      <c r="K13" s="110">
        <f t="shared" si="0"/>
        <v>11</v>
      </c>
      <c r="L13" s="112">
        <f t="shared" si="0"/>
        <v>12</v>
      </c>
    </row>
    <row r="14" spans="2:12" ht="38.25">
      <c r="B14" s="120" t="s">
        <v>24</v>
      </c>
      <c r="C14" s="119"/>
      <c r="D14" s="109" t="s">
        <v>22</v>
      </c>
      <c r="E14" s="113">
        <f aca="true" t="shared" si="1" ref="E14:L14">(E13/D13-1)*100</f>
        <v>-33.333333333333336</v>
      </c>
      <c r="F14" s="113">
        <f t="shared" si="1"/>
        <v>-12.5</v>
      </c>
      <c r="G14" s="113">
        <f t="shared" si="1"/>
        <v>42.85714285714286</v>
      </c>
      <c r="H14" s="113">
        <f t="shared" si="1"/>
        <v>-9.999999999999998</v>
      </c>
      <c r="I14" s="113">
        <f t="shared" si="1"/>
        <v>-22.22222222222222</v>
      </c>
      <c r="J14" s="113">
        <f t="shared" si="1"/>
        <v>14.28571428571428</v>
      </c>
      <c r="K14" s="113">
        <f t="shared" si="1"/>
        <v>37.5</v>
      </c>
      <c r="L14" s="114">
        <f t="shared" si="1"/>
        <v>9.090909090909083</v>
      </c>
    </row>
    <row r="15" spans="2:12" ht="41.25" customHeight="1">
      <c r="B15" s="158" t="s">
        <v>89</v>
      </c>
      <c r="C15" s="159"/>
      <c r="D15" s="159"/>
      <c r="E15" s="159"/>
      <c r="F15" s="159"/>
      <c r="G15" s="159"/>
      <c r="H15" s="159"/>
      <c r="I15" s="159"/>
      <c r="J15" s="159"/>
      <c r="K15" s="159"/>
      <c r="L15" s="159"/>
    </row>
    <row r="16" spans="2:11" ht="15">
      <c r="B16" s="17"/>
      <c r="C16" s="17"/>
      <c r="D16" s="17"/>
      <c r="E16" s="17"/>
      <c r="F16" s="17"/>
      <c r="G16" s="17"/>
      <c r="H16" s="17"/>
      <c r="I16" s="17"/>
      <c r="J16" s="17"/>
      <c r="K16" s="17"/>
    </row>
    <row r="17" spans="2:12" ht="15">
      <c r="B17" s="23"/>
      <c r="C17" s="23"/>
      <c r="D17" s="23"/>
      <c r="E17" s="23"/>
      <c r="F17" s="23"/>
      <c r="G17" s="23"/>
      <c r="H17" s="23"/>
      <c r="I17" s="23"/>
      <c r="J17" s="23"/>
      <c r="K17" s="23"/>
      <c r="L17" s="24"/>
    </row>
    <row r="18" spans="2:12" ht="15">
      <c r="B18" s="24"/>
      <c r="C18" s="24"/>
      <c r="D18" s="24"/>
      <c r="E18" s="24"/>
      <c r="F18" s="24"/>
      <c r="G18" s="24"/>
      <c r="H18" s="24"/>
      <c r="I18" s="24"/>
      <c r="J18" s="24"/>
      <c r="K18" s="24"/>
      <c r="L18" s="24"/>
    </row>
    <row r="19" spans="2:12" ht="15">
      <c r="B19" s="24"/>
      <c r="C19" s="24"/>
      <c r="D19" s="24"/>
      <c r="E19" s="24"/>
      <c r="F19" s="24"/>
      <c r="G19" s="24"/>
      <c r="H19" s="24"/>
      <c r="I19" s="24"/>
      <c r="J19" s="24"/>
      <c r="K19" s="24"/>
      <c r="L19" s="24"/>
    </row>
  </sheetData>
  <sheetProtection/>
  <mergeCells count="3">
    <mergeCell ref="B13:C13"/>
    <mergeCell ref="B2:L2"/>
    <mergeCell ref="B15:L15"/>
  </mergeCells>
  <printOptions/>
  <pageMargins left="0.7" right="0.7" top="0.75" bottom="0.75" header="0.3" footer="0.3"/>
  <pageSetup horizontalDpi="600" verticalDpi="600" orientation="portrait" paperSize="9" r:id="rId1"/>
  <ignoredErrors>
    <ignoredError sqref="F13:J13" formulaRange="1"/>
  </ignoredErrors>
</worksheet>
</file>

<file path=xl/worksheets/sheet7.xml><?xml version="1.0" encoding="utf-8"?>
<worksheet xmlns="http://schemas.openxmlformats.org/spreadsheetml/2006/main" xmlns:r="http://schemas.openxmlformats.org/officeDocument/2006/relationships">
  <dimension ref="B2:CE22"/>
  <sheetViews>
    <sheetView showGridLines="0" zoomScalePageLayoutView="0" workbookViewId="0" topLeftCell="A1">
      <selection activeCell="F14" sqref="F14"/>
    </sheetView>
  </sheetViews>
  <sheetFormatPr defaultColWidth="11.421875" defaultRowHeight="15"/>
  <cols>
    <col min="1" max="1" width="3.28125" style="10" customWidth="1"/>
    <col min="2" max="2" width="39.140625" style="10" customWidth="1"/>
    <col min="3" max="3" width="7.8515625" style="10" customWidth="1"/>
    <col min="4" max="83" width="5.7109375" style="10" customWidth="1"/>
    <col min="84" max="16384" width="11.421875" style="10" customWidth="1"/>
  </cols>
  <sheetData>
    <row r="2" spans="2:16" ht="15" customHeight="1">
      <c r="B2" s="157" t="s">
        <v>82</v>
      </c>
      <c r="C2" s="157"/>
      <c r="D2" s="157"/>
      <c r="E2" s="157"/>
      <c r="F2" s="157"/>
      <c r="G2" s="157"/>
      <c r="H2" s="157"/>
      <c r="I2" s="157"/>
      <c r="J2" s="157"/>
      <c r="K2" s="157"/>
      <c r="L2" s="157"/>
      <c r="M2" s="157"/>
      <c r="N2" s="157"/>
      <c r="O2" s="157"/>
      <c r="P2" s="157"/>
    </row>
    <row r="3" spans="2:83" ht="15" customHeight="1">
      <c r="B3" s="121"/>
      <c r="C3" s="122">
        <v>1930</v>
      </c>
      <c r="D3" s="122">
        <v>1931</v>
      </c>
      <c r="E3" s="122">
        <v>1932</v>
      </c>
      <c r="F3" s="122">
        <v>1933</v>
      </c>
      <c r="G3" s="122">
        <v>1934</v>
      </c>
      <c r="H3" s="122">
        <v>1935</v>
      </c>
      <c r="I3" s="122">
        <v>1936</v>
      </c>
      <c r="J3" s="122">
        <v>1937</v>
      </c>
      <c r="K3" s="122">
        <v>1938</v>
      </c>
      <c r="L3" s="122">
        <v>1939</v>
      </c>
      <c r="M3" s="122">
        <v>1940</v>
      </c>
      <c r="N3" s="122">
        <v>1941</v>
      </c>
      <c r="O3" s="122">
        <v>1942</v>
      </c>
      <c r="P3" s="122">
        <v>1943</v>
      </c>
      <c r="Q3" s="122">
        <v>1944</v>
      </c>
      <c r="R3" s="122">
        <v>1945</v>
      </c>
      <c r="S3" s="122">
        <v>1946</v>
      </c>
      <c r="T3" s="122">
        <v>1947</v>
      </c>
      <c r="U3" s="122">
        <v>1948</v>
      </c>
      <c r="V3" s="122">
        <v>1949</v>
      </c>
      <c r="W3" s="122">
        <v>1950</v>
      </c>
      <c r="X3" s="122">
        <v>1951</v>
      </c>
      <c r="Y3" s="122">
        <v>1952</v>
      </c>
      <c r="Z3" s="123">
        <v>1953</v>
      </c>
      <c r="AA3" s="122">
        <v>1954</v>
      </c>
      <c r="AB3" s="122">
        <v>1955</v>
      </c>
      <c r="AC3" s="122">
        <v>1956</v>
      </c>
      <c r="AD3" s="122">
        <v>1957</v>
      </c>
      <c r="AE3" s="122">
        <v>1958</v>
      </c>
      <c r="AF3" s="122">
        <v>1959</v>
      </c>
      <c r="AG3" s="122">
        <v>1960</v>
      </c>
      <c r="AH3" s="122">
        <v>1961</v>
      </c>
      <c r="AI3" s="122">
        <v>1962</v>
      </c>
      <c r="AJ3" s="122">
        <v>1963</v>
      </c>
      <c r="AK3" s="122">
        <v>1964</v>
      </c>
      <c r="AL3" s="122">
        <v>1965</v>
      </c>
      <c r="AM3" s="122">
        <v>1966</v>
      </c>
      <c r="AN3" s="122">
        <v>1967</v>
      </c>
      <c r="AO3" s="122">
        <v>1968</v>
      </c>
      <c r="AP3" s="122">
        <v>1969</v>
      </c>
      <c r="AQ3" s="122">
        <v>1970</v>
      </c>
      <c r="AR3" s="122">
        <v>1971</v>
      </c>
      <c r="AS3" s="122">
        <v>1972</v>
      </c>
      <c r="AT3" s="122">
        <v>1973</v>
      </c>
      <c r="AU3" s="122">
        <v>1974</v>
      </c>
      <c r="AV3" s="122">
        <v>1975</v>
      </c>
      <c r="AW3" s="122">
        <v>1976</v>
      </c>
      <c r="AX3" s="122">
        <v>1977</v>
      </c>
      <c r="AY3" s="122">
        <v>1978</v>
      </c>
      <c r="AZ3" s="122">
        <v>1979</v>
      </c>
      <c r="BA3" s="122">
        <v>1980</v>
      </c>
      <c r="BB3" s="122">
        <v>1981</v>
      </c>
      <c r="BC3" s="122">
        <v>1982</v>
      </c>
      <c r="BD3" s="122">
        <v>1983</v>
      </c>
      <c r="BE3" s="122">
        <v>1984</v>
      </c>
      <c r="BF3" s="122">
        <v>1985</v>
      </c>
      <c r="BG3" s="122">
        <v>1986</v>
      </c>
      <c r="BH3" s="122">
        <v>1987</v>
      </c>
      <c r="BI3" s="124">
        <v>1988</v>
      </c>
      <c r="BJ3" s="124">
        <v>1989</v>
      </c>
      <c r="BK3" s="124">
        <v>1990</v>
      </c>
      <c r="BL3" s="122">
        <v>1991</v>
      </c>
      <c r="BM3" s="122">
        <v>1992</v>
      </c>
      <c r="BN3" s="122">
        <v>1993</v>
      </c>
      <c r="BO3" s="122">
        <v>1994</v>
      </c>
      <c r="BP3" s="122">
        <v>1995</v>
      </c>
      <c r="BQ3" s="122">
        <v>1996</v>
      </c>
      <c r="BR3" s="122">
        <v>1997</v>
      </c>
      <c r="BS3" s="122">
        <v>1998</v>
      </c>
      <c r="BT3" s="122">
        <v>1999</v>
      </c>
      <c r="BU3" s="122">
        <v>2000</v>
      </c>
      <c r="BV3" s="122">
        <v>2001</v>
      </c>
      <c r="BW3" s="122">
        <v>2002</v>
      </c>
      <c r="BX3" s="122">
        <v>2003</v>
      </c>
      <c r="BY3" s="122">
        <v>2004</v>
      </c>
      <c r="BZ3" s="122">
        <v>2005</v>
      </c>
      <c r="CA3" s="122">
        <v>2006</v>
      </c>
      <c r="CB3" s="122">
        <v>2007</v>
      </c>
      <c r="CC3" s="122">
        <v>2008</v>
      </c>
      <c r="CD3" s="122">
        <v>2009</v>
      </c>
      <c r="CE3" s="122">
        <v>2010</v>
      </c>
    </row>
    <row r="4" spans="2:83" ht="15" customHeight="1">
      <c r="B4" s="125" t="s">
        <v>49</v>
      </c>
      <c r="C4" s="126" t="e">
        <f>C5/B5-1</f>
        <v>#VALUE!</v>
      </c>
      <c r="D4" s="126">
        <f>D5/C5-1</f>
        <v>-0.023737212276214836</v>
      </c>
      <c r="E4" s="126">
        <f aca="true" t="shared" si="0" ref="E4:Z4">E5/D5-1</f>
        <v>0.001640605812525564</v>
      </c>
      <c r="F4" s="126">
        <f t="shared" si="0"/>
        <v>-0.045067282166629585</v>
      </c>
      <c r="G4" s="126">
        <f t="shared" si="0"/>
        <v>0.014050415795077598</v>
      </c>
      <c r="H4" s="126">
        <f t="shared" si="0"/>
        <v>-0.038523607758402356</v>
      </c>
      <c r="I4" s="126">
        <f t="shared" si="0"/>
        <v>0.0009445738795474945</v>
      </c>
      <c r="J4" s="126">
        <f t="shared" si="0"/>
        <v>-0.018812258049804687</v>
      </c>
      <c r="K4" s="126">
        <f t="shared" si="0"/>
        <v>-0.005597248391975396</v>
      </c>
      <c r="L4" s="126">
        <f t="shared" si="0"/>
        <v>0.007581109966543931</v>
      </c>
      <c r="M4" s="126">
        <f t="shared" si="0"/>
        <v>-0.06046553951340661</v>
      </c>
      <c r="N4" s="126">
        <f t="shared" si="0"/>
        <v>-0.04757880583919982</v>
      </c>
      <c r="O4" s="126">
        <f t="shared" si="0"/>
        <v>0.10706146253925519</v>
      </c>
      <c r="P4" s="126">
        <f t="shared" si="0"/>
        <v>0.06356770931830513</v>
      </c>
      <c r="Q4" s="126">
        <f t="shared" si="0"/>
        <v>0.022284014069122948</v>
      </c>
      <c r="R4" s="126">
        <f t="shared" si="0"/>
        <v>0.010992724525901387</v>
      </c>
      <c r="S4" s="126">
        <f t="shared" si="0"/>
        <v>0.3100090446135393</v>
      </c>
      <c r="T4" s="126">
        <f t="shared" si="0"/>
        <v>0.04748289262534877</v>
      </c>
      <c r="U4" s="126">
        <f t="shared" si="0"/>
        <v>0.012623705628367343</v>
      </c>
      <c r="V4" s="126">
        <f t="shared" si="0"/>
        <v>-0.007103405012004127</v>
      </c>
      <c r="W4" s="126">
        <f t="shared" si="0"/>
        <v>0.0113690886202229</v>
      </c>
      <c r="X4" s="126">
        <f t="shared" si="0"/>
        <v>-0.04403746860295943</v>
      </c>
      <c r="Y4" s="126">
        <f t="shared" si="0"/>
        <v>0.020393297555187262</v>
      </c>
      <c r="Z4" s="126">
        <f t="shared" si="0"/>
        <v>-0.020008595233136695</v>
      </c>
      <c r="AA4" s="126">
        <f aca="true" t="shared" si="1" ref="AA4:BP4">AA5/Z5-1</f>
        <v>0.01714467516386753</v>
      </c>
      <c r="AB4" s="126">
        <f t="shared" si="1"/>
        <v>-0.0054321768923552005</v>
      </c>
      <c r="AC4" s="126">
        <f t="shared" si="1"/>
        <v>0.008195198480688726</v>
      </c>
      <c r="AD4" s="126">
        <f t="shared" si="1"/>
        <v>-0.0019354916413739653</v>
      </c>
      <c r="AE4" s="126">
        <f t="shared" si="1"/>
        <v>0.005499153465842399</v>
      </c>
      <c r="AF4" s="126">
        <f t="shared" si="1"/>
        <v>0.0007452924162596464</v>
      </c>
      <c r="AG4" s="126">
        <f t="shared" si="1"/>
        <v>0.020215841918999944</v>
      </c>
      <c r="AH4" s="126">
        <f t="shared" si="1"/>
        <v>0.006308862735509679</v>
      </c>
      <c r="AI4" s="126">
        <f t="shared" si="1"/>
        <v>0.003326811319101619</v>
      </c>
      <c r="AJ4" s="126">
        <f t="shared" si="1"/>
        <v>-0.00036440984814700705</v>
      </c>
      <c r="AK4" s="126">
        <f t="shared" si="1"/>
        <v>0.03454653451508838</v>
      </c>
      <c r="AL4" s="126">
        <f t="shared" si="1"/>
        <v>0.00997667381162537</v>
      </c>
      <c r="AM4" s="126">
        <f t="shared" si="1"/>
        <v>-0.0120806925163911</v>
      </c>
      <c r="AN4" s="126">
        <f t="shared" si="1"/>
        <v>-0.0024337241734138093</v>
      </c>
      <c r="AO4" s="126">
        <f t="shared" si="1"/>
        <v>-0.022942093946766273</v>
      </c>
      <c r="AP4" s="126">
        <f t="shared" si="1"/>
        <v>0.008785039155876806</v>
      </c>
      <c r="AQ4" s="126">
        <f t="shared" si="1"/>
        <v>0.006612014082373552</v>
      </c>
      <c r="AR4" s="126">
        <f t="shared" si="1"/>
        <v>0.015789905677799698</v>
      </c>
      <c r="AS4" s="126">
        <f t="shared" si="1"/>
        <v>0.02110751612972006</v>
      </c>
      <c r="AT4" s="126">
        <f t="shared" si="1"/>
        <v>0.00849356772708032</v>
      </c>
      <c r="AU4" s="126">
        <f t="shared" si="1"/>
        <v>-0.0212120188362378</v>
      </c>
      <c r="AV4" s="126">
        <f t="shared" si="1"/>
        <v>-0.048799225946384084</v>
      </c>
      <c r="AW4" s="126">
        <f t="shared" si="1"/>
        <v>-0.048028739285099764</v>
      </c>
      <c r="AX4" s="126">
        <f t="shared" si="1"/>
        <v>-0.023380919005988154</v>
      </c>
      <c r="AY4" s="126">
        <f t="shared" si="1"/>
        <v>0.02858150090336231</v>
      </c>
      <c r="AZ4" s="126">
        <f t="shared" si="1"/>
        <v>-0.0036354467070441876</v>
      </c>
      <c r="BA4" s="126">
        <f t="shared" si="1"/>
        <v>0.02315273235657611</v>
      </c>
      <c r="BB4" s="126">
        <f t="shared" si="1"/>
        <v>0.05893265388457691</v>
      </c>
      <c r="BC4" s="126">
        <f t="shared" si="1"/>
        <v>-0.0073907516954619945</v>
      </c>
      <c r="BD4" s="126">
        <f t="shared" si="1"/>
        <v>-0.00284785725301151</v>
      </c>
      <c r="BE4" s="126">
        <f t="shared" si="1"/>
        <v>-0.04875003150410928</v>
      </c>
      <c r="BF4" s="126">
        <f t="shared" si="1"/>
        <v>0.01827787867255659</v>
      </c>
      <c r="BG4" s="126">
        <f t="shared" si="1"/>
        <v>0.009491144555157982</v>
      </c>
      <c r="BH4" s="126">
        <f t="shared" si="1"/>
        <v>0.008462304492999895</v>
      </c>
      <c r="BI4" s="126">
        <f t="shared" si="1"/>
        <v>-0.009694774348173119</v>
      </c>
      <c r="BJ4" s="126">
        <f t="shared" si="1"/>
        <v>0.0042349617797632355</v>
      </c>
      <c r="BK4" s="126">
        <f t="shared" si="1"/>
        <v>-0.007166737925185518</v>
      </c>
      <c r="BL4" s="126">
        <f t="shared" si="1"/>
        <v>0.001957870486396729</v>
      </c>
      <c r="BM4" s="126">
        <f t="shared" si="1"/>
        <v>-0.019296191609115887</v>
      </c>
      <c r="BN4" s="126">
        <f t="shared" si="1"/>
        <v>-0.014607219192106613</v>
      </c>
      <c r="BO4" s="126">
        <f t="shared" si="1"/>
        <v>-0.046670701002265114</v>
      </c>
      <c r="BP4" s="126">
        <f t="shared" si="1"/>
        <v>0.003834147622331363</v>
      </c>
      <c r="BQ4" s="126">
        <f aca="true" t="shared" si="2" ref="BQ4:CE4">BQ5/BP5-1</f>
        <v>0.027940274552179734</v>
      </c>
      <c r="BR4" s="126">
        <f t="shared" si="2"/>
        <v>0.013774472200913879</v>
      </c>
      <c r="BS4" s="126">
        <f t="shared" si="2"/>
        <v>-0.003754148937725743</v>
      </c>
      <c r="BT4" s="126">
        <f t="shared" si="2"/>
        <v>0.022231843749656033</v>
      </c>
      <c r="BU4" s="126">
        <f t="shared" si="2"/>
        <v>0.009760848444820835</v>
      </c>
      <c r="BV4" s="126">
        <f t="shared" si="2"/>
        <v>0.04949131816490637</v>
      </c>
      <c r="BW4" s="126">
        <f t="shared" si="2"/>
        <v>-0.014268714280230466</v>
      </c>
      <c r="BX4" s="126">
        <f t="shared" si="2"/>
        <v>-0.009175604414735972</v>
      </c>
      <c r="BY4" s="126">
        <f t="shared" si="2"/>
        <v>-0.0011941299208729772</v>
      </c>
      <c r="BZ4" s="126">
        <f t="shared" si="2"/>
        <v>0.009809821858449697</v>
      </c>
      <c r="CA4" s="126">
        <f t="shared" si="2"/>
        <v>0.009753492231589833</v>
      </c>
      <c r="CB4" s="126">
        <f t="shared" si="2"/>
        <v>0.024536388586839264</v>
      </c>
      <c r="CC4" s="126">
        <f t="shared" si="2"/>
        <v>-0.009372559229367305</v>
      </c>
      <c r="CD4" s="126">
        <f t="shared" si="2"/>
        <v>0.011163362876394523</v>
      </c>
      <c r="CE4" s="126">
        <f t="shared" si="2"/>
        <v>8.295019559656502E-05</v>
      </c>
    </row>
    <row r="5" spans="2:83" ht="15" customHeight="1">
      <c r="B5" s="125" t="s">
        <v>50</v>
      </c>
      <c r="C5" s="127">
        <v>625600</v>
      </c>
      <c r="D5" s="127">
        <v>610750</v>
      </c>
      <c r="E5" s="127">
        <v>611752</v>
      </c>
      <c r="F5" s="127">
        <v>584182</v>
      </c>
      <c r="G5" s="127">
        <v>592390</v>
      </c>
      <c r="H5" s="127">
        <v>569569</v>
      </c>
      <c r="I5" s="127">
        <v>570107</v>
      </c>
      <c r="J5" s="127">
        <v>559382</v>
      </c>
      <c r="K5" s="127">
        <v>556251</v>
      </c>
      <c r="L5" s="127">
        <v>560468</v>
      </c>
      <c r="M5" s="127">
        <v>526579</v>
      </c>
      <c r="N5" s="127">
        <v>501525</v>
      </c>
      <c r="O5" s="127">
        <v>555219</v>
      </c>
      <c r="P5" s="127">
        <v>590513</v>
      </c>
      <c r="Q5" s="127">
        <v>603672</v>
      </c>
      <c r="R5" s="127">
        <v>610308</v>
      </c>
      <c r="S5" s="127">
        <v>799509</v>
      </c>
      <c r="T5" s="127">
        <v>837472</v>
      </c>
      <c r="U5" s="127">
        <v>848044</v>
      </c>
      <c r="V5" s="127">
        <v>842020</v>
      </c>
      <c r="W5" s="127">
        <v>851593</v>
      </c>
      <c r="X5" s="127">
        <v>814091</v>
      </c>
      <c r="Y5" s="127">
        <v>830693</v>
      </c>
      <c r="Z5" s="127">
        <v>814072</v>
      </c>
      <c r="AA5" s="127">
        <v>828029</v>
      </c>
      <c r="AB5" s="127">
        <v>823531</v>
      </c>
      <c r="AC5" s="127">
        <v>830280</v>
      </c>
      <c r="AD5" s="128">
        <v>828673</v>
      </c>
      <c r="AE5" s="128">
        <v>833230</v>
      </c>
      <c r="AF5" s="128">
        <v>833851</v>
      </c>
      <c r="AG5" s="128">
        <v>850708</v>
      </c>
      <c r="AH5" s="128">
        <v>856075</v>
      </c>
      <c r="AI5" s="128">
        <v>858923</v>
      </c>
      <c r="AJ5" s="128">
        <v>858610</v>
      </c>
      <c r="AK5" s="128">
        <v>888272</v>
      </c>
      <c r="AL5" s="128">
        <v>897134</v>
      </c>
      <c r="AM5" s="128">
        <v>886296</v>
      </c>
      <c r="AN5" s="128">
        <v>884139</v>
      </c>
      <c r="AO5" s="128">
        <v>863855</v>
      </c>
      <c r="AP5" s="128">
        <v>871444</v>
      </c>
      <c r="AQ5" s="128">
        <v>877206</v>
      </c>
      <c r="AR5" s="128">
        <v>891057</v>
      </c>
      <c r="AS5" s="128">
        <v>909865</v>
      </c>
      <c r="AT5" s="128">
        <v>917593</v>
      </c>
      <c r="AU5" s="128">
        <v>898129</v>
      </c>
      <c r="AV5" s="128">
        <v>854301</v>
      </c>
      <c r="AW5" s="128">
        <v>813270</v>
      </c>
      <c r="AX5" s="128">
        <v>794255</v>
      </c>
      <c r="AY5" s="128">
        <v>816956</v>
      </c>
      <c r="AZ5" s="128">
        <v>813986</v>
      </c>
      <c r="BA5" s="128">
        <v>832832</v>
      </c>
      <c r="BB5" s="128">
        <v>881913</v>
      </c>
      <c r="BC5" s="128">
        <v>875395</v>
      </c>
      <c r="BD5" s="128">
        <v>872902</v>
      </c>
      <c r="BE5" s="128">
        <v>830348</v>
      </c>
      <c r="BF5" s="128">
        <v>845525</v>
      </c>
      <c r="BG5" s="128">
        <v>853550</v>
      </c>
      <c r="BH5" s="128">
        <v>860773</v>
      </c>
      <c r="BI5" s="128">
        <v>852428</v>
      </c>
      <c r="BJ5" s="128">
        <v>856038</v>
      </c>
      <c r="BK5" s="128">
        <v>849903</v>
      </c>
      <c r="BL5" s="129">
        <v>851567</v>
      </c>
      <c r="BM5" s="129">
        <v>835135</v>
      </c>
      <c r="BN5" s="129">
        <v>822936</v>
      </c>
      <c r="BO5" s="129">
        <v>784529</v>
      </c>
      <c r="BP5" s="129">
        <v>787537</v>
      </c>
      <c r="BQ5" s="129">
        <v>809541</v>
      </c>
      <c r="BR5" s="129">
        <v>820692</v>
      </c>
      <c r="BS5" s="129">
        <v>817611</v>
      </c>
      <c r="BT5" s="129">
        <v>835788</v>
      </c>
      <c r="BU5" s="129">
        <v>843946</v>
      </c>
      <c r="BV5" s="129">
        <v>885714</v>
      </c>
      <c r="BW5" s="129">
        <v>873076</v>
      </c>
      <c r="BX5" s="129">
        <v>865065</v>
      </c>
      <c r="BY5" s="129">
        <v>864032</v>
      </c>
      <c r="BZ5" s="129">
        <v>872508</v>
      </c>
      <c r="CA5" s="129">
        <v>881018</v>
      </c>
      <c r="CB5" s="129">
        <v>902635</v>
      </c>
      <c r="CC5" s="129">
        <v>894175</v>
      </c>
      <c r="CD5" s="129">
        <v>904157</v>
      </c>
      <c r="CE5" s="129">
        <v>904232</v>
      </c>
    </row>
    <row r="6" spans="2:17" ht="30.75" customHeight="1">
      <c r="B6" s="160" t="s">
        <v>90</v>
      </c>
      <c r="C6" s="161"/>
      <c r="D6" s="161"/>
      <c r="E6" s="161"/>
      <c r="F6" s="161"/>
      <c r="G6" s="161"/>
      <c r="H6" s="161"/>
      <c r="I6" s="161"/>
      <c r="J6" s="161"/>
      <c r="K6" s="161"/>
      <c r="L6" s="161"/>
      <c r="M6" s="161"/>
      <c r="N6" s="161"/>
      <c r="O6" s="161"/>
      <c r="P6" s="161"/>
      <c r="Q6" s="161"/>
    </row>
    <row r="7" spans="2:7" ht="12.75">
      <c r="B7" s="33"/>
      <c r="C7" s="34"/>
      <c r="D7" s="34"/>
      <c r="E7" s="34"/>
      <c r="F7" s="35"/>
      <c r="G7" s="32"/>
    </row>
    <row r="8" spans="2:7" ht="12.75">
      <c r="B8" s="33"/>
      <c r="C8" s="34"/>
      <c r="D8" s="34"/>
      <c r="E8" s="34"/>
      <c r="F8" s="35"/>
      <c r="G8" s="32"/>
    </row>
    <row r="9" spans="2:7" ht="12.75">
      <c r="B9" s="33"/>
      <c r="C9" s="34"/>
      <c r="D9" s="34"/>
      <c r="E9" s="34"/>
      <c r="F9" s="35"/>
      <c r="G9" s="32"/>
    </row>
    <row r="10" spans="2:7" ht="12.75">
      <c r="B10" s="33"/>
      <c r="C10" s="34"/>
      <c r="D10" s="34"/>
      <c r="E10" s="34"/>
      <c r="F10" s="35"/>
      <c r="G10" s="32"/>
    </row>
    <row r="11" spans="2:7" ht="12.75">
      <c r="B11" s="33"/>
      <c r="C11" s="34"/>
      <c r="D11" s="34"/>
      <c r="E11" s="34"/>
      <c r="F11" s="35"/>
      <c r="G11" s="32"/>
    </row>
    <row r="12" spans="2:7" ht="12.75">
      <c r="B12" s="33"/>
      <c r="C12" s="34"/>
      <c r="D12" s="34"/>
      <c r="E12" s="34"/>
      <c r="F12" s="35"/>
      <c r="G12" s="32"/>
    </row>
    <row r="13" spans="2:7" ht="12.75">
      <c r="B13" s="33"/>
      <c r="C13" s="34"/>
      <c r="D13" s="34"/>
      <c r="E13" s="34"/>
      <c r="F13" s="35"/>
      <c r="G13" s="32"/>
    </row>
    <row r="14" spans="2:7" ht="12.75">
      <c r="B14" s="33"/>
      <c r="C14" s="34"/>
      <c r="D14" s="34"/>
      <c r="E14" s="34"/>
      <c r="F14" s="35"/>
      <c r="G14" s="32"/>
    </row>
    <row r="15" spans="2:7" ht="12.75">
      <c r="B15" s="33"/>
      <c r="C15" s="34"/>
      <c r="D15" s="34"/>
      <c r="E15" s="34"/>
      <c r="F15" s="35"/>
      <c r="G15" s="32"/>
    </row>
    <row r="16" spans="2:7" ht="12.75">
      <c r="B16" s="33"/>
      <c r="C16" s="34"/>
      <c r="D16" s="34"/>
      <c r="E16" s="34"/>
      <c r="F16" s="35"/>
      <c r="G16" s="32"/>
    </row>
    <row r="17" spans="2:7" ht="12.75">
      <c r="B17" s="33"/>
      <c r="C17" s="34"/>
      <c r="D17" s="34"/>
      <c r="E17" s="34"/>
      <c r="F17" s="35"/>
      <c r="G17" s="32"/>
    </row>
    <row r="18" spans="2:7" ht="12.75">
      <c r="B18" s="33"/>
      <c r="C18" s="34"/>
      <c r="D18" s="34"/>
      <c r="E18" s="34"/>
      <c r="F18" s="35"/>
      <c r="G18" s="32"/>
    </row>
    <row r="19" spans="2:7" ht="12.75">
      <c r="B19" s="33"/>
      <c r="C19" s="34"/>
      <c r="D19" s="34"/>
      <c r="E19" s="34"/>
      <c r="F19" s="35"/>
      <c r="G19" s="32"/>
    </row>
    <row r="20" spans="2:7" ht="12.75">
      <c r="B20" s="33"/>
      <c r="C20" s="34"/>
      <c r="D20" s="34"/>
      <c r="E20" s="34"/>
      <c r="F20" s="35"/>
      <c r="G20" s="32"/>
    </row>
    <row r="21" spans="2:7" ht="12.75">
      <c r="B21" s="33"/>
      <c r="C21" s="34"/>
      <c r="D21" s="34"/>
      <c r="E21" s="34"/>
      <c r="F21" s="35"/>
      <c r="G21" s="32"/>
    </row>
    <row r="22" spans="2:7" ht="12.75">
      <c r="B22" s="33"/>
      <c r="C22" s="34"/>
      <c r="D22" s="34"/>
      <c r="E22" s="34"/>
      <c r="F22" s="35"/>
      <c r="G22" s="32"/>
    </row>
  </sheetData>
  <sheetProtection/>
  <mergeCells count="2">
    <mergeCell ref="B2:P2"/>
    <mergeCell ref="B6:Q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fhousset</dc:creator>
  <cp:keywords/>
  <dc:description/>
  <cp:lastModifiedBy>Jeandet Stéphane</cp:lastModifiedBy>
  <dcterms:created xsi:type="dcterms:W3CDTF">2014-02-12T16:07:31Z</dcterms:created>
  <dcterms:modified xsi:type="dcterms:W3CDTF">2017-05-05T12:56:39Z</dcterms:modified>
  <cp:category/>
  <cp:version/>
  <cp:contentType/>
  <cp:contentStatus/>
</cp:coreProperties>
</file>