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80" activeTab="2"/>
  </bookViews>
  <sheets>
    <sheet name="Vue Ens. Tableau 1" sheetId="1" r:id="rId1"/>
    <sheet name="Vue Ens. Tableau 2" sheetId="2" r:id="rId2"/>
    <sheet name="Vue Ens. Graphique 1" sheetId="3" r:id="rId3"/>
    <sheet name="Vue Ens. Graphique 2" sheetId="4" r:id="rId4"/>
    <sheet name="Vue Ens. Graphique 3" sheetId="5" r:id="rId5"/>
    <sheet name="Vue Ens. Graphique 4" sheetId="6" r:id="rId6"/>
    <sheet name="Vue Ens. Graphique 1 Encadré 1 " sheetId="7" r:id="rId7"/>
    <sheet name="Vue Ens. Graphique 4 (ancien)" sheetId="8" r:id="rId8"/>
  </sheets>
  <externalReferences>
    <externalReference r:id="rId11"/>
  </externalReferences>
  <definedNames>
    <definedName name="_t1">#REF!</definedName>
    <definedName name="_t11">#REF!</definedName>
    <definedName name="ancetre">#REF!</definedName>
    <definedName name="ANCETRE_2">#REF!</definedName>
    <definedName name="ANCETRE_2011">#REF!</definedName>
    <definedName name="ANCETRE_2012">#REF!</definedName>
    <definedName name="Data_regimes">#REF!</definedName>
    <definedName name="EACR">#REF!</definedName>
    <definedName name="eacr_graph">#REF!</definedName>
    <definedName name="EACR2">#REF!</definedName>
    <definedName name="primo">#REF!</definedName>
    <definedName name="Tab_1">#REF!</definedName>
    <definedName name="Tab_3">#REF!</definedName>
  </definedNames>
  <calcPr fullCalcOnLoad="1"/>
</workbook>
</file>

<file path=xl/sharedStrings.xml><?xml version="1.0" encoding="utf-8"?>
<sst xmlns="http://schemas.openxmlformats.org/spreadsheetml/2006/main" count="130" uniqueCount="90">
  <si>
    <t>-</t>
  </si>
  <si>
    <t>Hommes</t>
  </si>
  <si>
    <t>Femmes</t>
  </si>
  <si>
    <t>Ensemble</t>
  </si>
  <si>
    <t>Nouveaux retraités tous régimes confondus</t>
  </si>
  <si>
    <t>CRPCEN</t>
  </si>
  <si>
    <t xml:space="preserve">En milliers </t>
  </si>
  <si>
    <t>Retraités de droit direct</t>
  </si>
  <si>
    <t>Retraités de droit dérivé (réversion)</t>
  </si>
  <si>
    <t>dont retraités résidant en France</t>
  </si>
  <si>
    <t>MSA salariés</t>
  </si>
  <si>
    <t>MSA non-salariés</t>
  </si>
  <si>
    <t>RSI commerçants</t>
  </si>
  <si>
    <t>RSI artisans</t>
  </si>
  <si>
    <t>RSI complémentaire</t>
  </si>
  <si>
    <t>CNIEG</t>
  </si>
  <si>
    <t>SNCF</t>
  </si>
  <si>
    <t>RATP</t>
  </si>
  <si>
    <t>nd</t>
  </si>
  <si>
    <t>FSPOEIE</t>
  </si>
  <si>
    <t>MSA non-salariés complémentaire</t>
  </si>
  <si>
    <t>CNAVPL</t>
  </si>
  <si>
    <t>Génération</t>
  </si>
  <si>
    <t>Écart F/H (en % - échelle de droite)</t>
  </si>
  <si>
    <t>Âge conjoncturel de départ à la retraite</t>
  </si>
  <si>
    <t xml:space="preserve">Âge moyen des nouveaux retraités au moment de la liquidation </t>
  </si>
  <si>
    <t>Graphique 2. Âge moyen et âge conjoncturel de départ à la retraite de 2004 à 2016</t>
  </si>
  <si>
    <t>En années</t>
  </si>
  <si>
    <t>Retraités résidant en France</t>
  </si>
  <si>
    <t>&lt;0,5</t>
  </si>
  <si>
    <t>&lt;0,05</t>
  </si>
  <si>
    <t>Tableau 1. Effectifs de retraités et d’invalides dans les principaux régimes au 31 décembre 2016</t>
  </si>
  <si>
    <t>dont nouveaux retraités en 2016</t>
  </si>
  <si>
    <t>Arrco</t>
  </si>
  <si>
    <t>Agirc</t>
  </si>
  <si>
    <t>Ircantec</t>
  </si>
  <si>
    <t>Cavimac</t>
  </si>
  <si>
    <t>Champ &gt; Personnes ayant liquidé un droit direct dans un régime de base l’année considérée, résidant en France, pour le calcul de l’âge moyen des nouveaux retraités à la liquidation ; personne résidant en France, hors personnes qui ne liquideront aucun droit de retraite, pour le calcul de l’âge conjoncturel.
Sources &gt; DREES, EIR, EACR et modèle ANCETRE ; Insee, Bilan démographique 2017.</t>
  </si>
  <si>
    <t>Services de l’Aspa</t>
  </si>
  <si>
    <t>nd : non disponible.
Pour les retraités, y compris fonctionnaires ayant liquidé une pension d’invalidité et ayant atteint l’âge minimum de départ à la retraite (voir fiche 21).
2. CNAV pour les retraités et CNAMTS pour les invalides.
3. Hors fonctionnaire liquidant une pension d’invalidité et ayant atteint l’âge minimum de départ à la retraite et hors invalides de la SNCF et de la RATP (voir fiche 21).
4. Les données de la Banque de France, de la CNBF, de l’Enim et la CANSSM sont issues du rapport de la CCSS de septembre 2017.
Champ &gt; Retraités bénéficiaires d’une pension de droit direct ou dérivé d’au moins un régime français, résidant en France ou à l’étranger, vivants au 31 décembre 2016. 
Sources &gt; DREES, EACR, EIR, modèle ANCETRE, enquête sur les allocations du minimum vieillesse 2016 ; Rapport de la CCSS de septembre 2017.</t>
  </si>
  <si>
    <t>dont retraités percevant
un droit dérivé servi seul</t>
  </si>
  <si>
    <t>Tous retraités percevant
un droit dérivé</t>
  </si>
  <si>
    <t>Tous retraités percevant
un droit direct</t>
  </si>
  <si>
    <t>Ensemble
des retraités,
de droit direct
ou dérivé</t>
  </si>
  <si>
    <r>
      <t>Dont résidents
en France</t>
    </r>
    <r>
      <rPr>
        <b/>
        <vertAlign val="superscript"/>
        <sz val="8"/>
        <rFont val="Arial"/>
        <family val="2"/>
      </rPr>
      <t>1</t>
    </r>
  </si>
  <si>
    <t>Variation du nombre de retraités
(nette des décès)</t>
  </si>
  <si>
    <r>
      <t>En euros constants de 2016</t>
    </r>
    <r>
      <rPr>
        <vertAlign val="superscript"/>
        <sz val="8"/>
        <rFont val="Arial"/>
        <family val="2"/>
      </rPr>
      <t>1</t>
    </r>
  </si>
  <si>
    <t>Hommes
retraités</t>
  </si>
  <si>
    <t>Retraités
de 66 ans</t>
  </si>
  <si>
    <t>Ensemble
des retraités</t>
  </si>
  <si>
    <t>Femmes
retraitées</t>
  </si>
  <si>
    <t>Graphique 3. Évolution du montant mensuel moyen de pension de droit direct (y compris majoration pour enfant), par sexe, lieu de résidence et année</t>
  </si>
  <si>
    <r>
      <t>Ensemble (tous régimes confondus)</t>
    </r>
    <r>
      <rPr>
        <b/>
        <vertAlign val="superscript"/>
        <sz val="8"/>
        <rFont val="Arial"/>
        <family val="2"/>
      </rPr>
      <t>1</t>
    </r>
  </si>
  <si>
    <r>
      <t>Régime général</t>
    </r>
    <r>
      <rPr>
        <vertAlign val="superscript"/>
        <sz val="8"/>
        <color indexed="8"/>
        <rFont val="Arial"/>
        <family val="2"/>
      </rPr>
      <t>2</t>
    </r>
  </si>
  <si>
    <r>
      <t>Fonction publique civile de l’État</t>
    </r>
    <r>
      <rPr>
        <vertAlign val="superscript"/>
        <sz val="8"/>
        <color indexed="8"/>
        <rFont val="Arial"/>
        <family val="2"/>
      </rPr>
      <t>1</t>
    </r>
  </si>
  <si>
    <r>
      <t>Fonction publique militaire de l’État</t>
    </r>
    <r>
      <rPr>
        <vertAlign val="superscript"/>
        <sz val="8"/>
        <color indexed="8"/>
        <rFont val="Arial"/>
        <family val="2"/>
      </rPr>
      <t>1</t>
    </r>
  </si>
  <si>
    <r>
      <t>CNRACL</t>
    </r>
    <r>
      <rPr>
        <vertAlign val="superscript"/>
        <sz val="8"/>
        <color indexed="8"/>
        <rFont val="Arial"/>
        <family val="2"/>
      </rPr>
      <t>1</t>
    </r>
  </si>
  <si>
    <r>
      <t>CNBF</t>
    </r>
    <r>
      <rPr>
        <vertAlign val="superscript"/>
        <sz val="8"/>
        <rFont val="Arial"/>
        <family val="2"/>
      </rPr>
      <t>4</t>
    </r>
  </si>
  <si>
    <r>
      <t>Banque de France</t>
    </r>
    <r>
      <rPr>
        <vertAlign val="superscript"/>
        <sz val="8"/>
        <color indexed="8"/>
        <rFont val="Arial"/>
        <family val="2"/>
      </rPr>
      <t>4</t>
    </r>
  </si>
  <si>
    <r>
      <t>Enim</t>
    </r>
    <r>
      <rPr>
        <vertAlign val="superscript"/>
        <sz val="8"/>
        <rFont val="Arial"/>
        <family val="2"/>
      </rPr>
      <t>4</t>
    </r>
  </si>
  <si>
    <r>
      <t>CANSSM</t>
    </r>
    <r>
      <rPr>
        <vertAlign val="superscript"/>
        <sz val="8"/>
        <rFont val="Arial"/>
        <family val="2"/>
      </rPr>
      <t>4</t>
    </r>
  </si>
  <si>
    <r>
      <t>Bénéficiaires d’une pension d’invalidité</t>
    </r>
    <r>
      <rPr>
        <b/>
        <vertAlign val="superscript"/>
        <sz val="8"/>
        <rFont val="Arial"/>
        <family val="2"/>
      </rPr>
      <t>3</t>
    </r>
  </si>
  <si>
    <t xml:space="preserve">Graphique - Encadré 1. Part de la retraite supplémentaire dans l’ensemble de régimes
de retraite (obligatoire et facultative) </t>
  </si>
  <si>
    <r>
      <t>Cotisations</t>
    </r>
    <r>
      <rPr>
        <vertAlign val="superscript"/>
        <sz val="8"/>
        <rFont val="Arial"/>
        <family val="2"/>
      </rPr>
      <t>1</t>
    </r>
    <r>
      <rPr>
        <sz val="8"/>
        <rFont val="Arial"/>
        <family val="2"/>
      </rPr>
      <t xml:space="preserve"> au titre de la retraite</t>
    </r>
  </si>
  <si>
    <r>
      <t>Prestations de retraite versées</t>
    </r>
    <r>
      <rPr>
        <vertAlign val="superscript"/>
        <sz val="8"/>
        <rFont val="Arial"/>
        <family val="2"/>
      </rPr>
      <t>2</t>
    </r>
  </si>
  <si>
    <t>En %</t>
  </si>
  <si>
    <t>Composantes du revenu disponible</t>
  </si>
  <si>
    <t>Ensemble
des ménages</t>
  </si>
  <si>
    <t>dont Retraites</t>
  </si>
  <si>
    <t>Revenus du patrimoine</t>
  </si>
  <si>
    <t>Prestations sociales non contributives</t>
  </si>
  <si>
    <r>
      <t>Ménages
dont au moins
l'un des membres
est retraité</t>
    </r>
    <r>
      <rPr>
        <b/>
        <vertAlign val="superscript"/>
        <sz val="8"/>
        <rFont val="Arial"/>
        <family val="2"/>
      </rPr>
      <t>4</t>
    </r>
    <r>
      <rPr>
        <b/>
        <sz val="8"/>
        <rFont val="Arial"/>
        <family val="2"/>
      </rPr>
      <t>…</t>
    </r>
  </si>
  <si>
    <r>
      <t>Ménages
dont l'ensemble
des membres
sont retraités</t>
    </r>
    <r>
      <rPr>
        <b/>
        <vertAlign val="superscript"/>
        <sz val="8"/>
        <rFont val="Arial"/>
        <family val="2"/>
      </rPr>
      <t>4</t>
    </r>
    <r>
      <rPr>
        <b/>
        <sz val="8"/>
        <rFont val="Arial"/>
        <family val="2"/>
      </rPr>
      <t xml:space="preserve"> </t>
    </r>
  </si>
  <si>
    <r>
      <t>Revenus d'activité</t>
    </r>
    <r>
      <rPr>
        <vertAlign val="superscript"/>
        <sz val="8"/>
        <rFont val="Arial"/>
        <family val="2"/>
      </rPr>
      <t>1</t>
    </r>
  </si>
  <si>
    <r>
      <t>Revenus de remplacement et pensions alimentaires</t>
    </r>
    <r>
      <rPr>
        <vertAlign val="superscript"/>
        <sz val="8"/>
        <rFont val="Arial"/>
        <family val="2"/>
      </rPr>
      <t>1</t>
    </r>
    <r>
      <rPr>
        <sz val="8"/>
        <rFont val="Arial"/>
        <family val="2"/>
      </rPr>
      <t xml:space="preserve"> </t>
    </r>
  </si>
  <si>
    <r>
      <t>Impôts directs</t>
    </r>
    <r>
      <rPr>
        <vertAlign val="superscript"/>
        <sz val="8"/>
        <rFont val="Arial"/>
        <family val="2"/>
      </rPr>
      <t>2</t>
    </r>
  </si>
  <si>
    <r>
      <t>dont Minima sociaux</t>
    </r>
    <r>
      <rPr>
        <vertAlign val="superscript"/>
        <sz val="8"/>
        <rFont val="Arial"/>
        <family val="2"/>
      </rPr>
      <t>3</t>
    </r>
  </si>
  <si>
    <t>Bénéficiaires d’une allocation du minimum vieillesse
(ASV ou Aspa)</t>
  </si>
  <si>
    <t>1. Cotisations sociales à la charge des employeurs et des salariés, contributions publiques, transferts pris en charge par le FSV (Fonds de solidarité vieillesse) rentrant dans le financement de la retraite.
2. Dans les prestations sont intégrées les pensions de retraite versées au titre des droits directs et dérivés, ainsi que les allocations du minimum vieillesse.
Note &gt; La série des cotisations a été révisée par rapport à l'édition 2017 des Retraités et les retraites après modification des produits pris en compte dans le financement de la retraite par la direction de la Sécurité sociale.
Champ &gt; Ensemble des contrats en cours de constitution et de liquidation.
Sources &gt; DREES, enquêtes Retraite supplémentaire 2010 à 2016 ; rapport de la Commission des comptes de la Sécurité sociale.</t>
  </si>
  <si>
    <t>1. Pour les statistiques 2011 et antérieures, les données de population transmises annuellement par l’Insee à la DREES et utilisées dans le cadre de l’EIR et du modèle ANCETRE étaient erronées. L’évolution 2011-2012 intègre cette correction. Concernant la variation du nombre de retraités, une rupture de série a lieu pour l’année 2012, qui provient de la différence de sources utilisées entre 2011 (modèle ANCETRE) et 2012 (EIR), et qui a une influence sur le flux de décès (voir fiche 1).
Note &gt; Dans le bilan démographique, la population est estimée au 1er janvier de l’année suivante.
Champ &gt; Personnes résidant en France ou à l’étranger. Personnes résidant en France pour le bilan démographique.
Sources &gt; Insee, Bilan démographique ; DREES, EACR, EIR, modèle ANCETRE.</t>
  </si>
  <si>
    <t>1. Les revenus d’activité et de remplacement sont présentés sans déduction de la CSG (imposable et déductible) et de la CRDS mais sont nets des autres cotisations sociales. 
2. Impôt sur le revenu, taxe d’habitation, CSG (imposable et déductible), CRDS, prélèvement libératoire sur valeurs mobilières et autres prélèvements sociaux sur les revenus du patrimoine. Il s’agit des impôts directs payés en 2015, calculés d’après la déclaration de revenus 2014.
3. Dans ce tableau, seuls le RSA socle, l’AAH et le minimum vieillesse sont comptabilisés comme minima sociaux. 
4. Dans ce tableau, les ménages dont au moins l’un des membres est retraité sont définis comme les ménages dont la personne de référence ou son conjoint est agé de 50 ans ou plus et a déclaré aux services discaux avoir perçu un montant strictement positif de pension de retraite en 2015. Les ménages dont l’ensemble des membres sont retraités sont définis comme les ménages dont la personne de référence et son conjoint sont agés de 50 ans ou plus et ont tous deux déclaré aux services fiscaux avoir perçu un montant strictement positif de pension de retraite en 2015.
Lecture &gt; En 2015, pour les ménages dont au moins l’un des membres est retraité, la part des revenus du patrimoine
dans le revenu disponible est de 17,0 %. 
Champ &gt; France métropolitaine, ménages dont le revenu déclaré au fisc est positif ou nul et dont la personne de référence n’est pas étudiante.
Sources &gt; Insee-DGFiP-CNAF-CNAV-CCMSA, enquête Revenus fiscaux et sociaux 2015.</t>
  </si>
  <si>
    <t>1. La série de revalorisation du régime général est utilisée comme indice de prix. Les montants des pensions mensuelles correspondent à l’avantage principal de droit direct (y compris majoration pour enfants).
Champ &gt; Retraités bénéficiaires d’une pension de droit direct d’au moins un régime français, résidant en France ou à l’étranger, vivants au 31 décembre 2016.
Sources &gt; DREES, EACR, EIR, modèle ANCETRE.</t>
  </si>
  <si>
    <t>Champ &gt; Retraités résidant en France ou à l’étranger, bénéficiaires d’au moins un droit direct, vivants au 31/12/2012, pondérés pour être représentatifs des retraités de la génération en vie à l’âge de 66 ans.
Sources &gt; DREES, EACR, EIR, modèle ANCETRE.</t>
  </si>
  <si>
    <t>Graphique 4. Évolution du montant mensuel moyen de pension de droit direct (y compris majoration pour enfant), par sexe et génération</t>
  </si>
  <si>
    <t xml:space="preserve">Tableau 2. Composition du revenu disponible des ménages retraités en 2015
</t>
  </si>
  <si>
    <t>Champ &gt; Retraités résidant en France ou à l’étranger, bénéficiaires d’au moins un droit direct, pondérés pour être représentatifs des retraités de la génération en vie à 66 ans. 
Sources &gt;  DREES, EIR 2012 et EACR, EIR et modèle ANCETRE pour les données des  générations 1948 et 1950.</t>
  </si>
  <si>
    <t>Écart F/H
(en % - échelle
de droite)</t>
  </si>
  <si>
    <t>Graphique 3. Évolution du montant mensuel moyen de pension de droit direct (y compris
majoration pour enfant), par sexe et génération</t>
  </si>
  <si>
    <r>
      <t>Nombre de personnes âgées
de 60 ans</t>
    </r>
    <r>
      <rPr>
        <b/>
        <sz val="8"/>
        <color indexed="10"/>
        <rFont val="Arial"/>
        <family val="2"/>
      </rPr>
      <t xml:space="preserve"> </t>
    </r>
    <r>
      <rPr>
        <b/>
        <sz val="8"/>
        <rFont val="Arial"/>
        <family val="2"/>
      </rPr>
      <t>résidant
en France</t>
    </r>
  </si>
  <si>
    <t>Graphique 1. Nombre de personnes âgées de 60 ans et nombre de nouveaux retraités, toutes générations confondues,
dans l’année</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</si>
</sst>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 numFmtId="166" formatCode="0.0%"/>
    <numFmt numFmtId="167" formatCode="&quot;Vrai&quot;;&quot;Vrai&quot;;&quot;Faux&quot;"/>
    <numFmt numFmtId="168" formatCode="&quot;Actif&quot;;&quot;Actif&quot;;&quot;Inactif&quot;"/>
    <numFmt numFmtId="169" formatCode="0.00000000"/>
    <numFmt numFmtId="170" formatCode="0.000%"/>
    <numFmt numFmtId="171" formatCode="0.0000%"/>
    <numFmt numFmtId="172" formatCode="0.00000%"/>
    <numFmt numFmtId="173" formatCode="0.000000%"/>
    <numFmt numFmtId="174" formatCode="0.0000000%"/>
    <numFmt numFmtId="175" formatCode="_-* #,##0.0\ _€_-;\-* #,##0.0\ _€_-;_-* &quot;-&quot;??\ _€_-;_-@_-"/>
    <numFmt numFmtId="176" formatCode="_-* #,##0\ _€_-;\-* #,##0\ _€_-;_-* &quot;-&quot;??\ _€_-;_-@_-"/>
    <numFmt numFmtId="177" formatCode="0.0000000"/>
    <numFmt numFmtId="178" formatCode="0.000000"/>
    <numFmt numFmtId="179" formatCode="0.00000"/>
    <numFmt numFmtId="180" formatCode="0.0000"/>
    <numFmt numFmtId="181" formatCode="#,##0.0"/>
    <numFmt numFmtId="182" formatCode="#,##0.000"/>
    <numFmt numFmtId="183" formatCode="#,##0&quot;  &quot;"/>
    <numFmt numFmtId="184" formatCode="[$-40C]dddd\ d\ mmmm\ yyyy"/>
    <numFmt numFmtId="185" formatCode="00000"/>
    <numFmt numFmtId="186" formatCode="0.0&quot;  &quot;"/>
    <numFmt numFmtId="187" formatCode="0.0&quot; &quot;%"/>
    <numFmt numFmtId="188" formatCode="[$€-2]\ #,##0.00_);[Red]\([$€-2]\ #,##0.00\)"/>
    <numFmt numFmtId="189" formatCode="#,##0\ _€"/>
    <numFmt numFmtId="190" formatCode="#,##0.0\ _€"/>
    <numFmt numFmtId="191" formatCode="0.000000000"/>
    <numFmt numFmtId="192" formatCode="0.0000000000"/>
    <numFmt numFmtId="193" formatCode="0.00000000000"/>
  </numFmts>
  <fonts count="64">
    <font>
      <sz val="10"/>
      <name val="Arial"/>
      <family val="0"/>
    </font>
    <font>
      <u val="single"/>
      <sz val="10"/>
      <color indexed="12"/>
      <name val="Arial"/>
      <family val="2"/>
    </font>
    <font>
      <u val="single"/>
      <sz val="10"/>
      <color indexed="36"/>
      <name val="Arial"/>
      <family val="2"/>
    </font>
    <font>
      <sz val="8"/>
      <name val="Arial"/>
      <family val="2"/>
    </font>
    <font>
      <b/>
      <sz val="10"/>
      <name val="Arial"/>
      <family val="2"/>
    </font>
    <font>
      <sz val="10"/>
      <color indexed="22"/>
      <name val="Arial"/>
      <family val="2"/>
    </font>
    <font>
      <sz val="10"/>
      <name val="MS Sans Serif"/>
      <family val="2"/>
    </font>
    <font>
      <b/>
      <sz val="8"/>
      <name val="Arial"/>
      <family val="2"/>
    </font>
    <font>
      <sz val="8"/>
      <color indexed="22"/>
      <name val="Arial"/>
      <family val="2"/>
    </font>
    <font>
      <sz val="10"/>
      <name val="Times New Roman"/>
      <family val="1"/>
    </font>
    <font>
      <b/>
      <sz val="10"/>
      <name val="MS Sans Serif"/>
      <family val="2"/>
    </font>
    <font>
      <sz val="8"/>
      <name val="MS Sans Serif"/>
      <family val="2"/>
    </font>
    <font>
      <sz val="8"/>
      <name val="Arial Narrow"/>
      <family val="2"/>
    </font>
    <font>
      <b/>
      <sz val="8"/>
      <name val="Arial Narrow"/>
      <family val="2"/>
    </font>
    <font>
      <b/>
      <vertAlign val="superscript"/>
      <sz val="8"/>
      <name val="Arial"/>
      <family val="2"/>
    </font>
    <font>
      <sz val="8"/>
      <color indexed="8"/>
      <name val="Arial"/>
      <family val="2"/>
    </font>
    <font>
      <b/>
      <sz val="8"/>
      <color indexed="10"/>
      <name val="Arial"/>
      <family val="2"/>
    </font>
    <font>
      <vertAlign val="superscript"/>
      <sz val="8"/>
      <name val="Arial"/>
      <family val="2"/>
    </font>
    <font>
      <b/>
      <sz val="8"/>
      <color indexed="8"/>
      <name val="Arial"/>
      <family val="2"/>
    </font>
    <font>
      <vertAlign val="superscript"/>
      <sz val="8"/>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indexed="10"/>
      <name val="Times New Roman"/>
      <family val="1"/>
    </font>
    <font>
      <sz val="10"/>
      <color indexed="8"/>
      <name val="Arial"/>
      <family val="2"/>
    </font>
    <font>
      <sz val="16"/>
      <color indexed="10"/>
      <name val="Arial"/>
      <family val="2"/>
    </font>
    <font>
      <sz val="15"/>
      <color indexed="1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rgb="FFFF0000"/>
      <name val="Times New Roman"/>
      <family val="1"/>
    </font>
    <font>
      <sz val="10"/>
      <color rgb="FF000000"/>
      <name val="Arial"/>
      <family val="2"/>
    </font>
    <font>
      <sz val="8"/>
      <color rgb="FF000000"/>
      <name val="Arial"/>
      <family val="2"/>
    </font>
    <font>
      <sz val="16"/>
      <color rgb="FFFF0000"/>
      <name val="Arial"/>
      <family val="2"/>
    </font>
    <font>
      <sz val="15"/>
      <color rgb="FFFF0000"/>
      <name val="Arial"/>
      <family val="2"/>
    </font>
    <font>
      <b/>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hair"/>
      <top>
        <color indexed="63"/>
      </top>
      <bottom style="hair"/>
    </border>
    <border>
      <left style="hair"/>
      <right style="hair"/>
      <top style="hair"/>
      <bottom style="hair"/>
    </border>
    <border>
      <left style="hair"/>
      <right style="hair"/>
      <top style="hair"/>
      <bottom>
        <color indexed="63"/>
      </bottom>
    </border>
    <border>
      <left style="hair"/>
      <right style="hair"/>
      <top/>
      <bottom/>
    </border>
    <border>
      <left style="hair"/>
      <right style="hair"/>
      <top>
        <color indexed="63"/>
      </top>
      <bottom style="hair"/>
    </border>
    <border>
      <left>
        <color indexed="63"/>
      </left>
      <right>
        <color indexed="63"/>
      </right>
      <top style="hair"/>
      <bottom>
        <color indexed="63"/>
      </bottom>
    </border>
    <border>
      <left>
        <color indexed="63"/>
      </left>
      <right style="hair"/>
      <top style="hair"/>
      <bottom style="hair"/>
    </border>
    <border>
      <left>
        <color indexed="63"/>
      </left>
      <right>
        <color indexed="63"/>
      </right>
      <top>
        <color indexed="63"/>
      </top>
      <bottom style="hair"/>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0" borderId="2" applyNumberFormat="0" applyFill="0" applyAlignment="0" applyProtection="0"/>
    <xf numFmtId="0" fontId="0" fillId="27" borderId="3" applyNumberFormat="0" applyFont="0" applyAlignment="0" applyProtection="0"/>
    <xf numFmtId="0" fontId="46" fillId="28" borderId="1" applyNumberFormat="0" applyAlignment="0" applyProtection="0"/>
    <xf numFmtId="44" fontId="0" fillId="0" borderId="0" applyFont="0" applyFill="0" applyBorder="0" applyAlignment="0" applyProtection="0"/>
    <xf numFmtId="0" fontId="47" fillId="29"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6" fillId="0" borderId="0">
      <alignment/>
      <protection/>
    </xf>
    <xf numFmtId="0" fontId="41" fillId="0" borderId="0">
      <alignment/>
      <protection/>
    </xf>
    <xf numFmtId="0" fontId="0" fillId="0" borderId="0">
      <alignment/>
      <protection/>
    </xf>
    <xf numFmtId="9" fontId="0" fillId="0" borderId="0" applyFont="0" applyFill="0" applyBorder="0" applyAlignment="0" applyProtection="0"/>
    <xf numFmtId="0" fontId="49" fillId="31" borderId="0" applyNumberFormat="0" applyBorder="0" applyAlignment="0" applyProtection="0"/>
    <xf numFmtId="0" fontId="50" fillId="26" borderId="4"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2" borderId="9" applyNumberFormat="0" applyAlignment="0" applyProtection="0"/>
  </cellStyleXfs>
  <cellXfs count="132">
    <xf numFmtId="0" fontId="0" fillId="0" borderId="0" xfId="0" applyAlignment="1">
      <alignment/>
    </xf>
    <xf numFmtId="3" fontId="0" fillId="0" borderId="0" xfId="0" applyNumberFormat="1" applyAlignment="1">
      <alignment/>
    </xf>
    <xf numFmtId="0" fontId="0" fillId="0" borderId="0" xfId="0" applyFont="1" applyAlignment="1">
      <alignment/>
    </xf>
    <xf numFmtId="0" fontId="5" fillId="0" borderId="0" xfId="0" applyFont="1" applyAlignment="1">
      <alignment/>
    </xf>
    <xf numFmtId="0" fontId="3" fillId="0" borderId="0" xfId="0" applyFont="1" applyAlignment="1">
      <alignment/>
    </xf>
    <xf numFmtId="0" fontId="8" fillId="0" borderId="0" xfId="0" applyFont="1" applyAlignment="1">
      <alignment/>
    </xf>
    <xf numFmtId="0" fontId="58" fillId="0" borderId="0" xfId="58" applyFont="1">
      <alignment/>
      <protection/>
    </xf>
    <xf numFmtId="0" fontId="9" fillId="0" borderId="0" xfId="0" applyFont="1" applyAlignment="1">
      <alignment/>
    </xf>
    <xf numFmtId="175" fontId="9" fillId="0" borderId="0" xfId="48" applyNumberFormat="1" applyFont="1" applyAlignment="1">
      <alignment/>
    </xf>
    <xf numFmtId="175" fontId="58" fillId="0" borderId="0" xfId="48" applyNumberFormat="1" applyFont="1" applyAlignment="1">
      <alignment/>
    </xf>
    <xf numFmtId="164" fontId="9" fillId="0" borderId="0" xfId="0" applyNumberFormat="1" applyFont="1" applyAlignment="1">
      <alignment/>
    </xf>
    <xf numFmtId="0" fontId="0" fillId="0" borderId="0" xfId="0" applyFill="1" applyAlignment="1">
      <alignment/>
    </xf>
    <xf numFmtId="0" fontId="0" fillId="0" borderId="0" xfId="0" applyFont="1" applyFill="1" applyAlignment="1">
      <alignment/>
    </xf>
    <xf numFmtId="0" fontId="59" fillId="0" borderId="0" xfId="0" applyFont="1" applyAlignment="1">
      <alignment vertical="top" wrapText="1"/>
    </xf>
    <xf numFmtId="189" fontId="0" fillId="0" borderId="0" xfId="0" applyNumberFormat="1" applyFont="1" applyAlignment="1">
      <alignment/>
    </xf>
    <xf numFmtId="164" fontId="0" fillId="0" borderId="0" xfId="0" applyNumberFormat="1" applyFill="1" applyAlignment="1">
      <alignment/>
    </xf>
    <xf numFmtId="0" fontId="10" fillId="0" borderId="0" xfId="57" applyFont="1">
      <alignment/>
      <protection/>
    </xf>
    <xf numFmtId="0" fontId="4" fillId="0" borderId="0" xfId="57" applyFont="1" applyFill="1" applyAlignment="1">
      <alignment vertical="center"/>
      <protection/>
    </xf>
    <xf numFmtId="0" fontId="7" fillId="0" borderId="0" xfId="57" applyFont="1" applyFill="1" applyAlignment="1">
      <alignment vertical="center"/>
      <protection/>
    </xf>
    <xf numFmtId="0" fontId="6" fillId="0" borderId="0" xfId="57">
      <alignment/>
      <protection/>
    </xf>
    <xf numFmtId="0" fontId="3" fillId="0" borderId="0" xfId="0" applyFont="1" applyAlignment="1" quotePrefix="1">
      <alignment/>
    </xf>
    <xf numFmtId="0" fontId="3" fillId="0" borderId="0" xfId="0" applyFont="1" applyAlignment="1">
      <alignment horizontal="right"/>
    </xf>
    <xf numFmtId="0" fontId="60" fillId="0" borderId="0" xfId="0" applyFont="1" applyAlignment="1">
      <alignment/>
    </xf>
    <xf numFmtId="0" fontId="11" fillId="0" borderId="0" xfId="57" applyFont="1">
      <alignment/>
      <protection/>
    </xf>
    <xf numFmtId="0" fontId="12" fillId="0" borderId="10" xfId="0" applyFont="1" applyBorder="1" applyAlignment="1">
      <alignment vertical="center" wrapText="1"/>
    </xf>
    <xf numFmtId="0" fontId="13" fillId="0" borderId="10" xfId="0" applyFont="1" applyFill="1" applyBorder="1" applyAlignment="1">
      <alignment horizontal="center" vertical="center"/>
    </xf>
    <xf numFmtId="0" fontId="12" fillId="0" borderId="10" xfId="0" applyFont="1" applyFill="1" applyBorder="1" applyAlignment="1">
      <alignment horizontal="center" vertical="center" wrapText="1"/>
    </xf>
    <xf numFmtId="0" fontId="3" fillId="33" borderId="0" xfId="54" applyFont="1" applyFill="1">
      <alignment/>
      <protection/>
    </xf>
    <xf numFmtId="0" fontId="61" fillId="0" borderId="0" xfId="0" applyFont="1" applyFill="1" applyAlignment="1">
      <alignment/>
    </xf>
    <xf numFmtId="1" fontId="0" fillId="0" borderId="0" xfId="0" applyNumberFormat="1" applyFont="1" applyAlignment="1">
      <alignment/>
    </xf>
    <xf numFmtId="0" fontId="62" fillId="33" borderId="0" xfId="0" applyFont="1" applyFill="1" applyAlignment="1">
      <alignment/>
    </xf>
    <xf numFmtId="0" fontId="0" fillId="33" borderId="0" xfId="0" applyFont="1" applyFill="1" applyAlignment="1">
      <alignment/>
    </xf>
    <xf numFmtId="176" fontId="7" fillId="0" borderId="11" xfId="48" applyNumberFormat="1" applyFont="1" applyBorder="1" applyAlignment="1">
      <alignment horizontal="center" vertical="center" wrapText="1"/>
    </xf>
    <xf numFmtId="0" fontId="7" fillId="0" borderId="11" xfId="0" applyFont="1" applyBorder="1" applyAlignment="1">
      <alignment horizontal="center" vertical="center" wrapText="1"/>
    </xf>
    <xf numFmtId="0" fontId="7" fillId="0" borderId="11" xfId="0" applyFont="1" applyFill="1" applyBorder="1" applyAlignment="1">
      <alignment horizontal="center" vertical="center"/>
    </xf>
    <xf numFmtId="164" fontId="3" fillId="0" borderId="11" xfId="0" applyNumberFormat="1" applyFont="1" applyFill="1" applyBorder="1" applyAlignment="1">
      <alignment horizontal="center" vertical="center"/>
    </xf>
    <xf numFmtId="0" fontId="3" fillId="0" borderId="11" xfId="0" applyFont="1" applyFill="1" applyBorder="1" applyAlignment="1">
      <alignment horizontal="left" vertical="center" wrapText="1"/>
    </xf>
    <xf numFmtId="0" fontId="12" fillId="0" borderId="0" xfId="54" applyFont="1" applyBorder="1" applyAlignment="1">
      <alignment/>
      <protection/>
    </xf>
    <xf numFmtId="0" fontId="7" fillId="0" borderId="12" xfId="0" applyFont="1" applyFill="1" applyBorder="1" applyAlignment="1">
      <alignment horizontal="center" vertical="center" wrapText="1"/>
    </xf>
    <xf numFmtId="1" fontId="3" fillId="0" borderId="12" xfId="44" applyNumberFormat="1" applyFont="1" applyBorder="1" applyAlignment="1">
      <alignment horizontal="center" vertical="center" wrapText="1"/>
    </xf>
    <xf numFmtId="1" fontId="3" fillId="0" borderId="13" xfId="44" applyNumberFormat="1" applyFont="1" applyBorder="1" applyAlignment="1">
      <alignment horizontal="center" vertical="center" wrapText="1"/>
    </xf>
    <xf numFmtId="1" fontId="3" fillId="0" borderId="14" xfId="44" applyNumberFormat="1" applyFont="1" applyBorder="1" applyAlignment="1">
      <alignment horizontal="center" vertical="center" wrapText="1"/>
    </xf>
    <xf numFmtId="3" fontId="3" fillId="0" borderId="12" xfId="44" applyNumberFormat="1" applyFont="1" applyBorder="1" applyAlignment="1">
      <alignment horizontal="right" vertical="center" wrapText="1" indent="4"/>
    </xf>
    <xf numFmtId="1" fontId="3" fillId="0" borderId="12" xfId="54" applyNumberFormat="1" applyFont="1" applyBorder="1" applyAlignment="1">
      <alignment horizontal="right" vertical="center" indent="4"/>
      <protection/>
    </xf>
    <xf numFmtId="3" fontId="3" fillId="0" borderId="12" xfId="44" applyNumberFormat="1" applyFont="1" applyFill="1" applyBorder="1" applyAlignment="1">
      <alignment horizontal="right" vertical="center" wrapText="1" indent="4"/>
    </xf>
    <xf numFmtId="3" fontId="3" fillId="0" borderId="13" xfId="44" applyNumberFormat="1" applyFont="1" applyBorder="1" applyAlignment="1">
      <alignment horizontal="right" vertical="center" wrapText="1" indent="4"/>
    </xf>
    <xf numFmtId="1" fontId="3" fillId="0" borderId="13" xfId="54" applyNumberFormat="1" applyFont="1" applyBorder="1" applyAlignment="1">
      <alignment horizontal="right" vertical="center" indent="4"/>
      <protection/>
    </xf>
    <xf numFmtId="3" fontId="3" fillId="0" borderId="13" xfId="44" applyNumberFormat="1" applyFont="1" applyFill="1" applyBorder="1" applyAlignment="1">
      <alignment horizontal="right" vertical="center" wrapText="1" indent="4"/>
    </xf>
    <xf numFmtId="3" fontId="3" fillId="0" borderId="14" xfId="44" applyNumberFormat="1" applyFont="1" applyBorder="1" applyAlignment="1">
      <alignment horizontal="right" vertical="center" wrapText="1" indent="4"/>
    </xf>
    <xf numFmtId="1" fontId="3" fillId="0" borderId="14" xfId="54" applyNumberFormat="1" applyFont="1" applyBorder="1" applyAlignment="1">
      <alignment horizontal="right" vertical="center" indent="4"/>
      <protection/>
    </xf>
    <xf numFmtId="3" fontId="3" fillId="0" borderId="14" xfId="44" applyNumberFormat="1" applyFont="1" applyFill="1" applyBorder="1" applyAlignment="1">
      <alignment horizontal="right" vertical="center" wrapText="1" indent="4"/>
    </xf>
    <xf numFmtId="0" fontId="7" fillId="0" borderId="14" xfId="59" applyNumberFormat="1" applyFont="1" applyFill="1" applyBorder="1" applyAlignment="1">
      <alignment horizontal="left" vertical="center"/>
      <protection/>
    </xf>
    <xf numFmtId="0" fontId="7" fillId="0" borderId="11" xfId="59" applyNumberFormat="1" applyFont="1" applyFill="1" applyBorder="1" applyAlignment="1">
      <alignment horizontal="left" vertical="center"/>
      <protection/>
    </xf>
    <xf numFmtId="3" fontId="15" fillId="0" borderId="11" xfId="59" applyNumberFormat="1" applyFont="1" applyFill="1" applyBorder="1" applyAlignment="1">
      <alignment horizontal="left" vertical="center"/>
      <protection/>
    </xf>
    <xf numFmtId="3" fontId="18" fillId="33" borderId="11" xfId="0" applyNumberFormat="1" applyFont="1" applyFill="1" applyBorder="1" applyAlignment="1">
      <alignment horizontal="right" vertical="center" indent="3"/>
    </xf>
    <xf numFmtId="3" fontId="7" fillId="0" borderId="11" xfId="0" applyNumberFormat="1" applyFont="1" applyFill="1" applyBorder="1" applyAlignment="1">
      <alignment horizontal="right" vertical="center" indent="3"/>
    </xf>
    <xf numFmtId="3" fontId="15" fillId="33" borderId="11" xfId="0" applyNumberFormat="1" applyFont="1" applyFill="1" applyBorder="1" applyAlignment="1">
      <alignment horizontal="right" vertical="center" indent="3"/>
    </xf>
    <xf numFmtId="3" fontId="3" fillId="0" borderId="11" xfId="0" applyNumberFormat="1" applyFont="1" applyFill="1" applyBorder="1" applyAlignment="1">
      <alignment horizontal="right" vertical="center" indent="3"/>
    </xf>
    <xf numFmtId="3" fontId="3" fillId="33" borderId="11" xfId="0" applyNumberFormat="1" applyFont="1" applyFill="1" applyBorder="1" applyAlignment="1">
      <alignment horizontal="right" vertical="center" indent="3"/>
    </xf>
    <xf numFmtId="3" fontId="15" fillId="0" borderId="11" xfId="59" applyNumberFormat="1" applyFont="1" applyFill="1" applyBorder="1" applyAlignment="1">
      <alignment horizontal="right" vertical="center" indent="3"/>
      <protection/>
    </xf>
    <xf numFmtId="3" fontId="15" fillId="0" borderId="11" xfId="0" applyNumberFormat="1" applyFont="1" applyFill="1" applyBorder="1" applyAlignment="1">
      <alignment horizontal="right" vertical="center" indent="3"/>
    </xf>
    <xf numFmtId="3" fontId="7" fillId="0" borderId="11" xfId="0" applyNumberFormat="1" applyFont="1" applyFill="1" applyBorder="1" applyAlignment="1">
      <alignment horizontal="right" vertical="center" wrapText="1" indent="3"/>
    </xf>
    <xf numFmtId="3" fontId="15" fillId="33" borderId="11" xfId="59" applyNumberFormat="1" applyFont="1" applyFill="1" applyBorder="1" applyAlignment="1">
      <alignment horizontal="right" vertical="center" indent="3"/>
      <protection/>
    </xf>
    <xf numFmtId="3" fontId="18" fillId="0" borderId="11" xfId="59" applyNumberFormat="1" applyFont="1" applyFill="1" applyBorder="1" applyAlignment="1">
      <alignment horizontal="right" vertical="center" indent="3"/>
      <protection/>
    </xf>
    <xf numFmtId="0" fontId="3" fillId="0" borderId="11" xfId="0" applyFont="1" applyBorder="1" applyAlignment="1">
      <alignment horizontal="center" vertical="center" wrapText="1"/>
    </xf>
    <xf numFmtId="3" fontId="3" fillId="0" borderId="11" xfId="48" applyNumberFormat="1" applyFont="1" applyBorder="1" applyAlignment="1">
      <alignment horizontal="center" vertical="center" wrapText="1"/>
    </xf>
    <xf numFmtId="3" fontId="3" fillId="0" borderId="11" xfId="0" applyNumberFormat="1" applyFont="1" applyBorder="1" applyAlignment="1">
      <alignment horizontal="center" vertical="center" wrapText="1"/>
    </xf>
    <xf numFmtId="3" fontId="3" fillId="0" borderId="11" xfId="0" applyNumberFormat="1"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wrapText="1"/>
    </xf>
    <xf numFmtId="3" fontId="3" fillId="0" borderId="11" xfId="0" applyNumberFormat="1" applyFont="1" applyFill="1" applyBorder="1" applyAlignment="1">
      <alignment horizontal="center" wrapText="1"/>
    </xf>
    <xf numFmtId="3" fontId="3" fillId="0" borderId="11" xfId="0" applyNumberFormat="1" applyFont="1" applyBorder="1" applyAlignment="1">
      <alignment horizontal="center" wrapText="1"/>
    </xf>
    <xf numFmtId="0" fontId="7" fillId="0" borderId="11" xfId="0" applyFont="1" applyBorder="1" applyAlignment="1">
      <alignment horizontal="center" vertical="center"/>
    </xf>
    <xf numFmtId="0" fontId="7" fillId="0" borderId="11" xfId="0" applyFont="1" applyFill="1" applyBorder="1" applyAlignment="1">
      <alignment horizontal="center" vertical="center" wrapText="1"/>
    </xf>
    <xf numFmtId="0" fontId="60" fillId="0" borderId="12" xfId="0" applyFont="1" applyBorder="1" applyAlignment="1">
      <alignment horizontal="center" vertical="center" wrapText="1"/>
    </xf>
    <xf numFmtId="189" fontId="3" fillId="0" borderId="12" xfId="0" applyNumberFormat="1" applyFont="1" applyBorder="1" applyAlignment="1">
      <alignment horizontal="center" vertical="center"/>
    </xf>
    <xf numFmtId="164" fontId="3" fillId="0" borderId="12" xfId="0" applyNumberFormat="1" applyFont="1" applyFill="1" applyBorder="1" applyAlignment="1">
      <alignment horizontal="center" vertical="center"/>
    </xf>
    <xf numFmtId="0" fontId="60" fillId="0" borderId="13" xfId="0" applyFont="1" applyBorder="1" applyAlignment="1">
      <alignment horizontal="center" vertical="center" wrapText="1"/>
    </xf>
    <xf numFmtId="189" fontId="3" fillId="0" borderId="13" xfId="0" applyNumberFormat="1" applyFont="1" applyBorder="1" applyAlignment="1">
      <alignment horizontal="center" vertical="center"/>
    </xf>
    <xf numFmtId="164" fontId="3" fillId="0" borderId="13" xfId="0" applyNumberFormat="1" applyFont="1" applyFill="1" applyBorder="1" applyAlignment="1">
      <alignment horizontal="center" vertical="center"/>
    </xf>
    <xf numFmtId="0" fontId="60" fillId="0" borderId="14" xfId="0" applyFont="1" applyBorder="1" applyAlignment="1">
      <alignment horizontal="center" vertical="center" wrapText="1"/>
    </xf>
    <xf numFmtId="189" fontId="3" fillId="0" borderId="14" xfId="0" applyNumberFormat="1" applyFont="1" applyBorder="1" applyAlignment="1">
      <alignment horizontal="center"/>
    </xf>
    <xf numFmtId="164" fontId="3" fillId="0" borderId="14" xfId="0" applyNumberFormat="1" applyFont="1" applyFill="1" applyBorder="1" applyAlignment="1">
      <alignment horizontal="center" vertical="center"/>
    </xf>
    <xf numFmtId="2" fontId="3" fillId="33" borderId="11" xfId="54" applyNumberFormat="1" applyFont="1" applyFill="1" applyBorder="1" applyAlignment="1">
      <alignment horizontal="left" vertical="center"/>
      <protection/>
    </xf>
    <xf numFmtId="0" fontId="7" fillId="33" borderId="11" xfId="54" applyFont="1" applyFill="1" applyBorder="1" applyAlignment="1">
      <alignment horizontal="center" vertical="center"/>
      <protection/>
    </xf>
    <xf numFmtId="164" fontId="3" fillId="33" borderId="11" xfId="54" applyNumberFormat="1" applyFont="1" applyFill="1" applyBorder="1" applyAlignment="1">
      <alignment horizontal="center" vertical="center"/>
      <protection/>
    </xf>
    <xf numFmtId="0" fontId="0" fillId="33" borderId="0" xfId="0" applyFill="1" applyAlignment="1">
      <alignment/>
    </xf>
    <xf numFmtId="0" fontId="7" fillId="33" borderId="12" xfId="0" applyFont="1" applyFill="1" applyBorder="1" applyAlignment="1">
      <alignment horizontal="center" vertical="center" wrapText="1"/>
    </xf>
    <xf numFmtId="0" fontId="3" fillId="33" borderId="12" xfId="0" applyFont="1" applyFill="1" applyBorder="1" applyAlignment="1">
      <alignment horizontal="left" vertical="center" wrapText="1"/>
    </xf>
    <xf numFmtId="164" fontId="3" fillId="33" borderId="12" xfId="0" applyNumberFormat="1" applyFont="1" applyFill="1" applyBorder="1" applyAlignment="1">
      <alignment horizontal="right" vertical="center" wrapText="1" indent="4"/>
    </xf>
    <xf numFmtId="0" fontId="3" fillId="33" borderId="13" xfId="0" applyFont="1" applyFill="1" applyBorder="1" applyAlignment="1">
      <alignment vertical="center"/>
    </xf>
    <xf numFmtId="164" fontId="3" fillId="33" borderId="13" xfId="0" applyNumberFormat="1" applyFont="1" applyFill="1" applyBorder="1" applyAlignment="1">
      <alignment horizontal="right" vertical="center" indent="4"/>
    </xf>
    <xf numFmtId="0" fontId="3" fillId="33" borderId="13" xfId="0" applyFont="1" applyFill="1" applyBorder="1" applyAlignment="1">
      <alignment horizontal="left" vertical="center" wrapText="1"/>
    </xf>
    <xf numFmtId="0" fontId="3" fillId="33" borderId="14" xfId="0" applyFont="1" applyFill="1" applyBorder="1" applyAlignment="1">
      <alignment vertical="center"/>
    </xf>
    <xf numFmtId="164" fontId="3" fillId="33" borderId="14" xfId="0" applyNumberFormat="1" applyFont="1" applyFill="1" applyBorder="1" applyAlignment="1">
      <alignment horizontal="right" vertical="center" indent="4"/>
    </xf>
    <xf numFmtId="0" fontId="7" fillId="33" borderId="14" xfId="0" applyFont="1" applyFill="1" applyBorder="1" applyAlignment="1">
      <alignment horizontal="left" vertical="center" wrapText="1"/>
    </xf>
    <xf numFmtId="1" fontId="7" fillId="33" borderId="14" xfId="0" applyNumberFormat="1" applyFont="1" applyFill="1" applyBorder="1" applyAlignment="1">
      <alignment horizontal="right" vertical="center" indent="4"/>
    </xf>
    <xf numFmtId="189" fontId="3" fillId="0" borderId="12" xfId="0" applyNumberFormat="1" applyFont="1" applyBorder="1" applyAlignment="1">
      <alignment horizontal="right" vertical="center" indent="2"/>
    </xf>
    <xf numFmtId="164" fontId="3" fillId="0" borderId="12" xfId="0" applyNumberFormat="1" applyFont="1" applyFill="1" applyBorder="1" applyAlignment="1">
      <alignment horizontal="right" vertical="center" indent="2"/>
    </xf>
    <xf numFmtId="189" fontId="3" fillId="0" borderId="13" xfId="0" applyNumberFormat="1" applyFont="1" applyBorder="1" applyAlignment="1">
      <alignment horizontal="right" vertical="center" indent="2"/>
    </xf>
    <xf numFmtId="164" fontId="3" fillId="0" borderId="13" xfId="0" applyNumberFormat="1" applyFont="1" applyFill="1" applyBorder="1" applyAlignment="1">
      <alignment horizontal="right" vertical="center" indent="2"/>
    </xf>
    <xf numFmtId="189" fontId="3" fillId="0" borderId="14" xfId="0" applyNumberFormat="1" applyFont="1" applyBorder="1" applyAlignment="1">
      <alignment horizontal="right" indent="2"/>
    </xf>
    <xf numFmtId="164" fontId="3" fillId="0" borderId="14" xfId="0" applyNumberFormat="1" applyFont="1" applyFill="1" applyBorder="1" applyAlignment="1">
      <alignment horizontal="right" vertical="center" indent="2"/>
    </xf>
    <xf numFmtId="0" fontId="6" fillId="0" borderId="0" xfId="57" applyAlignment="1">
      <alignment horizontal="left" vertical="top"/>
      <protection/>
    </xf>
    <xf numFmtId="0" fontId="0" fillId="0" borderId="0" xfId="0" applyAlignment="1">
      <alignment horizontal="left" vertical="top"/>
    </xf>
    <xf numFmtId="0" fontId="3" fillId="0" borderId="15" xfId="0" applyFont="1" applyBorder="1" applyAlignment="1">
      <alignment horizontal="left" wrapText="1"/>
    </xf>
    <xf numFmtId="0" fontId="3" fillId="0" borderId="15" xfId="0" applyFont="1" applyBorder="1" applyAlignment="1">
      <alignment horizontal="left"/>
    </xf>
    <xf numFmtId="0" fontId="7" fillId="0" borderId="0" xfId="0" applyFont="1" applyAlignment="1">
      <alignment horizontal="left" vertical="top"/>
    </xf>
    <xf numFmtId="0" fontId="7" fillId="0" borderId="11"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6" xfId="0" applyFont="1" applyBorder="1" applyAlignment="1">
      <alignment horizontal="center" vertical="center" wrapText="1"/>
    </xf>
    <xf numFmtId="0" fontId="7" fillId="33" borderId="0" xfId="0" applyFont="1" applyFill="1" applyAlignment="1">
      <alignment horizontal="left" vertical="top" wrapText="1"/>
    </xf>
    <xf numFmtId="0" fontId="3" fillId="33" borderId="17" xfId="0" applyFont="1" applyFill="1" applyBorder="1" applyAlignment="1">
      <alignment horizontal="right"/>
    </xf>
    <xf numFmtId="0" fontId="3" fillId="0" borderId="0" xfId="0" applyFont="1" applyAlignment="1">
      <alignment horizontal="left" wrapText="1"/>
    </xf>
    <xf numFmtId="0" fontId="3" fillId="0" borderId="0" xfId="0" applyFont="1" applyAlignment="1">
      <alignment horizontal="left"/>
    </xf>
    <xf numFmtId="0" fontId="7" fillId="0" borderId="0" xfId="0" applyFont="1" applyBorder="1" applyAlignment="1">
      <alignment horizontal="left" vertical="top" wrapText="1"/>
    </xf>
    <xf numFmtId="0" fontId="7" fillId="0" borderId="17" xfId="0" applyFont="1" applyBorder="1" applyAlignment="1">
      <alignment horizontal="left" vertical="top"/>
    </xf>
    <xf numFmtId="0" fontId="7" fillId="0" borderId="0" xfId="58" applyFont="1" applyBorder="1" applyAlignment="1">
      <alignment horizontal="left" vertical="top"/>
      <protection/>
    </xf>
    <xf numFmtId="0" fontId="3" fillId="0" borderId="0" xfId="58" applyFont="1" applyAlignment="1">
      <alignment horizontal="right"/>
      <protection/>
    </xf>
    <xf numFmtId="189" fontId="63" fillId="0" borderId="0" xfId="0" applyNumberFormat="1" applyFont="1" applyFill="1" applyAlignment="1">
      <alignment horizontal="left" vertical="top" wrapText="1"/>
    </xf>
    <xf numFmtId="189" fontId="63" fillId="0" borderId="0" xfId="0" applyNumberFormat="1" applyFont="1" applyFill="1" applyAlignment="1">
      <alignment horizontal="left" vertical="top"/>
    </xf>
    <xf numFmtId="0" fontId="3" fillId="0" borderId="15" xfId="0" applyFont="1" applyFill="1" applyBorder="1" applyAlignment="1">
      <alignment horizontal="left" wrapText="1"/>
    </xf>
    <xf numFmtId="0" fontId="3" fillId="0" borderId="15" xfId="0" applyFont="1" applyFill="1" applyBorder="1" applyAlignment="1">
      <alignment horizontal="left"/>
    </xf>
    <xf numFmtId="0" fontId="3" fillId="0" borderId="0" xfId="54" applyFont="1" applyBorder="1" applyAlignment="1">
      <alignment horizontal="right"/>
      <protection/>
    </xf>
    <xf numFmtId="0" fontId="7" fillId="0" borderId="0" xfId="57" applyFont="1" applyBorder="1" applyAlignment="1">
      <alignment horizontal="left" vertical="top" wrapText="1"/>
      <protection/>
    </xf>
    <xf numFmtId="0" fontId="7" fillId="0" borderId="0" xfId="57" applyFont="1" applyBorder="1" applyAlignment="1">
      <alignment horizontal="left" vertical="top"/>
      <protection/>
    </xf>
    <xf numFmtId="0" fontId="3" fillId="0" borderId="0" xfId="57" applyFont="1" applyBorder="1" applyAlignment="1">
      <alignment horizontal="left" wrapText="1"/>
      <protection/>
    </xf>
    <xf numFmtId="0" fontId="3" fillId="0" borderId="0" xfId="57" applyFont="1" applyBorder="1" applyAlignment="1">
      <alignment horizontal="left"/>
      <protection/>
    </xf>
    <xf numFmtId="0" fontId="3" fillId="33" borderId="0" xfId="54" applyFont="1" applyFill="1" applyAlignment="1">
      <alignment horizontal="left" wrapText="1"/>
      <protection/>
    </xf>
    <xf numFmtId="0" fontId="3" fillId="33" borderId="0" xfId="54" applyFont="1" applyFill="1" applyAlignment="1">
      <alignment horizontal="left"/>
      <protection/>
    </xf>
    <xf numFmtId="0" fontId="7" fillId="33" borderId="0" xfId="54" applyFont="1" applyFill="1" applyAlignment="1">
      <alignment horizontal="left" vertical="top" wrapText="1"/>
      <protection/>
    </xf>
    <xf numFmtId="0" fontId="7" fillId="33" borderId="0" xfId="54" applyFont="1" applyFill="1" applyAlignment="1">
      <alignment horizontal="left" vertical="top"/>
      <protection/>
    </xf>
  </cellXfs>
  <cellStyles count="5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Followed Hyperlink" xfId="47"/>
    <cellStyle name="Comma" xfId="48"/>
    <cellStyle name="Comma [0]" xfId="49"/>
    <cellStyle name="Milliers 2" xfId="50"/>
    <cellStyle name="Currency" xfId="51"/>
    <cellStyle name="Currency [0]" xfId="52"/>
    <cellStyle name="Neutre" xfId="53"/>
    <cellStyle name="Normal 2" xfId="54"/>
    <cellStyle name="Normal 2 2" xfId="55"/>
    <cellStyle name="Normal 3" xfId="56"/>
    <cellStyle name="Normal 4" xfId="57"/>
    <cellStyle name="Normal 5" xfId="58"/>
    <cellStyle name="Normal_Tab1-cadrage" xfId="59"/>
    <cellStyle name="Percent" xfId="60"/>
    <cellStyle name="Satisfaisant" xfId="61"/>
    <cellStyle name="Sortie" xfId="62"/>
    <cellStyle name="Texte explicatif" xfId="63"/>
    <cellStyle name="Titre" xfId="64"/>
    <cellStyle name="Titre 1" xfId="65"/>
    <cellStyle name="Titre 2" xfId="66"/>
    <cellStyle name="Titre 3" xfId="67"/>
    <cellStyle name="Titre 4" xfId="68"/>
    <cellStyle name="Total" xfId="69"/>
    <cellStyle name="Vérification"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tilisateurs\gsolard\Desktop\RETR01_Effectifs%20retraites%20droits%20directs_2015%20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1-t1"/>
      <sheetName val="01-t2"/>
      <sheetName val="01-t3"/>
      <sheetName val="01-G1"/>
      <sheetName val="01-G2"/>
      <sheetName val="01-G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M39"/>
  <sheetViews>
    <sheetView showGridLines="0" zoomScalePageLayoutView="0" workbookViewId="0" topLeftCell="A1">
      <selection activeCell="K8" sqref="K8"/>
    </sheetView>
  </sheetViews>
  <sheetFormatPr defaultColWidth="11.421875" defaultRowHeight="12.75"/>
  <cols>
    <col min="1" max="1" width="2.7109375" style="0" customWidth="1"/>
    <col min="2" max="2" width="30.8515625" style="0" customWidth="1"/>
    <col min="3" max="9" width="14.7109375" style="0" customWidth="1"/>
  </cols>
  <sheetData>
    <row r="2" spans="2:9" ht="11.25" customHeight="1">
      <c r="B2" s="107" t="s">
        <v>31</v>
      </c>
      <c r="C2" s="107"/>
      <c r="D2" s="107"/>
      <c r="E2" s="107"/>
      <c r="F2" s="107"/>
      <c r="G2" s="107"/>
      <c r="H2" s="107"/>
      <c r="I2" s="107"/>
    </row>
    <row r="3" spans="2:9" ht="12" customHeight="1">
      <c r="B3" s="4"/>
      <c r="C3" s="20"/>
      <c r="D3" s="20"/>
      <c r="E3" s="20"/>
      <c r="F3" s="20"/>
      <c r="G3" s="20"/>
      <c r="H3" s="4"/>
      <c r="I3" s="21" t="s">
        <v>6</v>
      </c>
    </row>
    <row r="4" spans="2:9" ht="15" customHeight="1">
      <c r="B4" s="109"/>
      <c r="C4" s="108" t="s">
        <v>43</v>
      </c>
      <c r="D4" s="108" t="s">
        <v>7</v>
      </c>
      <c r="E4" s="108"/>
      <c r="F4" s="108" t="s">
        <v>8</v>
      </c>
      <c r="G4" s="108"/>
      <c r="H4" s="108" t="s">
        <v>77</v>
      </c>
      <c r="I4" s="108" t="s">
        <v>61</v>
      </c>
    </row>
    <row r="5" spans="2:9" ht="49.5" customHeight="1">
      <c r="B5" s="110"/>
      <c r="C5" s="108"/>
      <c r="D5" s="33" t="s">
        <v>42</v>
      </c>
      <c r="E5" s="33" t="s">
        <v>32</v>
      </c>
      <c r="F5" s="33" t="s">
        <v>41</v>
      </c>
      <c r="G5" s="33" t="s">
        <v>40</v>
      </c>
      <c r="H5" s="108"/>
      <c r="I5" s="108"/>
    </row>
    <row r="6" spans="2:9" ht="15" customHeight="1">
      <c r="B6" s="51" t="s">
        <v>52</v>
      </c>
      <c r="C6" s="61">
        <f>D6+G6</f>
        <v>17208.50534512585</v>
      </c>
      <c r="D6" s="61">
        <v>16129.016816286188</v>
      </c>
      <c r="E6" s="55">
        <v>675.546571454515</v>
      </c>
      <c r="F6" s="55">
        <v>4407.967519737053</v>
      </c>
      <c r="G6" s="55">
        <v>1079.488528839663</v>
      </c>
      <c r="H6" s="54">
        <v>553</v>
      </c>
      <c r="I6" s="55">
        <v>777.4307500000001</v>
      </c>
    </row>
    <row r="7" spans="2:12" ht="15" customHeight="1">
      <c r="B7" s="52" t="s">
        <v>9</v>
      </c>
      <c r="C7" s="61">
        <f aca="true" t="shared" si="0" ref="C7:C28">D7+G7</f>
        <v>15623.903315813726</v>
      </c>
      <c r="D7" s="61">
        <v>15027.901600895655</v>
      </c>
      <c r="E7" s="55">
        <v>634.601845761685</v>
      </c>
      <c r="F7" s="55">
        <v>3808.748164849004</v>
      </c>
      <c r="G7" s="55">
        <v>596.001714918072</v>
      </c>
      <c r="H7" s="54">
        <v>553</v>
      </c>
      <c r="I7" s="55" t="s">
        <v>18</v>
      </c>
      <c r="J7" s="1"/>
      <c r="K7" s="1"/>
      <c r="L7" s="1"/>
    </row>
    <row r="8" spans="2:10" s="2" customFormat="1" ht="15" customHeight="1">
      <c r="B8" s="53" t="s">
        <v>53</v>
      </c>
      <c r="C8" s="61">
        <f>D8+G8</f>
        <v>14066.108</v>
      </c>
      <c r="D8" s="59">
        <v>13249.763</v>
      </c>
      <c r="E8" s="59">
        <v>595.089</v>
      </c>
      <c r="F8" s="60">
        <v>2796.672</v>
      </c>
      <c r="G8" s="60">
        <v>816.345</v>
      </c>
      <c r="H8" s="56">
        <v>430.1</v>
      </c>
      <c r="I8" s="57">
        <v>652.955</v>
      </c>
      <c r="J8" s="29"/>
    </row>
    <row r="9" spans="2:10" s="2" customFormat="1" ht="15" customHeight="1">
      <c r="B9" s="53" t="s">
        <v>10</v>
      </c>
      <c r="C9" s="61">
        <f t="shared" si="0"/>
        <v>2521.978</v>
      </c>
      <c r="D9" s="59">
        <v>1936.311</v>
      </c>
      <c r="E9" s="59">
        <v>86.335</v>
      </c>
      <c r="F9" s="60">
        <v>741.172</v>
      </c>
      <c r="G9" s="60">
        <v>585.667</v>
      </c>
      <c r="H9" s="56">
        <v>14.4</v>
      </c>
      <c r="I9" s="57">
        <v>27.094</v>
      </c>
      <c r="J9" s="29"/>
    </row>
    <row r="10" spans="2:13" s="2" customFormat="1" ht="15" customHeight="1">
      <c r="B10" s="53" t="s">
        <v>33</v>
      </c>
      <c r="C10" s="61">
        <f t="shared" si="0"/>
        <v>12492.4805</v>
      </c>
      <c r="D10" s="62">
        <v>11261.595</v>
      </c>
      <c r="E10" s="59">
        <v>530</v>
      </c>
      <c r="F10" s="60">
        <v>2948.44</v>
      </c>
      <c r="G10" s="60">
        <v>1230.8855</v>
      </c>
      <c r="H10" s="56">
        <v>0</v>
      </c>
      <c r="I10" s="57" t="s">
        <v>0</v>
      </c>
      <c r="J10" s="29"/>
      <c r="L10" s="30"/>
      <c r="M10" s="31"/>
    </row>
    <row r="11" spans="2:10" s="2" customFormat="1" ht="15" customHeight="1">
      <c r="B11" s="53" t="s">
        <v>34</v>
      </c>
      <c r="C11" s="61">
        <f t="shared" si="0"/>
        <v>3007.216</v>
      </c>
      <c r="D11" s="62">
        <v>2467.866</v>
      </c>
      <c r="E11" s="59">
        <v>124</v>
      </c>
      <c r="F11" s="60">
        <v>634.557</v>
      </c>
      <c r="G11" s="60">
        <v>539.35</v>
      </c>
      <c r="H11" s="56">
        <v>0</v>
      </c>
      <c r="I11" s="57" t="s">
        <v>0</v>
      </c>
      <c r="J11" s="29"/>
    </row>
    <row r="12" spans="2:10" s="2" customFormat="1" ht="15" customHeight="1">
      <c r="B12" s="53" t="s">
        <v>54</v>
      </c>
      <c r="C12" s="61">
        <f t="shared" si="0"/>
        <v>1755.438</v>
      </c>
      <c r="D12" s="62">
        <v>1524.582</v>
      </c>
      <c r="E12" s="59">
        <v>52.58967</v>
      </c>
      <c r="F12" s="60">
        <v>303.681</v>
      </c>
      <c r="G12" s="60">
        <v>230.856</v>
      </c>
      <c r="H12" s="56">
        <v>0.3</v>
      </c>
      <c r="I12" s="57">
        <v>22.577</v>
      </c>
      <c r="J12" s="29"/>
    </row>
    <row r="13" spans="2:10" s="2" customFormat="1" ht="15" customHeight="1">
      <c r="B13" s="53" t="s">
        <v>55</v>
      </c>
      <c r="C13" s="61">
        <f t="shared" si="0"/>
        <v>501.328</v>
      </c>
      <c r="D13" s="62">
        <v>364.813</v>
      </c>
      <c r="E13" s="59">
        <v>9.72767</v>
      </c>
      <c r="F13" s="60">
        <v>138.46599999999998</v>
      </c>
      <c r="G13" s="60">
        <v>136.515</v>
      </c>
      <c r="H13" s="56">
        <v>0</v>
      </c>
      <c r="I13" s="57">
        <v>15.174</v>
      </c>
      <c r="J13" s="29"/>
    </row>
    <row r="14" spans="2:10" s="2" customFormat="1" ht="15" customHeight="1">
      <c r="B14" s="53" t="s">
        <v>56</v>
      </c>
      <c r="C14" s="61">
        <f t="shared" si="0"/>
        <v>1177.7</v>
      </c>
      <c r="D14" s="62">
        <v>1047.656</v>
      </c>
      <c r="E14" s="59">
        <v>56.88933333333333</v>
      </c>
      <c r="F14" s="60">
        <v>164.047</v>
      </c>
      <c r="G14" s="60">
        <v>130.044</v>
      </c>
      <c r="H14" s="56">
        <v>0</v>
      </c>
      <c r="I14" s="57">
        <v>38.888</v>
      </c>
      <c r="J14" s="29"/>
    </row>
    <row r="15" spans="2:10" s="2" customFormat="1" ht="15" customHeight="1">
      <c r="B15" s="53" t="s">
        <v>19</v>
      </c>
      <c r="C15" s="61">
        <f t="shared" si="0"/>
        <v>93.322</v>
      </c>
      <c r="D15" s="62">
        <v>62.357</v>
      </c>
      <c r="E15" s="59">
        <v>1.173</v>
      </c>
      <c r="F15" s="60">
        <v>32.537</v>
      </c>
      <c r="G15" s="60">
        <v>30.965</v>
      </c>
      <c r="H15" s="56">
        <v>0</v>
      </c>
      <c r="I15" s="57" t="s">
        <v>18</v>
      </c>
      <c r="J15" s="29"/>
    </row>
    <row r="16" spans="2:10" s="2" customFormat="1" ht="15" customHeight="1">
      <c r="B16" s="53" t="s">
        <v>35</v>
      </c>
      <c r="C16" s="61">
        <f t="shared" si="0"/>
        <v>1988.3519999999999</v>
      </c>
      <c r="D16" s="59">
        <v>1746.503</v>
      </c>
      <c r="E16" s="59">
        <v>84.016</v>
      </c>
      <c r="F16" s="60">
        <v>285.207</v>
      </c>
      <c r="G16" s="60">
        <v>241.849</v>
      </c>
      <c r="H16" s="56">
        <v>0</v>
      </c>
      <c r="I16" s="57" t="s">
        <v>0</v>
      </c>
      <c r="J16" s="29"/>
    </row>
    <row r="17" spans="2:10" s="2" customFormat="1" ht="15" customHeight="1">
      <c r="B17" s="53" t="s">
        <v>11</v>
      </c>
      <c r="C17" s="61">
        <f t="shared" si="0"/>
        <v>1438.222</v>
      </c>
      <c r="D17" s="59">
        <v>1335.716</v>
      </c>
      <c r="E17" s="59">
        <v>29.522</v>
      </c>
      <c r="F17" s="60">
        <v>423.74100000000004</v>
      </c>
      <c r="G17" s="60">
        <v>102.506</v>
      </c>
      <c r="H17" s="56">
        <v>24.6</v>
      </c>
      <c r="I17" s="57">
        <v>11.68</v>
      </c>
      <c r="J17" s="29"/>
    </row>
    <row r="18" spans="2:10" s="2" customFormat="1" ht="15" customHeight="1">
      <c r="B18" s="53" t="s">
        <v>20</v>
      </c>
      <c r="C18" s="61">
        <f t="shared" si="0"/>
        <v>704.174</v>
      </c>
      <c r="D18" s="59">
        <v>679.834</v>
      </c>
      <c r="E18" s="59">
        <v>19.075</v>
      </c>
      <c r="F18" s="60">
        <v>107.81700000000001</v>
      </c>
      <c r="G18" s="60">
        <v>24.34</v>
      </c>
      <c r="H18" s="56">
        <v>0</v>
      </c>
      <c r="I18" s="57" t="s">
        <v>0</v>
      </c>
      <c r="J18" s="29"/>
    </row>
    <row r="19" spans="2:10" s="2" customFormat="1" ht="15" customHeight="1">
      <c r="B19" s="53" t="s">
        <v>12</v>
      </c>
      <c r="C19" s="61">
        <f t="shared" si="0"/>
        <v>1179.5</v>
      </c>
      <c r="D19" s="59">
        <v>967.656</v>
      </c>
      <c r="E19" s="59">
        <v>47.778</v>
      </c>
      <c r="F19" s="60">
        <v>281.30899999999997</v>
      </c>
      <c r="G19" s="60">
        <v>211.844</v>
      </c>
      <c r="H19" s="56">
        <v>5.7</v>
      </c>
      <c r="I19" s="57">
        <v>13.715</v>
      </c>
      <c r="J19" s="29"/>
    </row>
    <row r="20" spans="2:10" s="2" customFormat="1" ht="15" customHeight="1">
      <c r="B20" s="53" t="s">
        <v>13</v>
      </c>
      <c r="C20" s="61">
        <f t="shared" si="0"/>
        <v>933.5150000000001</v>
      </c>
      <c r="D20" s="59">
        <v>697.738</v>
      </c>
      <c r="E20" s="59">
        <v>34.078</v>
      </c>
      <c r="F20" s="60">
        <v>253.88299999999998</v>
      </c>
      <c r="G20" s="60">
        <v>235.777</v>
      </c>
      <c r="H20" s="56">
        <v>2.6</v>
      </c>
      <c r="I20" s="57">
        <v>18.974</v>
      </c>
      <c r="J20" s="29"/>
    </row>
    <row r="21" spans="2:10" s="2" customFormat="1" ht="15" customHeight="1">
      <c r="B21" s="53" t="s">
        <v>14</v>
      </c>
      <c r="C21" s="61">
        <f t="shared" si="0"/>
        <v>1293.804</v>
      </c>
      <c r="D21" s="59">
        <v>965.884</v>
      </c>
      <c r="E21" s="59">
        <v>52.956</v>
      </c>
      <c r="F21" s="60">
        <v>327.92</v>
      </c>
      <c r="G21" s="57">
        <v>327.92</v>
      </c>
      <c r="H21" s="58">
        <v>0</v>
      </c>
      <c r="I21" s="57" t="s">
        <v>0</v>
      </c>
      <c r="J21" s="29"/>
    </row>
    <row r="22" spans="2:10" s="2" customFormat="1" ht="15" customHeight="1">
      <c r="B22" s="53" t="s">
        <v>21</v>
      </c>
      <c r="C22" s="61">
        <f t="shared" si="0"/>
        <v>337</v>
      </c>
      <c r="D22" s="59">
        <v>289</v>
      </c>
      <c r="E22" s="59">
        <v>22</v>
      </c>
      <c r="F22" s="60">
        <v>48</v>
      </c>
      <c r="G22" s="57">
        <v>48</v>
      </c>
      <c r="H22" s="58">
        <v>0.2</v>
      </c>
      <c r="I22" s="57" t="s">
        <v>18</v>
      </c>
      <c r="J22" s="29"/>
    </row>
    <row r="23" spans="2:10" s="2" customFormat="1" ht="15" customHeight="1">
      <c r="B23" s="53" t="s">
        <v>57</v>
      </c>
      <c r="C23" s="61" t="s">
        <v>18</v>
      </c>
      <c r="D23" s="59">
        <v>15</v>
      </c>
      <c r="E23" s="59" t="s">
        <v>18</v>
      </c>
      <c r="F23" s="59" t="s">
        <v>18</v>
      </c>
      <c r="G23" s="59" t="s">
        <v>18</v>
      </c>
      <c r="H23" s="58">
        <v>0</v>
      </c>
      <c r="I23" s="57" t="s">
        <v>18</v>
      </c>
      <c r="J23" s="29"/>
    </row>
    <row r="24" spans="2:10" s="2" customFormat="1" ht="15" customHeight="1">
      <c r="B24" s="53" t="s">
        <v>15</v>
      </c>
      <c r="C24" s="61">
        <f t="shared" si="0"/>
        <v>169.573</v>
      </c>
      <c r="D24" s="59">
        <v>132.976</v>
      </c>
      <c r="E24" s="59">
        <v>8.501</v>
      </c>
      <c r="F24" s="60">
        <v>39.858000000000004</v>
      </c>
      <c r="G24" s="60">
        <v>36.597</v>
      </c>
      <c r="H24" s="56">
        <v>0</v>
      </c>
      <c r="I24" s="57">
        <v>2.003</v>
      </c>
      <c r="J24" s="29"/>
    </row>
    <row r="25" spans="2:10" s="2" customFormat="1" ht="15" customHeight="1">
      <c r="B25" s="53" t="s">
        <v>16</v>
      </c>
      <c r="C25" s="61">
        <f>D25+G25</f>
        <v>260.288</v>
      </c>
      <c r="D25" s="59">
        <v>176.657</v>
      </c>
      <c r="E25" s="59">
        <v>7.11</v>
      </c>
      <c r="F25" s="60">
        <v>87.324</v>
      </c>
      <c r="G25" s="60">
        <v>83.631</v>
      </c>
      <c r="H25" s="56">
        <v>0.2</v>
      </c>
      <c r="I25" s="57" t="s">
        <v>0</v>
      </c>
      <c r="J25" s="29"/>
    </row>
    <row r="26" spans="2:10" s="2" customFormat="1" ht="15" customHeight="1">
      <c r="B26" s="53" t="s">
        <v>17</v>
      </c>
      <c r="C26" s="61">
        <f t="shared" si="0"/>
        <v>43.388000000000005</v>
      </c>
      <c r="D26" s="59">
        <v>34.069</v>
      </c>
      <c r="E26" s="59">
        <v>1.761</v>
      </c>
      <c r="F26" s="60">
        <v>10.822</v>
      </c>
      <c r="G26" s="60">
        <v>9.319</v>
      </c>
      <c r="H26" s="56">
        <v>0</v>
      </c>
      <c r="I26" s="57" t="s">
        <v>0</v>
      </c>
      <c r="J26" s="29"/>
    </row>
    <row r="27" spans="2:10" s="2" customFormat="1" ht="15" customHeight="1">
      <c r="B27" s="53" t="s">
        <v>5</v>
      </c>
      <c r="C27" s="61">
        <f t="shared" si="0"/>
        <v>71.282</v>
      </c>
      <c r="D27" s="59">
        <v>63.449</v>
      </c>
      <c r="E27" s="59">
        <v>2.296</v>
      </c>
      <c r="F27" s="60">
        <v>9.082</v>
      </c>
      <c r="G27" s="60">
        <v>7.833</v>
      </c>
      <c r="H27" s="56">
        <v>0</v>
      </c>
      <c r="I27" s="57">
        <v>0.862</v>
      </c>
      <c r="J27" s="29"/>
    </row>
    <row r="28" spans="2:10" s="2" customFormat="1" ht="15" customHeight="1">
      <c r="B28" s="53" t="s">
        <v>36</v>
      </c>
      <c r="C28" s="61">
        <f t="shared" si="0"/>
        <v>45.064</v>
      </c>
      <c r="D28" s="59">
        <v>44.352</v>
      </c>
      <c r="E28" s="59" t="s">
        <v>29</v>
      </c>
      <c r="F28" s="60">
        <v>0.7689999999999999</v>
      </c>
      <c r="G28" s="60">
        <v>0.712</v>
      </c>
      <c r="H28" s="56">
        <v>5</v>
      </c>
      <c r="I28" s="57" t="s">
        <v>30</v>
      </c>
      <c r="J28" s="29"/>
    </row>
    <row r="29" spans="2:10" s="2" customFormat="1" ht="15" customHeight="1">
      <c r="B29" s="53" t="s">
        <v>58</v>
      </c>
      <c r="C29" s="63" t="s">
        <v>18</v>
      </c>
      <c r="D29" s="59">
        <v>17</v>
      </c>
      <c r="E29" s="59" t="s">
        <v>18</v>
      </c>
      <c r="F29" s="59" t="s">
        <v>18</v>
      </c>
      <c r="G29" s="59" t="s">
        <v>18</v>
      </c>
      <c r="H29" s="59">
        <v>0</v>
      </c>
      <c r="I29" s="59" t="s">
        <v>18</v>
      </c>
      <c r="J29" s="29"/>
    </row>
    <row r="30" spans="2:10" s="2" customFormat="1" ht="15" customHeight="1">
      <c r="B30" s="53" t="s">
        <v>59</v>
      </c>
      <c r="C30" s="63" t="s">
        <v>18</v>
      </c>
      <c r="D30" s="59">
        <v>68</v>
      </c>
      <c r="E30" s="59" t="s">
        <v>18</v>
      </c>
      <c r="F30" s="59" t="s">
        <v>18</v>
      </c>
      <c r="G30" s="59" t="s">
        <v>18</v>
      </c>
      <c r="H30" s="56">
        <v>0.7</v>
      </c>
      <c r="I30" s="59" t="s">
        <v>18</v>
      </c>
      <c r="J30" s="29"/>
    </row>
    <row r="31" spans="2:10" s="2" customFormat="1" ht="15" customHeight="1">
      <c r="B31" s="53" t="s">
        <v>60</v>
      </c>
      <c r="C31" s="63" t="s">
        <v>18</v>
      </c>
      <c r="D31" s="59">
        <v>144</v>
      </c>
      <c r="E31" s="59" t="s">
        <v>18</v>
      </c>
      <c r="F31" s="59" t="s">
        <v>18</v>
      </c>
      <c r="G31" s="59" t="s">
        <v>18</v>
      </c>
      <c r="H31" s="56">
        <v>0</v>
      </c>
      <c r="I31" s="59" t="s">
        <v>18</v>
      </c>
      <c r="J31" s="29"/>
    </row>
    <row r="32" spans="2:9" s="2" customFormat="1" ht="15" customHeight="1">
      <c r="B32" s="53" t="s">
        <v>38</v>
      </c>
      <c r="C32" s="59" t="s">
        <v>0</v>
      </c>
      <c r="D32" s="59" t="s">
        <v>0</v>
      </c>
      <c r="E32" s="59" t="s">
        <v>0</v>
      </c>
      <c r="F32" s="60" t="s">
        <v>0</v>
      </c>
      <c r="G32" s="60" t="s">
        <v>0</v>
      </c>
      <c r="H32" s="56">
        <v>68.4</v>
      </c>
      <c r="I32" s="57" t="s">
        <v>0</v>
      </c>
    </row>
    <row r="33" spans="2:11" ht="84.75" customHeight="1">
      <c r="B33" s="105" t="s">
        <v>39</v>
      </c>
      <c r="C33" s="106"/>
      <c r="D33" s="106"/>
      <c r="E33" s="106"/>
      <c r="F33" s="106"/>
      <c r="G33" s="106"/>
      <c r="H33" s="106"/>
      <c r="I33" s="106"/>
      <c r="K33" s="2"/>
    </row>
    <row r="34" spans="2:9" ht="12.75">
      <c r="B34" s="4"/>
      <c r="C34" s="4"/>
      <c r="D34" s="4"/>
      <c r="E34" s="4"/>
      <c r="F34" s="4"/>
      <c r="G34" s="4"/>
      <c r="H34" s="4"/>
      <c r="I34" s="4"/>
    </row>
    <row r="35" spans="2:9" ht="12.75">
      <c r="B35" s="4"/>
      <c r="C35" s="4"/>
      <c r="D35" s="4"/>
      <c r="E35" s="4"/>
      <c r="F35" s="4"/>
      <c r="G35" s="4"/>
      <c r="H35" s="4"/>
      <c r="I35" s="4"/>
    </row>
    <row r="36" spans="2:9" ht="12.75">
      <c r="B36" s="4"/>
      <c r="C36" s="4"/>
      <c r="D36" s="4"/>
      <c r="E36" s="4"/>
      <c r="F36" s="4"/>
      <c r="G36" s="4"/>
      <c r="H36" s="4"/>
      <c r="I36" s="4"/>
    </row>
    <row r="37" spans="2:9" ht="12.75">
      <c r="B37" s="4"/>
      <c r="C37" s="4"/>
      <c r="D37" s="4"/>
      <c r="E37" s="4"/>
      <c r="F37" s="4"/>
      <c r="G37" s="4"/>
      <c r="H37" s="4"/>
      <c r="I37" s="4"/>
    </row>
    <row r="38" spans="2:9" ht="12.75">
      <c r="B38" s="4"/>
      <c r="C38" s="4"/>
      <c r="D38" s="4"/>
      <c r="E38" s="4"/>
      <c r="F38" s="4"/>
      <c r="G38" s="4"/>
      <c r="H38" s="4"/>
      <c r="I38" s="4"/>
    </row>
    <row r="39" spans="2:9" ht="12.75">
      <c r="B39" s="4"/>
      <c r="C39" s="4"/>
      <c r="D39" s="4"/>
      <c r="E39" s="4"/>
      <c r="F39" s="4"/>
      <c r="G39" s="4"/>
      <c r="H39" s="4"/>
      <c r="I39" s="4"/>
    </row>
  </sheetData>
  <sheetProtection/>
  <mergeCells count="8">
    <mergeCell ref="B33:I33"/>
    <mergeCell ref="B2:I2"/>
    <mergeCell ref="I4:I5"/>
    <mergeCell ref="H4:H5"/>
    <mergeCell ref="C4:C5"/>
    <mergeCell ref="B4:B5"/>
    <mergeCell ref="D4:E4"/>
    <mergeCell ref="F4:G4"/>
  </mergeCells>
  <printOptions/>
  <pageMargins left="0.787401575" right="0.787401575" top="0.984251969" bottom="0.984251969" header="0.4921259845" footer="0.4921259845"/>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2:G13"/>
  <sheetViews>
    <sheetView showGridLines="0" zoomScalePageLayoutView="0" workbookViewId="0" topLeftCell="A1">
      <selection activeCell="H8" sqref="H8"/>
    </sheetView>
  </sheetViews>
  <sheetFormatPr defaultColWidth="11.421875" defaultRowHeight="12.75"/>
  <cols>
    <col min="1" max="1" width="3.00390625" style="0" customWidth="1"/>
    <col min="2" max="2" width="50.57421875" style="0" customWidth="1"/>
    <col min="3" max="5" width="16.7109375" style="0" customWidth="1"/>
  </cols>
  <sheetData>
    <row r="2" spans="1:7" ht="12.75" customHeight="1">
      <c r="A2" s="86"/>
      <c r="B2" s="111" t="s">
        <v>84</v>
      </c>
      <c r="C2" s="111"/>
      <c r="D2" s="111"/>
      <c r="E2" s="111"/>
      <c r="F2" s="86"/>
      <c r="G2" s="86"/>
    </row>
    <row r="3" spans="1:7" ht="12.75">
      <c r="A3" s="86"/>
      <c r="B3" s="112" t="s">
        <v>65</v>
      </c>
      <c r="C3" s="112"/>
      <c r="D3" s="112"/>
      <c r="E3" s="112"/>
      <c r="F3" s="86"/>
      <c r="G3" s="86"/>
    </row>
    <row r="4" spans="1:7" ht="54.75" customHeight="1">
      <c r="A4" s="86"/>
      <c r="B4" s="87" t="s">
        <v>66</v>
      </c>
      <c r="C4" s="87" t="s">
        <v>67</v>
      </c>
      <c r="D4" s="87" t="s">
        <v>71</v>
      </c>
      <c r="E4" s="87" t="s">
        <v>72</v>
      </c>
      <c r="F4" s="86"/>
      <c r="G4" s="86"/>
    </row>
    <row r="5" spans="1:7" ht="15" customHeight="1">
      <c r="A5" s="86"/>
      <c r="B5" s="88" t="s">
        <v>73</v>
      </c>
      <c r="C5" s="89">
        <v>69.91</v>
      </c>
      <c r="D5" s="89">
        <v>17.88</v>
      </c>
      <c r="E5" s="89">
        <v>8.09</v>
      </c>
      <c r="F5" s="86"/>
      <c r="G5" s="86"/>
    </row>
    <row r="6" spans="1:7" ht="15" customHeight="1">
      <c r="A6" s="86"/>
      <c r="B6" s="90" t="s">
        <v>74</v>
      </c>
      <c r="C6" s="91">
        <v>31.28</v>
      </c>
      <c r="D6" s="91">
        <v>80.56</v>
      </c>
      <c r="E6" s="91">
        <v>89.71</v>
      </c>
      <c r="F6" s="86"/>
      <c r="G6" s="86"/>
    </row>
    <row r="7" spans="1:7" ht="15" customHeight="1">
      <c r="A7" s="86"/>
      <c r="B7" s="90" t="s">
        <v>68</v>
      </c>
      <c r="C7" s="91">
        <v>27.73</v>
      </c>
      <c r="D7" s="91">
        <v>79.03</v>
      </c>
      <c r="E7" s="91">
        <v>88.86</v>
      </c>
      <c r="F7" s="86"/>
      <c r="G7" s="86"/>
    </row>
    <row r="8" spans="1:7" ht="15" customHeight="1">
      <c r="A8" s="86"/>
      <c r="B8" s="92" t="s">
        <v>69</v>
      </c>
      <c r="C8" s="91">
        <v>10.19</v>
      </c>
      <c r="D8" s="91">
        <v>17.02</v>
      </c>
      <c r="E8" s="91">
        <v>16.88</v>
      </c>
      <c r="F8" s="86"/>
      <c r="G8" s="86"/>
    </row>
    <row r="9" spans="1:7" ht="15" customHeight="1">
      <c r="A9" s="86"/>
      <c r="B9" s="92" t="s">
        <v>75</v>
      </c>
      <c r="C9" s="91">
        <v>-17.33</v>
      </c>
      <c r="D9" s="91">
        <v>-17.52</v>
      </c>
      <c r="E9" s="91">
        <v>-16.6</v>
      </c>
      <c r="F9" s="86"/>
      <c r="G9" s="86"/>
    </row>
    <row r="10" spans="1:7" ht="15" customHeight="1">
      <c r="A10" s="86"/>
      <c r="B10" s="92" t="s">
        <v>70</v>
      </c>
      <c r="C10" s="91">
        <v>5.94</v>
      </c>
      <c r="D10" s="91">
        <v>2.06</v>
      </c>
      <c r="E10" s="91">
        <v>1.92</v>
      </c>
      <c r="F10" s="86"/>
      <c r="G10" s="86"/>
    </row>
    <row r="11" spans="1:7" ht="15" customHeight="1">
      <c r="A11" s="86"/>
      <c r="B11" s="93" t="s">
        <v>76</v>
      </c>
      <c r="C11" s="94">
        <v>1.66</v>
      </c>
      <c r="D11" s="94">
        <v>1.25</v>
      </c>
      <c r="E11" s="94">
        <v>1.15</v>
      </c>
      <c r="F11" s="86"/>
      <c r="G11" s="86"/>
    </row>
    <row r="12" spans="1:7" ht="15" customHeight="1">
      <c r="A12" s="86"/>
      <c r="B12" s="95" t="s">
        <v>3</v>
      </c>
      <c r="C12" s="96">
        <v>100</v>
      </c>
      <c r="D12" s="96">
        <v>100</v>
      </c>
      <c r="E12" s="96">
        <v>100</v>
      </c>
      <c r="F12" s="86"/>
      <c r="G12" s="86"/>
    </row>
    <row r="13" spans="2:5" ht="164.25" customHeight="1">
      <c r="B13" s="113" t="s">
        <v>80</v>
      </c>
      <c r="C13" s="114"/>
      <c r="D13" s="114"/>
      <c r="E13" s="114"/>
    </row>
  </sheetData>
  <sheetProtection/>
  <mergeCells count="3">
    <mergeCell ref="B2:E2"/>
    <mergeCell ref="B3:E3"/>
    <mergeCell ref="B13:E13"/>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J33"/>
  <sheetViews>
    <sheetView showGridLines="0" tabSelected="1" zoomScalePageLayoutView="0" workbookViewId="0" topLeftCell="A1">
      <selection activeCell="K23" sqref="K23"/>
    </sheetView>
  </sheetViews>
  <sheetFormatPr defaultColWidth="11.421875" defaultRowHeight="12.75"/>
  <cols>
    <col min="1" max="1" width="3.421875" style="0" customWidth="1"/>
    <col min="2" max="2" width="6.28125" style="0" customWidth="1"/>
    <col min="3" max="6" width="18.7109375" style="0" customWidth="1"/>
    <col min="7" max="7" width="18.7109375" style="3" customWidth="1"/>
    <col min="8" max="8" width="11.421875" style="3" customWidth="1"/>
  </cols>
  <sheetData>
    <row r="2" spans="2:10" ht="24.75" customHeight="1">
      <c r="B2" s="115" t="s">
        <v>89</v>
      </c>
      <c r="C2" s="116"/>
      <c r="D2" s="116"/>
      <c r="E2" s="116"/>
      <c r="F2" s="116"/>
      <c r="G2" s="116"/>
      <c r="H2" s="5"/>
      <c r="I2" s="4"/>
      <c r="J2" s="4"/>
    </row>
    <row r="3" spans="2:8" ht="45" customHeight="1">
      <c r="B3" s="24"/>
      <c r="C3" s="32" t="s">
        <v>88</v>
      </c>
      <c r="D3" s="33" t="s">
        <v>4</v>
      </c>
      <c r="E3" s="33" t="s">
        <v>44</v>
      </c>
      <c r="F3" s="33" t="s">
        <v>45</v>
      </c>
      <c r="G3" s="33" t="s">
        <v>44</v>
      </c>
      <c r="H3"/>
    </row>
    <row r="4" spans="2:8" ht="15" customHeight="1">
      <c r="B4" s="64">
        <v>1990</v>
      </c>
      <c r="C4" s="65">
        <v>625600</v>
      </c>
      <c r="D4" s="66"/>
      <c r="E4" s="66"/>
      <c r="F4" s="66"/>
      <c r="G4" s="66"/>
      <c r="H4"/>
    </row>
    <row r="5" spans="2:8" ht="15" customHeight="1">
      <c r="B5" s="64">
        <v>1991</v>
      </c>
      <c r="C5" s="65">
        <v>610750</v>
      </c>
      <c r="D5" s="66"/>
      <c r="E5" s="66"/>
      <c r="F5" s="66"/>
      <c r="G5" s="66"/>
      <c r="H5"/>
    </row>
    <row r="6" spans="2:8" ht="15" customHeight="1">
      <c r="B6" s="64">
        <v>1992</v>
      </c>
      <c r="C6" s="65">
        <v>611752</v>
      </c>
      <c r="D6" s="66"/>
      <c r="E6" s="66"/>
      <c r="F6" s="66"/>
      <c r="G6" s="66"/>
      <c r="H6"/>
    </row>
    <row r="7" spans="2:8" ht="15" customHeight="1">
      <c r="B7" s="64">
        <v>1993</v>
      </c>
      <c r="C7" s="65">
        <v>584182</v>
      </c>
      <c r="D7" s="66"/>
      <c r="E7" s="66"/>
      <c r="F7" s="66"/>
      <c r="G7" s="66"/>
      <c r="H7"/>
    </row>
    <row r="8" spans="2:8" ht="15" customHeight="1">
      <c r="B8" s="64">
        <v>1994</v>
      </c>
      <c r="C8" s="65">
        <v>592390</v>
      </c>
      <c r="D8" s="66"/>
      <c r="E8" s="66"/>
      <c r="F8" s="66"/>
      <c r="G8" s="66"/>
      <c r="H8"/>
    </row>
    <row r="9" spans="2:8" ht="15" customHeight="1">
      <c r="B9" s="64">
        <v>1995</v>
      </c>
      <c r="C9" s="65">
        <v>569569</v>
      </c>
      <c r="D9" s="66"/>
      <c r="E9" s="66"/>
      <c r="F9" s="66"/>
      <c r="G9" s="66"/>
      <c r="H9"/>
    </row>
    <row r="10" spans="2:8" ht="15" customHeight="1">
      <c r="B10" s="64">
        <v>1996</v>
      </c>
      <c r="C10" s="65">
        <v>570107</v>
      </c>
      <c r="D10" s="66"/>
      <c r="E10" s="66"/>
      <c r="F10" s="66"/>
      <c r="G10" s="66"/>
      <c r="H10"/>
    </row>
    <row r="11" spans="2:8" ht="15" customHeight="1">
      <c r="B11" s="64">
        <v>1997</v>
      </c>
      <c r="C11" s="65">
        <v>559382</v>
      </c>
      <c r="D11" s="66"/>
      <c r="E11" s="66"/>
      <c r="F11" s="66"/>
      <c r="G11" s="66"/>
      <c r="H11"/>
    </row>
    <row r="12" spans="2:8" ht="15" customHeight="1">
      <c r="B12" s="64">
        <v>1998</v>
      </c>
      <c r="C12" s="66">
        <v>556251</v>
      </c>
      <c r="D12" s="66"/>
      <c r="E12" s="66"/>
      <c r="F12" s="66"/>
      <c r="G12" s="66"/>
      <c r="H12"/>
    </row>
    <row r="13" spans="2:8" ht="15" customHeight="1">
      <c r="B13" s="64">
        <v>1999</v>
      </c>
      <c r="C13" s="66">
        <v>560468</v>
      </c>
      <c r="D13" s="66"/>
      <c r="E13" s="66"/>
      <c r="F13" s="66"/>
      <c r="G13" s="66"/>
      <c r="H13"/>
    </row>
    <row r="14" spans="2:8" ht="15" customHeight="1">
      <c r="B14" s="64">
        <v>2000</v>
      </c>
      <c r="C14" s="66">
        <v>526579</v>
      </c>
      <c r="D14" s="66"/>
      <c r="E14" s="66"/>
      <c r="F14" s="66"/>
      <c r="G14" s="66"/>
      <c r="H14"/>
    </row>
    <row r="15" spans="2:8" ht="15" customHeight="1">
      <c r="B15" s="64">
        <v>2001</v>
      </c>
      <c r="C15" s="66">
        <v>501525</v>
      </c>
      <c r="D15" s="66"/>
      <c r="E15" s="66"/>
      <c r="F15" s="66"/>
      <c r="G15" s="66"/>
      <c r="H15"/>
    </row>
    <row r="16" spans="2:8" ht="15" customHeight="1">
      <c r="B16" s="64">
        <v>2002</v>
      </c>
      <c r="C16" s="66">
        <v>555219</v>
      </c>
      <c r="D16" s="66"/>
      <c r="E16" s="66"/>
      <c r="F16" s="66"/>
      <c r="G16" s="66"/>
      <c r="H16"/>
    </row>
    <row r="17" spans="2:8" ht="15" customHeight="1">
      <c r="B17" s="64">
        <v>2003</v>
      </c>
      <c r="C17" s="67">
        <v>590513</v>
      </c>
      <c r="D17" s="66"/>
      <c r="E17" s="66"/>
      <c r="F17" s="66"/>
      <c r="G17" s="66"/>
      <c r="H17"/>
    </row>
    <row r="18" spans="2:8" ht="15" customHeight="1">
      <c r="B18" s="64">
        <v>2004</v>
      </c>
      <c r="C18" s="67">
        <v>603672</v>
      </c>
      <c r="D18" s="66">
        <v>747480.8269574421</v>
      </c>
      <c r="E18" s="66"/>
      <c r="F18" s="66"/>
      <c r="G18" s="66"/>
      <c r="H18"/>
    </row>
    <row r="19" spans="2:8" ht="15" customHeight="1">
      <c r="B19" s="64">
        <v>2005</v>
      </c>
      <c r="C19" s="67">
        <v>610308</v>
      </c>
      <c r="D19" s="66">
        <v>716617.3693281693</v>
      </c>
      <c r="E19" s="66"/>
      <c r="F19" s="66">
        <v>302192.0565340315</v>
      </c>
      <c r="G19" s="66"/>
      <c r="H19"/>
    </row>
    <row r="20" spans="2:8" ht="15" customHeight="1">
      <c r="B20" s="64">
        <v>2006</v>
      </c>
      <c r="C20" s="67">
        <v>799509</v>
      </c>
      <c r="D20" s="66">
        <v>788784.0737754707</v>
      </c>
      <c r="E20" s="66"/>
      <c r="F20" s="66">
        <v>373405.93948682543</v>
      </c>
      <c r="G20" s="66"/>
      <c r="H20"/>
    </row>
    <row r="21" spans="2:8" ht="15" customHeight="1">
      <c r="B21" s="64">
        <v>2007</v>
      </c>
      <c r="C21" s="67">
        <v>837472</v>
      </c>
      <c r="D21" s="66">
        <v>824587.99538197</v>
      </c>
      <c r="E21" s="66"/>
      <c r="F21" s="66">
        <v>386112.210002093</v>
      </c>
      <c r="G21" s="66"/>
      <c r="H21"/>
    </row>
    <row r="22" spans="2:8" ht="15" customHeight="1">
      <c r="B22" s="64">
        <v>2008</v>
      </c>
      <c r="C22" s="67">
        <v>848044</v>
      </c>
      <c r="D22" s="66">
        <v>842725.2630315272</v>
      </c>
      <c r="E22" s="66">
        <v>805245.193024413</v>
      </c>
      <c r="F22" s="66">
        <v>395262.10578577773</v>
      </c>
      <c r="G22" s="66"/>
      <c r="H22"/>
    </row>
    <row r="23" spans="2:8" ht="15" customHeight="1">
      <c r="B23" s="64">
        <v>2009</v>
      </c>
      <c r="C23" s="67">
        <v>842020</v>
      </c>
      <c r="D23" s="66">
        <v>739341.3770242364</v>
      </c>
      <c r="E23" s="66">
        <v>698506.8330960547</v>
      </c>
      <c r="F23" s="66">
        <v>325502.82579597295</v>
      </c>
      <c r="G23" s="66">
        <v>294676.43520863383</v>
      </c>
      <c r="H23"/>
    </row>
    <row r="24" spans="2:8" ht="15" customHeight="1">
      <c r="B24" s="68">
        <v>2010</v>
      </c>
      <c r="C24" s="67">
        <v>851593</v>
      </c>
      <c r="D24" s="66">
        <v>777725.0757836702</v>
      </c>
      <c r="E24" s="66">
        <v>740592.4135312893</v>
      </c>
      <c r="F24" s="66">
        <v>338744.1156730183</v>
      </c>
      <c r="G24" s="66">
        <v>318187.8807590074</v>
      </c>
      <c r="H24" s="1"/>
    </row>
    <row r="25" spans="2:8" ht="15" customHeight="1">
      <c r="B25" s="64">
        <v>2011</v>
      </c>
      <c r="C25" s="67">
        <v>814091</v>
      </c>
      <c r="D25" s="66">
        <v>681784.7441411179</v>
      </c>
      <c r="E25" s="66">
        <v>639466.632088575</v>
      </c>
      <c r="F25" s="66">
        <v>208626.49069739017</v>
      </c>
      <c r="G25" s="66">
        <v>126785.9370376973</v>
      </c>
      <c r="H25"/>
    </row>
    <row r="26" spans="2:8" ht="15" customHeight="1">
      <c r="B26" s="64">
        <v>2012</v>
      </c>
      <c r="C26" s="67">
        <v>830693</v>
      </c>
      <c r="D26" s="66">
        <v>604165.267906092</v>
      </c>
      <c r="E26" s="66">
        <v>575805.6448093131</v>
      </c>
      <c r="F26" s="66">
        <v>58535.16966528514</v>
      </c>
      <c r="G26" s="66">
        <v>67306.66823397223</v>
      </c>
      <c r="H26" s="2"/>
    </row>
    <row r="27" spans="2:8" ht="15" customHeight="1">
      <c r="B27" s="64">
        <v>2013</v>
      </c>
      <c r="C27" s="67">
        <v>814083</v>
      </c>
      <c r="D27" s="66">
        <v>758256.8035449089</v>
      </c>
      <c r="E27" s="66">
        <v>715358.6599043657</v>
      </c>
      <c r="F27" s="66">
        <v>280317.2651676377</v>
      </c>
      <c r="G27" s="66">
        <v>278307.6463392226</v>
      </c>
      <c r="H27" s="2"/>
    </row>
    <row r="28" spans="2:8" ht="15" customHeight="1">
      <c r="B28" s="64">
        <v>2014</v>
      </c>
      <c r="C28" s="67">
        <v>827539</v>
      </c>
      <c r="D28" s="66">
        <v>702306.853101292</v>
      </c>
      <c r="E28" s="66">
        <v>653333.835772102</v>
      </c>
      <c r="F28" s="66">
        <v>198931.931307945</v>
      </c>
      <c r="G28" s="66">
        <v>201001.17229731585</v>
      </c>
      <c r="H28" s="2"/>
    </row>
    <row r="29" spans="2:8" ht="15" customHeight="1">
      <c r="B29" s="69">
        <v>2015</v>
      </c>
      <c r="C29" s="70">
        <v>824876</v>
      </c>
      <c r="D29" s="71">
        <v>653252.9080335614</v>
      </c>
      <c r="E29" s="71">
        <v>605682.9215663726</v>
      </c>
      <c r="F29" s="71">
        <v>152038.31004522362</v>
      </c>
      <c r="G29" s="71">
        <v>154195.06469589396</v>
      </c>
      <c r="H29" s="2"/>
    </row>
    <row r="30" spans="2:8" ht="15" customHeight="1">
      <c r="B30" s="69">
        <v>2016</v>
      </c>
      <c r="C30" s="70">
        <v>830216</v>
      </c>
      <c r="D30" s="71">
        <v>675546.571454515</v>
      </c>
      <c r="E30" s="71">
        <v>634601.845761685</v>
      </c>
      <c r="F30" s="71">
        <v>148578.70459897458</v>
      </c>
      <c r="G30" s="71">
        <v>155345.3225673402</v>
      </c>
      <c r="H30" s="2"/>
    </row>
    <row r="31" spans="2:8" ht="87" customHeight="1">
      <c r="B31" s="105" t="s">
        <v>79</v>
      </c>
      <c r="C31" s="106"/>
      <c r="D31" s="106"/>
      <c r="E31" s="106"/>
      <c r="F31" s="106"/>
      <c r="G31" s="106"/>
      <c r="H31" s="2"/>
    </row>
    <row r="32" ht="12.75">
      <c r="C32" s="11"/>
    </row>
    <row r="33" ht="12.75">
      <c r="C33" s="11"/>
    </row>
  </sheetData>
  <sheetProtection/>
  <mergeCells count="2">
    <mergeCell ref="B31:G31"/>
    <mergeCell ref="B2:G2"/>
  </mergeCells>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Y28"/>
  <sheetViews>
    <sheetView showGridLines="0" zoomScalePageLayoutView="0" workbookViewId="0" topLeftCell="A1">
      <selection activeCell="B3" sqref="B3:O3"/>
    </sheetView>
  </sheetViews>
  <sheetFormatPr defaultColWidth="11.421875" defaultRowHeight="12.75"/>
  <cols>
    <col min="1" max="1" width="3.140625" style="6" customWidth="1"/>
    <col min="2" max="2" width="45.8515625" style="6" customWidth="1"/>
    <col min="3" max="14" width="8.7109375" style="6" customWidth="1"/>
    <col min="15" max="16384" width="11.421875" style="6" customWidth="1"/>
  </cols>
  <sheetData>
    <row r="2" spans="2:14" ht="12.75" customHeight="1">
      <c r="B2" s="117" t="s">
        <v>26</v>
      </c>
      <c r="C2" s="117"/>
      <c r="D2" s="117"/>
      <c r="E2" s="117"/>
      <c r="F2" s="117"/>
      <c r="G2" s="117"/>
      <c r="H2" s="117"/>
      <c r="I2" s="117"/>
      <c r="J2" s="117"/>
      <c r="K2" s="117"/>
      <c r="L2" s="117"/>
      <c r="M2" s="117"/>
      <c r="N2" s="117"/>
    </row>
    <row r="3" spans="2:15" ht="10.5" customHeight="1">
      <c r="B3" s="118" t="s">
        <v>27</v>
      </c>
      <c r="C3" s="118"/>
      <c r="D3" s="118"/>
      <c r="E3" s="118"/>
      <c r="F3" s="118"/>
      <c r="G3" s="118"/>
      <c r="H3" s="118"/>
      <c r="I3" s="118"/>
      <c r="J3" s="118"/>
      <c r="K3" s="118"/>
      <c r="L3" s="118"/>
      <c r="M3" s="118"/>
      <c r="N3" s="118"/>
      <c r="O3" s="118"/>
    </row>
    <row r="4" spans="2:15" ht="15" customHeight="1">
      <c r="B4" s="25"/>
      <c r="C4" s="34">
        <v>2004</v>
      </c>
      <c r="D4" s="34">
        <v>2005</v>
      </c>
      <c r="E4" s="34">
        <v>2006</v>
      </c>
      <c r="F4" s="34">
        <v>2007</v>
      </c>
      <c r="G4" s="34">
        <v>2008</v>
      </c>
      <c r="H4" s="34">
        <v>2009</v>
      </c>
      <c r="I4" s="34">
        <v>2010</v>
      </c>
      <c r="J4" s="34">
        <v>2011</v>
      </c>
      <c r="K4" s="34">
        <v>2012</v>
      </c>
      <c r="L4" s="34">
        <v>2013</v>
      </c>
      <c r="M4" s="34">
        <v>2014</v>
      </c>
      <c r="N4" s="34">
        <v>2015</v>
      </c>
      <c r="O4" s="34">
        <v>2016</v>
      </c>
    </row>
    <row r="5" spans="2:15" ht="15" customHeight="1">
      <c r="B5" s="36" t="s">
        <v>24</v>
      </c>
      <c r="C5" s="35">
        <v>60.691335374113535</v>
      </c>
      <c r="D5" s="35">
        <v>60.64923147982753</v>
      </c>
      <c r="E5" s="35">
        <v>60.577717811978424</v>
      </c>
      <c r="F5" s="35">
        <v>60.54582910954636</v>
      </c>
      <c r="G5" s="35">
        <v>60.482164440882705</v>
      </c>
      <c r="H5" s="35">
        <v>60.551911896088356</v>
      </c>
      <c r="I5" s="35">
        <v>60.51621600244623</v>
      </c>
      <c r="J5" s="35">
        <v>60.76611512302583</v>
      </c>
      <c r="K5" s="35">
        <v>61.02558877079414</v>
      </c>
      <c r="L5" s="35">
        <v>61.188651832163195</v>
      </c>
      <c r="M5" s="35">
        <v>61.357833785352305</v>
      </c>
      <c r="N5" s="35">
        <v>61.6037042980147</v>
      </c>
      <c r="O5" s="35">
        <v>61.83963915985557</v>
      </c>
    </row>
    <row r="6" spans="2:15" ht="15" customHeight="1">
      <c r="B6" s="36" t="s">
        <v>25</v>
      </c>
      <c r="C6" s="35">
        <v>60.485702046235</v>
      </c>
      <c r="D6" s="35">
        <v>60.4210912929308</v>
      </c>
      <c r="E6" s="35">
        <v>60.314765189468</v>
      </c>
      <c r="F6" s="35">
        <v>60.2910241765643</v>
      </c>
      <c r="G6" s="35">
        <v>60.2570474585373</v>
      </c>
      <c r="H6" s="35">
        <v>60.8545683348818</v>
      </c>
      <c r="I6" s="35">
        <v>60.7234121992084</v>
      </c>
      <c r="J6" s="35">
        <v>60.5520185420204</v>
      </c>
      <c r="K6" s="35">
        <v>61.5446565545247</v>
      </c>
      <c r="L6" s="35">
        <v>61.5646426943045</v>
      </c>
      <c r="M6" s="35">
        <v>61.5031644741676</v>
      </c>
      <c r="N6" s="35">
        <v>61.7350426482672</v>
      </c>
      <c r="O6" s="35">
        <v>61.673096</v>
      </c>
    </row>
    <row r="7" spans="2:18" ht="43.5" customHeight="1">
      <c r="B7" s="105" t="s">
        <v>37</v>
      </c>
      <c r="C7" s="105"/>
      <c r="D7" s="105"/>
      <c r="E7" s="105"/>
      <c r="F7" s="105"/>
      <c r="G7" s="105"/>
      <c r="H7" s="105"/>
      <c r="I7" s="105"/>
      <c r="J7" s="105"/>
      <c r="K7" s="105"/>
      <c r="L7" s="105"/>
      <c r="M7" s="105"/>
      <c r="N7" s="105"/>
      <c r="O7" s="105"/>
      <c r="P7" s="7"/>
      <c r="Q7" s="7"/>
      <c r="R7" s="7"/>
    </row>
    <row r="8" spans="2:18" ht="15">
      <c r="B8" s="7"/>
      <c r="C8" s="8"/>
      <c r="D8" s="8"/>
      <c r="E8" s="8"/>
      <c r="F8" s="8"/>
      <c r="G8" s="8"/>
      <c r="H8" s="8"/>
      <c r="I8" s="8"/>
      <c r="J8" s="8"/>
      <c r="K8" s="9"/>
      <c r="L8" s="9"/>
      <c r="M8" s="9"/>
      <c r="N8" s="9"/>
      <c r="O8" s="9"/>
      <c r="P8" s="9"/>
      <c r="Q8" s="9"/>
      <c r="R8" s="9"/>
    </row>
    <row r="9" spans="2:18" ht="15">
      <c r="B9" s="7"/>
      <c r="C9" s="8"/>
      <c r="D9" s="8"/>
      <c r="E9" s="8"/>
      <c r="F9" s="8"/>
      <c r="G9" s="8"/>
      <c r="H9" s="8"/>
      <c r="I9" s="8"/>
      <c r="J9" s="8"/>
      <c r="K9" s="8"/>
      <c r="L9" s="8"/>
      <c r="M9" s="8"/>
      <c r="N9" s="8"/>
      <c r="O9" s="8"/>
      <c r="P9" s="8"/>
      <c r="Q9" s="8"/>
      <c r="R9" s="8"/>
    </row>
    <row r="10" spans="2:18" ht="15">
      <c r="B10" s="7"/>
      <c r="C10" s="8"/>
      <c r="D10" s="8"/>
      <c r="E10" s="8"/>
      <c r="F10" s="8"/>
      <c r="G10" s="8"/>
      <c r="H10" s="8"/>
      <c r="I10" s="8"/>
      <c r="J10" s="8"/>
      <c r="K10" s="9"/>
      <c r="L10" s="9"/>
      <c r="M10" s="9"/>
      <c r="N10" s="9"/>
      <c r="O10" s="9"/>
      <c r="P10" s="9"/>
      <c r="Q10" s="9"/>
      <c r="R10" s="9"/>
    </row>
    <row r="11" spans="2:18" ht="20.25">
      <c r="B11" s="7"/>
      <c r="C11" s="8"/>
      <c r="D11" s="28"/>
      <c r="E11" s="8"/>
      <c r="F11" s="8"/>
      <c r="G11" s="8"/>
      <c r="H11" s="8"/>
      <c r="I11" s="8"/>
      <c r="J11" s="8"/>
      <c r="K11" s="9"/>
      <c r="L11" s="9"/>
      <c r="M11" s="9"/>
      <c r="N11" s="9"/>
      <c r="O11" s="9"/>
      <c r="P11" s="9"/>
      <c r="Q11" s="9"/>
      <c r="R11" s="9"/>
    </row>
    <row r="12" spans="2:18" ht="15">
      <c r="B12" s="7"/>
      <c r="C12" s="8"/>
      <c r="D12" s="8"/>
      <c r="E12" s="8"/>
      <c r="F12" s="8"/>
      <c r="G12" s="8"/>
      <c r="H12" s="8"/>
      <c r="I12" s="8"/>
      <c r="J12" s="8"/>
      <c r="K12" s="9"/>
      <c r="L12" s="9"/>
      <c r="M12" s="9"/>
      <c r="N12" s="9"/>
      <c r="O12" s="9"/>
      <c r="P12" s="9"/>
      <c r="Q12" s="9"/>
      <c r="R12" s="9"/>
    </row>
    <row r="13" spans="2:18" ht="15">
      <c r="B13" s="7"/>
      <c r="C13" s="8"/>
      <c r="D13" s="8"/>
      <c r="E13" s="8"/>
      <c r="F13" s="8"/>
      <c r="G13" s="8"/>
      <c r="H13" s="8"/>
      <c r="I13" s="8"/>
      <c r="J13" s="8"/>
      <c r="K13" s="9"/>
      <c r="L13" s="9"/>
      <c r="M13" s="9"/>
      <c r="N13" s="9"/>
      <c r="O13" s="9"/>
      <c r="P13" s="9"/>
      <c r="Q13" s="9"/>
      <c r="R13" s="9"/>
    </row>
    <row r="14" spans="2:18" ht="15">
      <c r="B14" s="7"/>
      <c r="C14" s="7"/>
      <c r="D14" s="7"/>
      <c r="E14" s="7"/>
      <c r="F14" s="7"/>
      <c r="G14" s="7"/>
      <c r="H14" s="7"/>
      <c r="I14" s="7"/>
      <c r="J14" s="7"/>
      <c r="K14" s="7"/>
      <c r="L14" s="7"/>
      <c r="M14" s="7"/>
      <c r="N14" s="7"/>
      <c r="O14" s="7"/>
      <c r="P14" s="7"/>
      <c r="Q14" s="7"/>
      <c r="R14" s="7"/>
    </row>
    <row r="15" spans="2:18" ht="15">
      <c r="B15" s="7"/>
      <c r="C15" s="7"/>
      <c r="D15" s="7"/>
      <c r="E15" s="7"/>
      <c r="F15" s="7"/>
      <c r="G15" s="7"/>
      <c r="H15" s="7"/>
      <c r="I15" s="7"/>
      <c r="J15" s="7"/>
      <c r="K15" s="7"/>
      <c r="L15" s="7"/>
      <c r="M15" s="7"/>
      <c r="N15" s="7"/>
      <c r="O15" s="7"/>
      <c r="P15" s="7"/>
      <c r="Q15" s="7"/>
      <c r="R15" s="7"/>
    </row>
    <row r="16" spans="2:18" ht="15">
      <c r="B16" s="7"/>
      <c r="C16" s="7"/>
      <c r="D16" s="7"/>
      <c r="E16" s="7"/>
      <c r="F16" s="7"/>
      <c r="G16" s="7"/>
      <c r="H16" s="7"/>
      <c r="I16" s="7"/>
      <c r="J16" s="7"/>
      <c r="K16" s="7"/>
      <c r="L16" s="7"/>
      <c r="M16" s="7"/>
      <c r="N16" s="7"/>
      <c r="O16" s="7"/>
      <c r="P16" s="7"/>
      <c r="Q16" s="7"/>
      <c r="R16" s="7"/>
    </row>
    <row r="17" spans="2:18" ht="15">
      <c r="B17" s="7"/>
      <c r="C17" s="7"/>
      <c r="D17" s="7"/>
      <c r="E17" s="7"/>
      <c r="F17" s="7"/>
      <c r="G17" s="7"/>
      <c r="H17" s="7"/>
      <c r="I17" s="7"/>
      <c r="J17" s="7"/>
      <c r="K17" s="7"/>
      <c r="L17" s="7"/>
      <c r="M17" s="7"/>
      <c r="N17" s="7"/>
      <c r="O17" s="7"/>
      <c r="P17" s="7"/>
      <c r="Q17" s="7"/>
      <c r="R17" s="7"/>
    </row>
    <row r="18" spans="2:18" ht="15">
      <c r="B18" s="7"/>
      <c r="C18" s="7"/>
      <c r="D18" s="7"/>
      <c r="E18" s="7"/>
      <c r="F18" s="7"/>
      <c r="G18" s="7"/>
      <c r="H18" s="7"/>
      <c r="I18" s="7"/>
      <c r="J18" s="7"/>
      <c r="K18" s="7"/>
      <c r="L18" s="7"/>
      <c r="M18" s="7"/>
      <c r="N18" s="7"/>
      <c r="O18" s="7"/>
      <c r="P18" s="7"/>
      <c r="Q18" s="7"/>
      <c r="R18" s="7"/>
    </row>
    <row r="19" spans="2:18" ht="15">
      <c r="B19" s="7"/>
      <c r="C19" s="7"/>
      <c r="D19" s="7"/>
      <c r="E19" s="7"/>
      <c r="F19" s="7"/>
      <c r="G19" s="7"/>
      <c r="H19" s="7"/>
      <c r="I19" s="7"/>
      <c r="J19" s="7"/>
      <c r="K19" s="7"/>
      <c r="L19" s="7"/>
      <c r="M19" s="7"/>
      <c r="N19" s="7"/>
      <c r="O19" s="7"/>
      <c r="P19" s="7"/>
      <c r="Q19" s="7"/>
      <c r="R19" s="7"/>
    </row>
    <row r="20" spans="2:18" ht="15">
      <c r="B20" s="7"/>
      <c r="C20" s="7"/>
      <c r="D20" s="7"/>
      <c r="E20" s="7"/>
      <c r="F20" s="7"/>
      <c r="G20" s="7"/>
      <c r="H20" s="7"/>
      <c r="I20" s="7"/>
      <c r="J20" s="7"/>
      <c r="K20" s="7"/>
      <c r="L20" s="7"/>
      <c r="M20" s="7"/>
      <c r="N20" s="7"/>
      <c r="O20" s="7"/>
      <c r="P20" s="7"/>
      <c r="Q20" s="7"/>
      <c r="R20" s="7"/>
    </row>
    <row r="21" spans="2:18" ht="15">
      <c r="B21" s="7"/>
      <c r="C21" s="7"/>
      <c r="D21" s="7"/>
      <c r="E21" s="7"/>
      <c r="F21" s="7"/>
      <c r="G21" s="7"/>
      <c r="H21" s="7"/>
      <c r="I21" s="7"/>
      <c r="J21" s="7"/>
      <c r="K21" s="7"/>
      <c r="L21" s="7"/>
      <c r="M21" s="7"/>
      <c r="N21" s="7"/>
      <c r="O21" s="7"/>
      <c r="P21" s="7"/>
      <c r="Q21" s="7"/>
      <c r="R21" s="7"/>
    </row>
    <row r="22" spans="2:18" ht="15">
      <c r="B22" s="7"/>
      <c r="C22" s="7"/>
      <c r="D22" s="7"/>
      <c r="E22" s="7"/>
      <c r="F22" s="7"/>
      <c r="G22" s="7"/>
      <c r="H22" s="7"/>
      <c r="I22" s="7"/>
      <c r="J22" s="7"/>
      <c r="K22" s="7"/>
      <c r="L22" s="7"/>
      <c r="M22" s="7"/>
      <c r="N22" s="7"/>
      <c r="O22" s="7"/>
      <c r="P22" s="7"/>
      <c r="Q22" s="7"/>
      <c r="R22" s="7"/>
    </row>
    <row r="23" spans="2:18" ht="15">
      <c r="B23" s="7"/>
      <c r="C23" s="7"/>
      <c r="D23" s="7"/>
      <c r="E23" s="7"/>
      <c r="F23" s="7"/>
      <c r="G23" s="7"/>
      <c r="H23" s="7"/>
      <c r="I23" s="7"/>
      <c r="J23" s="7"/>
      <c r="K23" s="7"/>
      <c r="L23" s="7"/>
      <c r="M23" s="7"/>
      <c r="N23" s="7"/>
      <c r="O23" s="7"/>
      <c r="P23" s="7"/>
      <c r="Q23" s="7"/>
      <c r="R23" s="7"/>
    </row>
    <row r="24" spans="2:18" ht="15">
      <c r="B24" s="7"/>
      <c r="C24" s="7"/>
      <c r="D24" s="7"/>
      <c r="E24" s="7"/>
      <c r="F24" s="7"/>
      <c r="G24" s="7"/>
      <c r="H24" s="7"/>
      <c r="I24" s="7"/>
      <c r="J24" s="7"/>
      <c r="K24" s="7"/>
      <c r="L24" s="7"/>
      <c r="M24" s="7"/>
      <c r="N24" s="7"/>
      <c r="O24" s="7"/>
      <c r="P24" s="7"/>
      <c r="Q24" s="7"/>
      <c r="R24" s="7"/>
    </row>
    <row r="25" spans="2:18" ht="15">
      <c r="B25" s="7"/>
      <c r="C25" s="7"/>
      <c r="D25" s="7"/>
      <c r="E25" s="7"/>
      <c r="F25" s="7"/>
      <c r="G25" s="7"/>
      <c r="H25" s="7"/>
      <c r="I25" s="7"/>
      <c r="J25" s="7"/>
      <c r="K25" s="7"/>
      <c r="L25" s="7"/>
      <c r="M25" s="7"/>
      <c r="N25" s="7"/>
      <c r="O25" s="7"/>
      <c r="P25" s="7"/>
      <c r="Q25" s="7"/>
      <c r="R25" s="7"/>
    </row>
    <row r="26" spans="2:18" ht="15">
      <c r="B26" s="7"/>
      <c r="C26" s="7"/>
      <c r="D26" s="7"/>
      <c r="E26" s="7"/>
      <c r="F26" s="7"/>
      <c r="G26" s="7"/>
      <c r="H26" s="7"/>
      <c r="I26" s="7"/>
      <c r="J26" s="7"/>
      <c r="K26" s="7"/>
      <c r="L26" s="7"/>
      <c r="M26" s="7"/>
      <c r="N26" s="7"/>
      <c r="O26" s="7"/>
      <c r="P26" s="7"/>
      <c r="Q26" s="7"/>
      <c r="R26" s="7"/>
    </row>
    <row r="27" spans="2:18" ht="15">
      <c r="B27" s="7"/>
      <c r="C27" s="7"/>
      <c r="D27" s="7"/>
      <c r="E27" s="7"/>
      <c r="F27" s="7"/>
      <c r="G27" s="7"/>
      <c r="H27" s="7"/>
      <c r="I27" s="7"/>
      <c r="J27" s="7"/>
      <c r="K27" s="7"/>
      <c r="L27" s="7"/>
      <c r="M27" s="7"/>
      <c r="N27" s="7"/>
      <c r="O27" s="7"/>
      <c r="P27" s="7"/>
      <c r="Q27" s="7"/>
      <c r="R27" s="7"/>
    </row>
    <row r="28" spans="2:25" ht="15">
      <c r="B28" s="7"/>
      <c r="C28" s="7"/>
      <c r="D28" s="7"/>
      <c r="E28" s="7"/>
      <c r="F28" s="7"/>
      <c r="G28" s="7"/>
      <c r="H28" s="7"/>
      <c r="I28" s="7"/>
      <c r="J28" s="10"/>
      <c r="K28" s="10"/>
      <c r="L28" s="10"/>
      <c r="M28" s="10"/>
      <c r="N28" s="10"/>
      <c r="O28" s="10"/>
      <c r="P28" s="10"/>
      <c r="Q28" s="10"/>
      <c r="R28" s="10"/>
      <c r="S28" s="10"/>
      <c r="T28" s="10"/>
      <c r="U28" s="10"/>
      <c r="V28" s="10"/>
      <c r="W28" s="10"/>
      <c r="X28" s="10"/>
      <c r="Y28" s="10"/>
    </row>
  </sheetData>
  <sheetProtection/>
  <mergeCells count="3">
    <mergeCell ref="B2:N2"/>
    <mergeCell ref="B3:O3"/>
    <mergeCell ref="B7:O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J18" sqref="J18"/>
    </sheetView>
  </sheetViews>
  <sheetFormatPr defaultColWidth="11.421875" defaultRowHeight="12.75"/>
  <cols>
    <col min="1" max="1" width="2.7109375" style="0" customWidth="1"/>
    <col min="2" max="2" width="7.28125" style="0" customWidth="1"/>
    <col min="3" max="7" width="16.7109375" style="0" customWidth="1"/>
  </cols>
  <sheetData>
    <row r="1" spans="1:7" ht="12.75">
      <c r="A1" s="11"/>
      <c r="B1" s="11"/>
      <c r="C1" s="11"/>
      <c r="D1" s="11"/>
      <c r="E1" s="11"/>
      <c r="F1" s="11"/>
      <c r="G1" s="11"/>
    </row>
    <row r="2" spans="1:7" ht="23.25" customHeight="1">
      <c r="A2" s="11"/>
      <c r="B2" s="119" t="s">
        <v>51</v>
      </c>
      <c r="C2" s="120"/>
      <c r="D2" s="120"/>
      <c r="E2" s="120"/>
      <c r="F2" s="120"/>
      <c r="G2" s="120"/>
    </row>
    <row r="3" spans="1:8" ht="11.25" customHeight="1">
      <c r="A3" s="11"/>
      <c r="B3" s="123" t="s">
        <v>46</v>
      </c>
      <c r="C3" s="123"/>
      <c r="D3" s="123"/>
      <c r="E3" s="123"/>
      <c r="F3" s="123"/>
      <c r="G3" s="123"/>
      <c r="H3" s="37"/>
    </row>
    <row r="4" spans="1:7" ht="30" customHeight="1">
      <c r="A4" s="11"/>
      <c r="B4" s="26"/>
      <c r="C4" s="38" t="s">
        <v>49</v>
      </c>
      <c r="D4" s="38" t="s">
        <v>50</v>
      </c>
      <c r="E4" s="38" t="s">
        <v>47</v>
      </c>
      <c r="F4" s="38" t="s">
        <v>48</v>
      </c>
      <c r="G4" s="38" t="s">
        <v>28</v>
      </c>
    </row>
    <row r="5" spans="1:7" ht="15" customHeight="1">
      <c r="A5" s="11"/>
      <c r="B5" s="39">
        <v>2004</v>
      </c>
      <c r="C5" s="42">
        <v>1237.328693295976</v>
      </c>
      <c r="D5" s="42">
        <v>874.1804553981068</v>
      </c>
      <c r="E5" s="42">
        <v>1611.9662994351363</v>
      </c>
      <c r="F5" s="43">
        <v>1301.0519402231098</v>
      </c>
      <c r="G5" s="44">
        <v>1307.9025776228648</v>
      </c>
    </row>
    <row r="6" spans="1:7" ht="15" customHeight="1">
      <c r="A6" s="11"/>
      <c r="B6" s="40">
        <v>2005</v>
      </c>
      <c r="C6" s="45">
        <v>1251.966579627453</v>
      </c>
      <c r="D6" s="45">
        <v>887.5971590287468</v>
      </c>
      <c r="E6" s="45">
        <v>1627.4001624727216</v>
      </c>
      <c r="F6" s="46">
        <v>1323.8900474610575</v>
      </c>
      <c r="G6" s="47">
        <v>1323.4458883706313</v>
      </c>
    </row>
    <row r="7" spans="1:7" ht="15" customHeight="1">
      <c r="A7" s="11"/>
      <c r="B7" s="40">
        <v>2006</v>
      </c>
      <c r="C7" s="45">
        <v>1272.1285017923549</v>
      </c>
      <c r="D7" s="45">
        <v>908.3013918514738</v>
      </c>
      <c r="E7" s="45">
        <v>1646.6587720999255</v>
      </c>
      <c r="F7" s="46">
        <v>1335.9505793578312</v>
      </c>
      <c r="G7" s="47">
        <v>1343.667754816358</v>
      </c>
    </row>
    <row r="8" spans="1:7" ht="15" customHeight="1">
      <c r="A8" s="11"/>
      <c r="B8" s="40">
        <v>2007</v>
      </c>
      <c r="C8" s="45">
        <v>1289.3533147154087</v>
      </c>
      <c r="D8" s="45">
        <v>928.1019554696094</v>
      </c>
      <c r="E8" s="45">
        <v>1662.5834485192322</v>
      </c>
      <c r="F8" s="46">
        <v>1373.0227598775953</v>
      </c>
      <c r="G8" s="47">
        <v>1360.8853037272445</v>
      </c>
    </row>
    <row r="9" spans="1:7" ht="15" customHeight="1">
      <c r="A9" s="11"/>
      <c r="B9" s="40">
        <v>2008</v>
      </c>
      <c r="C9" s="45">
        <v>1307.2784245473613</v>
      </c>
      <c r="D9" s="45">
        <v>951.383358065185</v>
      </c>
      <c r="E9" s="45">
        <v>1674.3902751031371</v>
      </c>
      <c r="F9" s="46">
        <v>1413.6611927281756</v>
      </c>
      <c r="G9" s="47">
        <v>1380.9240000706227</v>
      </c>
    </row>
    <row r="10" spans="1:7" ht="15" customHeight="1">
      <c r="A10" s="11"/>
      <c r="B10" s="40">
        <v>2009</v>
      </c>
      <c r="C10" s="45">
        <v>1316.2063411243262</v>
      </c>
      <c r="D10" s="45">
        <v>963.5190454389883</v>
      </c>
      <c r="E10" s="45">
        <v>1684.4488433413298</v>
      </c>
      <c r="F10" s="46">
        <v>1440.0725930056135</v>
      </c>
      <c r="G10" s="47">
        <v>1390.9882736078187</v>
      </c>
    </row>
    <row r="11" spans="1:7" ht="15" customHeight="1">
      <c r="A11" s="11"/>
      <c r="B11" s="40">
        <v>2010</v>
      </c>
      <c r="C11" s="45">
        <v>1329.154187107446</v>
      </c>
      <c r="D11" s="45">
        <v>978.7021927412292</v>
      </c>
      <c r="E11" s="45">
        <v>1699.3573600350903</v>
      </c>
      <c r="F11" s="46">
        <v>1436.060447728486</v>
      </c>
      <c r="G11" s="47">
        <v>1404.383413116709</v>
      </c>
    </row>
    <row r="12" spans="1:7" ht="15" customHeight="1">
      <c r="A12" s="11"/>
      <c r="B12" s="40">
        <v>2011</v>
      </c>
      <c r="C12" s="45">
        <v>1344.6177329424158</v>
      </c>
      <c r="D12" s="45">
        <v>993.5841874917415</v>
      </c>
      <c r="E12" s="45">
        <v>1720.2097661549342</v>
      </c>
      <c r="F12" s="46">
        <v>1462.3671056220376</v>
      </c>
      <c r="G12" s="47">
        <v>1426.028008560244</v>
      </c>
    </row>
    <row r="13" spans="1:7" ht="15" customHeight="1">
      <c r="A13" s="11"/>
      <c r="B13" s="40">
        <v>2012</v>
      </c>
      <c r="C13" s="45">
        <v>1341.650791387836</v>
      </c>
      <c r="D13" s="45">
        <v>1009.3647544890797</v>
      </c>
      <c r="E13" s="45">
        <v>1694.8757012717015</v>
      </c>
      <c r="F13" s="46">
        <v>1486.9840901803698</v>
      </c>
      <c r="G13" s="47">
        <v>1412.7179546866887</v>
      </c>
    </row>
    <row r="14" spans="1:7" ht="15" customHeight="1">
      <c r="A14" s="11"/>
      <c r="B14" s="40">
        <v>2013</v>
      </c>
      <c r="C14" s="45">
        <v>1348.9768001790214</v>
      </c>
      <c r="D14" s="45">
        <v>1022.3694464515319</v>
      </c>
      <c r="E14" s="45">
        <v>1698.6593268836539</v>
      </c>
      <c r="F14" s="46">
        <v>1473.3689007987734</v>
      </c>
      <c r="G14" s="47">
        <v>1425.2950171064704</v>
      </c>
    </row>
    <row r="15" spans="1:7" ht="15" customHeight="1">
      <c r="A15" s="11"/>
      <c r="B15" s="40">
        <v>2014</v>
      </c>
      <c r="C15" s="45">
        <v>1365.2490524769896</v>
      </c>
      <c r="D15" s="45">
        <v>1037.505734100353</v>
      </c>
      <c r="E15" s="45">
        <v>1718.0054779318789</v>
      </c>
      <c r="F15" s="46">
        <v>1475.548248226101</v>
      </c>
      <c r="G15" s="47">
        <v>1440.2934530937548</v>
      </c>
    </row>
    <row r="16" spans="1:7" ht="15" customHeight="1">
      <c r="A16" s="11"/>
      <c r="B16" s="40">
        <v>2015</v>
      </c>
      <c r="C16" s="45">
        <v>1375.6473851613255</v>
      </c>
      <c r="D16" s="45">
        <v>1049.817103258598</v>
      </c>
      <c r="E16" s="45">
        <v>1727.8219007461687</v>
      </c>
      <c r="F16" s="46">
        <v>1471.5715954469</v>
      </c>
      <c r="G16" s="47">
        <v>1449.2774413019415</v>
      </c>
    </row>
    <row r="17" spans="1:9" ht="15" customHeight="1">
      <c r="A17" s="11"/>
      <c r="B17" s="41">
        <v>2016</v>
      </c>
      <c r="C17" s="48">
        <v>1388.6350902247696</v>
      </c>
      <c r="D17" s="48">
        <v>1065.1924337666733</v>
      </c>
      <c r="E17" s="48">
        <v>1739.3457402671431</v>
      </c>
      <c r="F17" s="49">
        <v>1466.4483508285687</v>
      </c>
      <c r="G17" s="50">
        <v>1461.0337487683776</v>
      </c>
      <c r="I17" s="2"/>
    </row>
    <row r="18" spans="1:7" ht="63" customHeight="1">
      <c r="A18" s="11"/>
      <c r="B18" s="121" t="s">
        <v>81</v>
      </c>
      <c r="C18" s="122"/>
      <c r="D18" s="122"/>
      <c r="E18" s="122"/>
      <c r="F18" s="122"/>
      <c r="G18" s="122"/>
    </row>
  </sheetData>
  <sheetProtection/>
  <mergeCells count="3">
    <mergeCell ref="B2:G2"/>
    <mergeCell ref="B18:G18"/>
    <mergeCell ref="B3:G3"/>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F17"/>
  <sheetViews>
    <sheetView showGridLines="0" zoomScalePageLayoutView="0" workbookViewId="0" topLeftCell="A1">
      <selection activeCell="J11" sqref="J11"/>
    </sheetView>
  </sheetViews>
  <sheetFormatPr defaultColWidth="11.421875" defaultRowHeight="12.75"/>
  <cols>
    <col min="1" max="1" width="2.8515625" style="0" customWidth="1"/>
    <col min="2" max="6" width="15.7109375" style="0" customWidth="1"/>
  </cols>
  <sheetData>
    <row r="1" spans="1:6" ht="12.75">
      <c r="A1" s="19"/>
      <c r="B1" s="19"/>
      <c r="C1" s="19"/>
      <c r="D1" s="19"/>
      <c r="E1" s="19"/>
      <c r="F1" s="19"/>
    </row>
    <row r="2" spans="1:6" s="104" customFormat="1" ht="26.25" customHeight="1">
      <c r="A2" s="103"/>
      <c r="B2" s="124" t="s">
        <v>87</v>
      </c>
      <c r="C2" s="125"/>
      <c r="D2" s="125"/>
      <c r="E2" s="125"/>
      <c r="F2" s="125"/>
    </row>
    <row r="3" spans="1:6" ht="45" customHeight="1">
      <c r="A3" s="19"/>
      <c r="B3" s="72" t="s">
        <v>22</v>
      </c>
      <c r="C3" s="72" t="s">
        <v>2</v>
      </c>
      <c r="D3" s="72" t="s">
        <v>1</v>
      </c>
      <c r="E3" s="72" t="s">
        <v>3</v>
      </c>
      <c r="F3" s="73" t="s">
        <v>86</v>
      </c>
    </row>
    <row r="4" spans="1:6" ht="15" customHeight="1">
      <c r="A4" s="19"/>
      <c r="B4" s="74">
        <v>1926</v>
      </c>
      <c r="C4" s="97">
        <v>751.77</v>
      </c>
      <c r="D4" s="97">
        <v>1473.85</v>
      </c>
      <c r="E4" s="97">
        <v>1133.92</v>
      </c>
      <c r="F4" s="98">
        <f>(C4/D4-1)*100</f>
        <v>-48.99277402720765</v>
      </c>
    </row>
    <row r="5" spans="1:6" ht="15" customHeight="1">
      <c r="A5" s="19"/>
      <c r="B5" s="77">
        <v>1928</v>
      </c>
      <c r="C5" s="99">
        <v>767.46</v>
      </c>
      <c r="D5" s="99">
        <v>1490.04</v>
      </c>
      <c r="E5" s="99">
        <v>1144.6</v>
      </c>
      <c r="F5" s="100">
        <f aca="true" t="shared" si="0" ref="F5:F13">(C5/D5-1)*100</f>
        <v>-48.49400016106949</v>
      </c>
    </row>
    <row r="6" spans="1:6" ht="15" customHeight="1">
      <c r="A6" s="19"/>
      <c r="B6" s="77">
        <v>1930</v>
      </c>
      <c r="C6" s="99">
        <v>789.67</v>
      </c>
      <c r="D6" s="99">
        <v>1517.1</v>
      </c>
      <c r="E6" s="99">
        <v>1173.28</v>
      </c>
      <c r="F6" s="100">
        <f t="shared" si="0"/>
        <v>-47.94871794871794</v>
      </c>
    </row>
    <row r="7" spans="1:6" ht="15" customHeight="1">
      <c r="A7" s="19"/>
      <c r="B7" s="77">
        <v>1932</v>
      </c>
      <c r="C7" s="99">
        <v>802.05</v>
      </c>
      <c r="D7" s="99">
        <v>1538.12</v>
      </c>
      <c r="E7" s="99">
        <v>1189.89</v>
      </c>
      <c r="F7" s="100">
        <f t="shared" si="0"/>
        <v>-47.85517384859439</v>
      </c>
    </row>
    <row r="8" spans="1:6" ht="15" customHeight="1">
      <c r="A8" s="19"/>
      <c r="B8" s="77">
        <v>1934</v>
      </c>
      <c r="C8" s="99">
        <v>824.67</v>
      </c>
      <c r="D8" s="99">
        <v>1527.05</v>
      </c>
      <c r="E8" s="99">
        <v>1197.66</v>
      </c>
      <c r="F8" s="100">
        <f t="shared" si="0"/>
        <v>-45.995874398349756</v>
      </c>
    </row>
    <row r="9" spans="1:6" ht="15" customHeight="1">
      <c r="A9" s="19"/>
      <c r="B9" s="77">
        <v>1936</v>
      </c>
      <c r="C9" s="99">
        <v>873.01</v>
      </c>
      <c r="D9" s="99">
        <v>1571.17</v>
      </c>
      <c r="E9" s="99">
        <v>1244.91</v>
      </c>
      <c r="F9" s="100">
        <f t="shared" si="0"/>
        <v>-44.43567532475798</v>
      </c>
    </row>
    <row r="10" spans="1:6" ht="15" customHeight="1">
      <c r="A10" s="19"/>
      <c r="B10" s="77">
        <v>1938</v>
      </c>
      <c r="C10" s="99">
        <v>935.96</v>
      </c>
      <c r="D10" s="99">
        <v>1607.54</v>
      </c>
      <c r="E10" s="99">
        <v>1290.73</v>
      </c>
      <c r="F10" s="100">
        <f t="shared" si="0"/>
        <v>-41.77687646963684</v>
      </c>
    </row>
    <row r="11" spans="1:6" ht="15" customHeight="1">
      <c r="A11" s="19"/>
      <c r="B11" s="77">
        <v>1940</v>
      </c>
      <c r="C11" s="99">
        <v>986.25</v>
      </c>
      <c r="D11" s="99">
        <v>1633.05</v>
      </c>
      <c r="E11" s="99">
        <v>1328.39</v>
      </c>
      <c r="F11" s="100">
        <f t="shared" si="0"/>
        <v>-39.606870579590336</v>
      </c>
    </row>
    <row r="12" spans="1:6" ht="15" customHeight="1">
      <c r="A12" s="19"/>
      <c r="B12" s="77">
        <v>1942</v>
      </c>
      <c r="C12" s="99">
        <v>1060.77</v>
      </c>
      <c r="D12" s="99">
        <v>1724.32</v>
      </c>
      <c r="E12" s="99">
        <v>1408.54</v>
      </c>
      <c r="F12" s="100">
        <f t="shared" si="0"/>
        <v>-38.4818363180848</v>
      </c>
    </row>
    <row r="13" spans="1:6" ht="15" customHeight="1">
      <c r="A13" s="19"/>
      <c r="B13" s="77">
        <v>1944</v>
      </c>
      <c r="C13" s="99">
        <v>1097.98</v>
      </c>
      <c r="D13" s="99">
        <v>1760.44</v>
      </c>
      <c r="E13" s="99">
        <v>1437.15</v>
      </c>
      <c r="F13" s="100">
        <f t="shared" si="0"/>
        <v>-37.63036513598873</v>
      </c>
    </row>
    <row r="14" spans="1:6" ht="15" customHeight="1">
      <c r="A14" s="19"/>
      <c r="B14" s="77">
        <v>1946</v>
      </c>
      <c r="C14" s="99">
        <v>1142.22</v>
      </c>
      <c r="D14" s="99">
        <v>1802.51</v>
      </c>
      <c r="E14" s="99">
        <v>1474.63</v>
      </c>
      <c r="F14" s="100">
        <f>(C14/D14-1)*100</f>
        <v>-36.63169691152892</v>
      </c>
    </row>
    <row r="15" spans="1:6" ht="15" customHeight="1">
      <c r="A15" s="19"/>
      <c r="B15" s="77">
        <v>1948</v>
      </c>
      <c r="C15" s="99">
        <v>1186</v>
      </c>
      <c r="D15" s="99">
        <v>1764</v>
      </c>
      <c r="E15" s="99">
        <v>1476</v>
      </c>
      <c r="F15" s="100">
        <f>(C15/D15-1)*100</f>
        <v>-32.76643990929705</v>
      </c>
    </row>
    <row r="16" spans="1:6" ht="15" customHeight="1">
      <c r="A16" s="19"/>
      <c r="B16" s="80">
        <v>1950</v>
      </c>
      <c r="C16" s="101">
        <v>1188.5938095047588</v>
      </c>
      <c r="D16" s="101">
        <v>1770.6585727387046</v>
      </c>
      <c r="E16" s="101">
        <v>1475.6195366788816</v>
      </c>
      <c r="F16" s="102">
        <f>(C16/D16-1)*100</f>
        <v>-32.872783731177336</v>
      </c>
    </row>
    <row r="17" spans="1:6" ht="36.75" customHeight="1">
      <c r="A17" s="19"/>
      <c r="B17" s="126" t="s">
        <v>85</v>
      </c>
      <c r="C17" s="127"/>
      <c r="D17" s="127"/>
      <c r="E17" s="127"/>
      <c r="F17" s="127"/>
    </row>
  </sheetData>
  <sheetProtection/>
  <mergeCells count="2">
    <mergeCell ref="B2:F2"/>
    <mergeCell ref="B17:F17"/>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2:I6"/>
  <sheetViews>
    <sheetView zoomScalePageLayoutView="0" workbookViewId="0" topLeftCell="A1">
      <selection activeCell="P33" sqref="P33"/>
    </sheetView>
  </sheetViews>
  <sheetFormatPr defaultColWidth="11.421875" defaultRowHeight="12.75"/>
  <cols>
    <col min="1" max="1" width="2.7109375" style="27" customWidth="1"/>
    <col min="2" max="2" width="28.00390625" style="27" customWidth="1"/>
    <col min="3" max="13" width="6.8515625" style="27" customWidth="1"/>
    <col min="14" max="14" width="2.7109375" style="27" customWidth="1"/>
    <col min="15" max="16384" width="11.421875" style="27" customWidth="1"/>
  </cols>
  <sheetData>
    <row r="2" spans="2:9" ht="25.5" customHeight="1">
      <c r="B2" s="130" t="s">
        <v>62</v>
      </c>
      <c r="C2" s="131"/>
      <c r="D2" s="131"/>
      <c r="E2" s="131"/>
      <c r="F2" s="131"/>
      <c r="G2" s="131"/>
      <c r="H2" s="131"/>
      <c r="I2" s="131"/>
    </row>
    <row r="3" spans="3:9" ht="15" customHeight="1">
      <c r="C3" s="84">
        <v>2010</v>
      </c>
      <c r="D3" s="84">
        <v>2011</v>
      </c>
      <c r="E3" s="84">
        <v>2012</v>
      </c>
      <c r="F3" s="84">
        <v>2013</v>
      </c>
      <c r="G3" s="84">
        <v>2014</v>
      </c>
      <c r="H3" s="84">
        <v>2015</v>
      </c>
      <c r="I3" s="84">
        <v>2016</v>
      </c>
    </row>
    <row r="4" spans="2:9" ht="15" customHeight="1">
      <c r="B4" s="83" t="s">
        <v>63</v>
      </c>
      <c r="C4" s="85">
        <v>4.4794625767032255</v>
      </c>
      <c r="D4" s="85">
        <v>4.103898180575564</v>
      </c>
      <c r="E4" s="85">
        <v>4.688030711091779</v>
      </c>
      <c r="F4" s="85">
        <v>4.525961771046483</v>
      </c>
      <c r="G4" s="85">
        <v>4.352756213833585</v>
      </c>
      <c r="H4" s="85">
        <v>4.583273181235279</v>
      </c>
      <c r="I4" s="85">
        <v>4.7889573976408375</v>
      </c>
    </row>
    <row r="5" spans="2:9" ht="15" customHeight="1">
      <c r="B5" s="83" t="s">
        <v>64</v>
      </c>
      <c r="C5" s="85">
        <v>2.070587085476269</v>
      </c>
      <c r="D5" s="85">
        <v>1.8569515976217261</v>
      </c>
      <c r="E5" s="85">
        <v>1.8823084162231822</v>
      </c>
      <c r="F5" s="85">
        <v>1.9499314204767864</v>
      </c>
      <c r="G5" s="85">
        <v>1.9109015242132323</v>
      </c>
      <c r="H5" s="85">
        <v>1.8813887468954023</v>
      </c>
      <c r="I5" s="85">
        <v>1.9852642492360437</v>
      </c>
    </row>
    <row r="6" spans="2:9" ht="119.25" customHeight="1">
      <c r="B6" s="128" t="s">
        <v>78</v>
      </c>
      <c r="C6" s="129"/>
      <c r="D6" s="129"/>
      <c r="E6" s="129"/>
      <c r="F6" s="129"/>
      <c r="G6" s="129"/>
      <c r="H6" s="129"/>
      <c r="I6" s="129"/>
    </row>
  </sheetData>
  <sheetProtection/>
  <mergeCells count="2">
    <mergeCell ref="B6:I6"/>
    <mergeCell ref="B2:I2"/>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2:O19"/>
  <sheetViews>
    <sheetView showGridLines="0" zoomScalePageLayoutView="0" workbookViewId="0" topLeftCell="A1">
      <selection activeCell="M13" sqref="M13"/>
    </sheetView>
  </sheetViews>
  <sheetFormatPr defaultColWidth="11.421875" defaultRowHeight="12.75"/>
  <cols>
    <col min="1" max="1" width="3.57421875" style="19" customWidth="1"/>
    <col min="2" max="6" width="15.7109375" style="19" customWidth="1"/>
    <col min="7" max="16384" width="11.421875" style="19" customWidth="1"/>
  </cols>
  <sheetData>
    <row r="2" spans="2:12" ht="28.5" customHeight="1">
      <c r="B2" s="124" t="s">
        <v>83</v>
      </c>
      <c r="C2" s="125"/>
      <c r="D2" s="125"/>
      <c r="E2" s="125"/>
      <c r="F2" s="125"/>
      <c r="G2" s="17"/>
      <c r="H2" s="17"/>
      <c r="I2" s="18"/>
      <c r="J2" s="17"/>
      <c r="K2" s="17"/>
      <c r="L2" s="16"/>
    </row>
    <row r="3" spans="2:15" ht="30" customHeight="1">
      <c r="B3" s="72" t="s">
        <v>22</v>
      </c>
      <c r="C3" s="72" t="s">
        <v>2</v>
      </c>
      <c r="D3" s="72" t="s">
        <v>1</v>
      </c>
      <c r="E3" s="72" t="s">
        <v>3</v>
      </c>
      <c r="F3" s="73" t="s">
        <v>23</v>
      </c>
      <c r="K3" s="2"/>
      <c r="L3" s="2"/>
      <c r="M3" s="2"/>
      <c r="N3" s="2"/>
      <c r="O3" s="12"/>
    </row>
    <row r="4" spans="2:15" ht="15" customHeight="1">
      <c r="B4" s="74">
        <v>1926</v>
      </c>
      <c r="C4" s="75">
        <v>751.77</v>
      </c>
      <c r="D4" s="75">
        <v>1473.85</v>
      </c>
      <c r="E4" s="75">
        <v>1133.92</v>
      </c>
      <c r="F4" s="76">
        <f>(C4/D4-1)*100</f>
        <v>-48.99277402720765</v>
      </c>
      <c r="K4" s="13"/>
      <c r="L4" s="14"/>
      <c r="M4" s="14"/>
      <c r="N4" s="14"/>
      <c r="O4" s="15"/>
    </row>
    <row r="5" spans="2:15" ht="15" customHeight="1">
      <c r="B5" s="77">
        <v>1928</v>
      </c>
      <c r="C5" s="78">
        <v>767.46</v>
      </c>
      <c r="D5" s="78">
        <v>1490.04</v>
      </c>
      <c r="E5" s="78">
        <v>1144.6</v>
      </c>
      <c r="F5" s="79">
        <f aca="true" t="shared" si="0" ref="F5:F13">(C5/D5-1)*100</f>
        <v>-48.49400016106949</v>
      </c>
      <c r="K5" s="13"/>
      <c r="L5" s="14"/>
      <c r="M5" s="14"/>
      <c r="N5" s="14"/>
      <c r="O5" s="15"/>
    </row>
    <row r="6" spans="2:15" ht="15" customHeight="1">
      <c r="B6" s="77">
        <v>1930</v>
      </c>
      <c r="C6" s="78">
        <v>789.67</v>
      </c>
      <c r="D6" s="78">
        <v>1517.1</v>
      </c>
      <c r="E6" s="78">
        <v>1173.28</v>
      </c>
      <c r="F6" s="79">
        <f t="shared" si="0"/>
        <v>-47.94871794871794</v>
      </c>
      <c r="K6" s="13"/>
      <c r="L6" s="14"/>
      <c r="M6" s="14"/>
      <c r="N6" s="14"/>
      <c r="O6" s="15"/>
    </row>
    <row r="7" spans="2:15" ht="15" customHeight="1">
      <c r="B7" s="77">
        <v>1932</v>
      </c>
      <c r="C7" s="78">
        <v>802.05</v>
      </c>
      <c r="D7" s="78">
        <v>1538.12</v>
      </c>
      <c r="E7" s="78">
        <v>1189.89</v>
      </c>
      <c r="F7" s="79">
        <f t="shared" si="0"/>
        <v>-47.85517384859439</v>
      </c>
      <c r="K7" s="13"/>
      <c r="L7" s="14"/>
      <c r="M7" s="14"/>
      <c r="N7" s="14"/>
      <c r="O7" s="15"/>
    </row>
    <row r="8" spans="2:15" ht="15" customHeight="1">
      <c r="B8" s="77">
        <v>1934</v>
      </c>
      <c r="C8" s="78">
        <v>824.67</v>
      </c>
      <c r="D8" s="78">
        <v>1527.05</v>
      </c>
      <c r="E8" s="78">
        <v>1197.66</v>
      </c>
      <c r="F8" s="79">
        <f t="shared" si="0"/>
        <v>-45.995874398349756</v>
      </c>
      <c r="K8" s="13"/>
      <c r="L8" s="14"/>
      <c r="M8" s="14"/>
      <c r="N8" s="14"/>
      <c r="O8" s="15"/>
    </row>
    <row r="9" spans="2:15" ht="15" customHeight="1">
      <c r="B9" s="77">
        <v>1936</v>
      </c>
      <c r="C9" s="78">
        <v>873.01</v>
      </c>
      <c r="D9" s="78">
        <v>1571.17</v>
      </c>
      <c r="E9" s="78">
        <v>1244.91</v>
      </c>
      <c r="F9" s="79">
        <f t="shared" si="0"/>
        <v>-44.43567532475798</v>
      </c>
      <c r="H9" s="28"/>
      <c r="K9" s="13"/>
      <c r="L9" s="14"/>
      <c r="M9" s="14"/>
      <c r="N9" s="14"/>
      <c r="O9" s="15"/>
    </row>
    <row r="10" spans="2:15" ht="15" customHeight="1">
      <c r="B10" s="77">
        <v>1938</v>
      </c>
      <c r="C10" s="78">
        <v>935.96</v>
      </c>
      <c r="D10" s="78">
        <v>1607.54</v>
      </c>
      <c r="E10" s="78">
        <v>1290.73</v>
      </c>
      <c r="F10" s="79">
        <f t="shared" si="0"/>
        <v>-41.77687646963684</v>
      </c>
      <c r="K10" s="13"/>
      <c r="L10" s="14"/>
      <c r="M10" s="14"/>
      <c r="N10" s="14"/>
      <c r="O10" s="15"/>
    </row>
    <row r="11" spans="2:15" ht="15" customHeight="1">
      <c r="B11" s="77">
        <v>1940</v>
      </c>
      <c r="C11" s="78">
        <v>986.25</v>
      </c>
      <c r="D11" s="78">
        <v>1633.05</v>
      </c>
      <c r="E11" s="78">
        <v>1328.39</v>
      </c>
      <c r="F11" s="79">
        <f t="shared" si="0"/>
        <v>-39.606870579590336</v>
      </c>
      <c r="K11" s="13"/>
      <c r="L11" s="14"/>
      <c r="M11" s="14"/>
      <c r="N11" s="14"/>
      <c r="O11" s="15"/>
    </row>
    <row r="12" spans="2:15" ht="15" customHeight="1">
      <c r="B12" s="77">
        <v>1942</v>
      </c>
      <c r="C12" s="78">
        <v>1060.77</v>
      </c>
      <c r="D12" s="78">
        <v>1724.32</v>
      </c>
      <c r="E12" s="78">
        <v>1408.54</v>
      </c>
      <c r="F12" s="79">
        <f t="shared" si="0"/>
        <v>-38.4818363180848</v>
      </c>
      <c r="K12" s="13"/>
      <c r="L12" s="14"/>
      <c r="M12" s="14"/>
      <c r="N12" s="14"/>
      <c r="O12" s="15"/>
    </row>
    <row r="13" spans="2:15" ht="15" customHeight="1">
      <c r="B13" s="77">
        <v>1944</v>
      </c>
      <c r="C13" s="78">
        <v>1097.98</v>
      </c>
      <c r="D13" s="78">
        <v>1760.44</v>
      </c>
      <c r="E13" s="78">
        <v>1437.15</v>
      </c>
      <c r="F13" s="79">
        <f t="shared" si="0"/>
        <v>-37.63036513598873</v>
      </c>
      <c r="K13" s="13"/>
      <c r="L13" s="14"/>
      <c r="M13" s="14"/>
      <c r="N13" s="14"/>
      <c r="O13" s="15"/>
    </row>
    <row r="14" spans="2:15" ht="15" customHeight="1">
      <c r="B14" s="77">
        <v>1946</v>
      </c>
      <c r="C14" s="78">
        <v>1142.22</v>
      </c>
      <c r="D14" s="78">
        <v>1802.51</v>
      </c>
      <c r="E14" s="78">
        <v>1474.63</v>
      </c>
      <c r="F14" s="79">
        <f>(C14/D14-1)*100</f>
        <v>-36.63169691152892</v>
      </c>
      <c r="K14" s="13"/>
      <c r="L14" s="14"/>
      <c r="M14" s="14"/>
      <c r="N14" s="14"/>
      <c r="O14" s="15"/>
    </row>
    <row r="15" spans="2:15" ht="15" customHeight="1">
      <c r="B15" s="80">
        <v>1950</v>
      </c>
      <c r="C15" s="81">
        <v>1188.5938095047588</v>
      </c>
      <c r="D15" s="81">
        <v>1770.6585727387046</v>
      </c>
      <c r="E15" s="81">
        <v>1475.6195366788816</v>
      </c>
      <c r="F15" s="82">
        <f>(C15/D15-1)*100</f>
        <v>-32.872783731177336</v>
      </c>
      <c r="K15" s="13"/>
      <c r="L15" s="14"/>
      <c r="M15" s="14"/>
      <c r="N15" s="14"/>
      <c r="O15" s="15"/>
    </row>
    <row r="16" spans="2:6" ht="41.25" customHeight="1">
      <c r="B16" s="126" t="s">
        <v>82</v>
      </c>
      <c r="C16" s="127"/>
      <c r="D16" s="127"/>
      <c r="E16" s="127"/>
      <c r="F16" s="127"/>
    </row>
    <row r="18" spans="2:4" ht="12.75">
      <c r="B18" s="22"/>
      <c r="C18" s="23"/>
      <c r="D18" s="23"/>
    </row>
    <row r="19" spans="2:4" ht="12.75">
      <c r="B19" s="22"/>
      <c r="C19" s="23"/>
      <c r="D19" s="23"/>
    </row>
  </sheetData>
  <sheetProtection/>
  <mergeCells count="2">
    <mergeCell ref="B2:F2"/>
    <mergeCell ref="B16:F1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de la Santé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Lequien Laurent</dc:creator>
  <cp:keywords/>
  <dc:description/>
  <cp:lastModifiedBy>JEANDET, Stéphane (DREES/DIRECTION)</cp:lastModifiedBy>
  <cp:lastPrinted>2012-02-01T13:20:24Z</cp:lastPrinted>
  <dcterms:created xsi:type="dcterms:W3CDTF">2010-01-04T15:33:38Z</dcterms:created>
  <dcterms:modified xsi:type="dcterms:W3CDTF">2018-05-04T13:14:34Z</dcterms:modified>
  <cp:category/>
  <cp:version/>
  <cp:contentType/>
  <cp:contentStatus/>
</cp:coreProperties>
</file>