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785" windowHeight="12330" activeTab="5"/>
  </bookViews>
  <sheets>
    <sheet name="F02-Tableau 1" sheetId="1" r:id="rId1"/>
    <sheet name="F02-Tableau 2" sheetId="2" r:id="rId2"/>
    <sheet name="F02-Tableau 3" sheetId="3" r:id="rId3"/>
    <sheet name="F02-Tableau 4" sheetId="4" r:id="rId4"/>
    <sheet name="F2-Encadré 1 - Tableau 1" sheetId="5" r:id="rId5"/>
    <sheet name="F02-Encadré 2 - Graphique 1" sheetId="6" r:id="rId6"/>
  </sheets>
  <definedNames>
    <definedName name="D1_liq" localSheetId="5">#REF!</definedName>
    <definedName name="D1_liq">#REF!</definedName>
    <definedName name="D2_liq" localSheetId="5">#REF!</definedName>
    <definedName name="D2_liq">#REF!</definedName>
    <definedName name="eacr_G1" localSheetId="5">#REF!</definedName>
    <definedName name="eacr_G1">#REF!</definedName>
    <definedName name="eacr_T1" localSheetId="5">#REF!</definedName>
    <definedName name="eacr_T1">#REF!</definedName>
    <definedName name="eacr2">#REF!</definedName>
    <definedName name="Graph_1" localSheetId="5">#REF!</definedName>
    <definedName name="Graph_1">#REF!</definedName>
    <definedName name="historique">'F02-Tableau 1'!$B$5:$D$15</definedName>
    <definedName name="MINCO" localSheetId="5">#REF!</definedName>
    <definedName name="MINCO">#REF!</definedName>
    <definedName name="t1_fp" localSheetId="5">#REF!</definedName>
    <definedName name="t1_fp">#REF!</definedName>
    <definedName name="t1_rg" localSheetId="5">#REF!</definedName>
    <definedName name="t1_rg">#REF!</definedName>
    <definedName name="Tab_1" localSheetId="5">#REF!</definedName>
    <definedName name="Tab_1">#REF!</definedName>
    <definedName name="Tab_1_2_" localSheetId="5">#REF!</definedName>
    <definedName name="Tab_1_2_">#REF!</definedName>
    <definedName name="Tab_2" localSheetId="5">#REF!</definedName>
    <definedName name="Tab_2">#REF!</definedName>
    <definedName name="TOT_liq" localSheetId="5">#REF!</definedName>
    <definedName name="TOT_liq">#REF!</definedName>
  </definedNames>
  <calcPr fullCalcOnLoad="1"/>
</workbook>
</file>

<file path=xl/sharedStrings.xml><?xml version="1.0" encoding="utf-8"?>
<sst xmlns="http://schemas.openxmlformats.org/spreadsheetml/2006/main" count="126" uniqueCount="86">
  <si>
    <t>CRPCEN</t>
  </si>
  <si>
    <t>En %</t>
  </si>
  <si>
    <t>Départ pour invalidité (concept harmonisé avec le régime général)</t>
  </si>
  <si>
    <t>Départ pour tierce personne</t>
  </si>
  <si>
    <t>Départ anticipé pour handicap</t>
  </si>
  <si>
    <t>Départ anticipé pour carrières longues</t>
  </si>
  <si>
    <t>Départ pour ancienneté (sédentaires)</t>
  </si>
  <si>
    <t>Hommes</t>
  </si>
  <si>
    <t>Femmes</t>
  </si>
  <si>
    <t>Ensemble</t>
  </si>
  <si>
    <t>Départ anticipé pour carrière longue</t>
  </si>
  <si>
    <t>Départ anticipé à partir de 55 ans pour handicap</t>
  </si>
  <si>
    <t>nd</t>
  </si>
  <si>
    <t>Génération</t>
  </si>
  <si>
    <t>60 ans</t>
  </si>
  <si>
    <t>60 ans et 4 mois</t>
  </si>
  <si>
    <t>60 ans et 9 mois</t>
  </si>
  <si>
    <t>61 ans et 2 mois</t>
  </si>
  <si>
    <t>-</t>
  </si>
  <si>
    <t xml:space="preserve">      En milliers</t>
  </si>
  <si>
    <t>CNAV</t>
  </si>
  <si>
    <t>MSA salariés</t>
  </si>
  <si>
    <t>RSI commerçants</t>
  </si>
  <si>
    <t>RSI artisans</t>
  </si>
  <si>
    <t>61 ans et 7 mois</t>
  </si>
  <si>
    <t>62 ans</t>
  </si>
  <si>
    <t>CNAVPL</t>
  </si>
  <si>
    <t>RSI complémentaire</t>
  </si>
  <si>
    <t>CNIEG</t>
  </si>
  <si>
    <t>SNCF</t>
  </si>
  <si>
    <t>RATP</t>
  </si>
  <si>
    <t>MSA non-salariés</t>
  </si>
  <si>
    <t>CNRACL</t>
  </si>
  <si>
    <t>MSA exploitants</t>
  </si>
  <si>
    <t>Ensemble générations 1949 à 1956</t>
  </si>
  <si>
    <t>Effectifs à 60 ans (échelle de gauche)</t>
  </si>
  <si>
    <t>Tableau 1. Effectifs des nouveaux retraités de droit direct, tous régimes</t>
  </si>
  <si>
    <t>Tableau 3. Les circonstances de liquidation de la retraite dans les régimes de base du secteur privé</t>
  </si>
  <si>
    <t xml:space="preserve">Tableau 4. Les circonstances de liquidation de la retraite dans la fonction publique
</t>
  </si>
  <si>
    <t>Proportion d’hommes
(en %)</t>
  </si>
  <si>
    <t>Évolution 2015/2016
(en %)</t>
  </si>
  <si>
    <t>65 ans</t>
  </si>
  <si>
    <t>65 ans et 4 mois</t>
  </si>
  <si>
    <t>65 ans et 9 mois</t>
  </si>
  <si>
    <t>66 ans et 2 mois</t>
  </si>
  <si>
    <t>66 ans et 7 mois</t>
  </si>
  <si>
    <t>67 ans</t>
  </si>
  <si>
    <t>MSA non-salariés complémentaire</t>
  </si>
  <si>
    <t>&lt;0,5</t>
  </si>
  <si>
    <t>Effectifs (en milliers)</t>
  </si>
  <si>
    <t>Tableau 2. Nouveaux retraités de droit direct par régime de retraite</t>
  </si>
  <si>
    <t>Année</t>
  </si>
  <si>
    <t>Variation du nombre de mois par rapport à l'année précédente (en %)</t>
  </si>
  <si>
    <t>Cavimac</t>
  </si>
  <si>
    <t>Ircantec</t>
  </si>
  <si>
    <t>Arrco</t>
  </si>
  <si>
    <t>Agirc</t>
  </si>
  <si>
    <t>Écart par rapport à la génération précédente (échelle de droite)</t>
  </si>
  <si>
    <t>Fonction publique civile de l’État</t>
  </si>
  <si>
    <t>Ajouter éventuellement deux notes de bas de page 1.  avant le 1er juillet; 2 : après le 1er juillet.</t>
  </si>
  <si>
    <t>Âge légal
d'annulation
de la décote
(à partir de 65 ans)</t>
  </si>
  <si>
    <t>Encadré 2. Graphique 1. Effectifs par génération à 60 ans</t>
  </si>
  <si>
    <t>Calendrier d'augmentation
des âges légaux</t>
  </si>
  <si>
    <t>Primo-liquidants d'un droit direct
dans l'année, tous régimes</t>
  </si>
  <si>
    <t>Âge légal d'ouverture
des droits
(à partir de 60 ans)</t>
  </si>
  <si>
    <r>
      <t>Départ pour ancienneté</t>
    </r>
    <r>
      <rPr>
        <vertAlign val="superscript"/>
        <sz val="8"/>
        <rFont val="Arial"/>
        <family val="2"/>
      </rPr>
      <t xml:space="preserve">1 </t>
    </r>
    <r>
      <rPr>
        <sz val="8"/>
        <rFont val="Arial"/>
        <family val="2"/>
      </rPr>
      <t>(actifs)</t>
    </r>
  </si>
  <si>
    <r>
      <t>Départ à partir de l'âge légal d'ouverture des droits</t>
    </r>
    <r>
      <rPr>
        <b/>
        <vertAlign val="superscript"/>
        <sz val="8"/>
        <rFont val="Arial"/>
        <family val="2"/>
      </rPr>
      <t>1</t>
    </r>
  </si>
  <si>
    <t>Départ anticipé
à partir de 60 ans
(pour incapacité permanente
et pour les travailleurs
de l'amiante)3</t>
  </si>
  <si>
    <r>
      <t>RSI commerçants</t>
    </r>
    <r>
      <rPr>
        <vertAlign val="superscript"/>
        <sz val="8"/>
        <rFont val="Arial"/>
        <family val="2"/>
      </rPr>
      <t>2</t>
    </r>
  </si>
  <si>
    <r>
      <t>RSI artisans</t>
    </r>
    <r>
      <rPr>
        <vertAlign val="superscript"/>
        <sz val="8"/>
        <rFont val="Arial"/>
        <family val="2"/>
      </rPr>
      <t>2</t>
    </r>
  </si>
  <si>
    <r>
      <t xml:space="preserve">Fonction publique civile d’État </t>
    </r>
    <r>
      <rPr>
        <vertAlign val="superscript"/>
        <sz val="8"/>
        <rFont val="Arial"/>
        <family val="2"/>
      </rPr>
      <t>1</t>
    </r>
  </si>
  <si>
    <r>
      <t>Fonction publique militaire d’État</t>
    </r>
    <r>
      <rPr>
        <vertAlign val="superscript"/>
        <sz val="8"/>
        <rFont val="Arial"/>
        <family val="2"/>
      </rPr>
      <t>1</t>
    </r>
  </si>
  <si>
    <r>
      <t>CNRACL</t>
    </r>
    <r>
      <rPr>
        <vertAlign val="superscript"/>
        <sz val="8"/>
        <rFont val="Arial"/>
        <family val="2"/>
      </rPr>
      <t>1</t>
    </r>
  </si>
  <si>
    <r>
      <t>FSPOEIE</t>
    </r>
    <r>
      <rPr>
        <vertAlign val="superscript"/>
        <sz val="8"/>
        <rFont val="Arial"/>
        <family val="2"/>
      </rPr>
      <t>2</t>
    </r>
  </si>
  <si>
    <r>
      <t>Liquidants d’un droit direct
dans l’année, tous régimes</t>
    </r>
    <r>
      <rPr>
        <b/>
        <vertAlign val="superscript"/>
        <sz val="8"/>
        <rFont val="Arial"/>
        <family val="2"/>
      </rPr>
      <t>1</t>
    </r>
  </si>
  <si>
    <r>
      <t>Primo-liquidants d’un droit direct
dans l’année, tous régimes</t>
    </r>
    <r>
      <rPr>
        <b/>
        <vertAlign val="superscript"/>
        <sz val="8"/>
        <rFont val="Arial"/>
        <family val="2"/>
      </rPr>
      <t>1</t>
    </r>
  </si>
  <si>
    <t>Liquidants d'un droit direct
dans l'année, tous régimes</t>
  </si>
  <si>
    <t>Note &gt; Ces données excluent les personnes ayant perçu un versement forfaitaire unique. Les fonctionnaires bénéficiaires d’une pension d’invalidité sont considérés comme liquidant un droit direct de retraite l’année où ils atteignent l’âge minimum de départ à la retraite (voir fiche 21).
Champ &gt; Retraités ayant acquis un droit direct au cours de l’année n, résidant en France ou à l’étranger, vivants au 31 décembre de l’année.
Sources &gt; DREES, EACR, EIR, modèle ANCETRE.</t>
  </si>
  <si>
    <t>nd : non disponible.
1. Y compris les fonctionnaires bénéficiaires d’une pension d’invalidité et atteignant au cours de l’année l’âge minimum
de départ à la retraite (voir fiche 21).
2. Les données 2016 pour le FSPOEIE sont provisoires. Elles ne portent que sur les pensions en titre définitif.
Note &gt; Ces données excluent les personnes ayant perçu un versement forfaitaire unique. Pour la MSA non-salariés,
les données excluent les résidents dans les DROM avant 2015. Les données avant 2010 sont disponibles sous data.drees.
Champ &gt; Retraités ayant acquis un droit direct en 2016, résidant en France ou à l’étranger, vivants au 31 décembre de l’année.
Sources &gt; DREES, EACR, EIR, modèle ANCETRE.</t>
  </si>
  <si>
    <t>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Mais ils sont très faibles en 2016.
Note &gt; Ces données excluent les personnes ayant perçu un versement forfaitaire unique. La proportion de départs au titre de l’ex-invalidité, de l’inaptitude, de la pénibilité et de l’amiante est présentée dans les données sur data.drees de la fiche 16. À la MSA non-salariés, les données excluent les résidents dans les DROM avant 2015.
Champ &gt; Retraités ayant acquis un premier droit direct au cours de l’année n, résidant en France ou à l’étranger, vivants au 31 décembre de l’année.
Source &gt; DREES, EACR.</t>
  </si>
  <si>
    <t>1. Ne sont comptabilisées dans la catégorie active, que les personnes ayant liquidé à ce titre, et non l’ensemble des personnes qui étaient éligibles à ce dispositif.
Note &gt; Les fonctionnaires bénéficiaires d’une pension d’invalidité et ayant atteint au cours de l’année considérée l’âge minimum de départ à la retraite sont inclus (voir fiche 21). Ces données excluent les personnes ayant perçu un versement forfaitaire unique.
Champ &gt; Retraités ayant acquis un droit direct au cours de l’année n, résidant en France ou à l’étranger, vivants au 31 décembre de l’année.
Source &gt; DREES, EACR.</t>
  </si>
  <si>
    <t>Encadré 1. Tableau 1. Nombre de mois pendant lesquels des personnes atteignent l’âge légal d’ouverture des droits, et l’âge d’annulation de la décote</t>
  </si>
  <si>
    <t>1. Avant le 1er juillet ; 2. à partir du 1er juillet.
Note &gt; Une personne atteignant l’âge d’ouverture des droits au cours d’un mois donné ne peut liquider sa retraite que le premier jour du mois suivant. De même, une personne atteignant l’âge d’annulation de la décote au cours d’un mois donné n’a droit au taux plein automatique que le premier jour du mois suivant.
Lecture &gt; La génération née en 1954 atteindra l’âge légal d’ouverture des droits en 2015 pendant 4 mois sur 12 (pour les personnes nées de janvier à avril) et en 2016 pour les 8 mois restants (pour les personnes nées entre mai
et décembre). Cette même génération atteindra l’âge d’annulation de la décote en 2020 pendant 4 mois sur 12 (pour les personnes nées de janvier à avril) et en 2021 pour les 8 mois restants (pour les personnes nées entre mai et décembre).
Champ &gt; Régime général, régimes alignés et sédentaires de la fonction publique.
Source &gt; Législation.</t>
  </si>
  <si>
    <r>
      <t>1951, avant le 1</t>
    </r>
    <r>
      <rPr>
        <b/>
        <vertAlign val="superscript"/>
        <sz val="8"/>
        <color indexed="8"/>
        <rFont val="Arial"/>
        <family val="2"/>
      </rPr>
      <t xml:space="preserve">er </t>
    </r>
    <r>
      <rPr>
        <b/>
        <sz val="8"/>
        <color indexed="8"/>
        <rFont val="Arial"/>
        <family val="2"/>
      </rPr>
      <t>juillet</t>
    </r>
  </si>
  <si>
    <r>
      <t>1951, à partir du 1</t>
    </r>
    <r>
      <rPr>
        <b/>
        <vertAlign val="superscript"/>
        <sz val="8"/>
        <color indexed="8"/>
        <rFont val="Arial"/>
        <family val="2"/>
      </rPr>
      <t xml:space="preserve">er </t>
    </r>
    <r>
      <rPr>
        <b/>
        <sz val="8"/>
        <color indexed="8"/>
        <rFont val="Arial"/>
        <family val="2"/>
      </rPr>
      <t>juillet</t>
    </r>
  </si>
  <si>
    <t>Note &gt; 800 000 personnes nées en 1946 ont atteint l’âge de 60 ans. Cela correspond au nombre de personnes vivantes fin 2006 pour cette génération. Ce nombre est supérieur de 31 % à celui de la génération précédente (1945).
Champ &gt; France hors Mayotte pour les générations 1930 à 1953, y compris Mayotte pour les générations 1954 à 1990.
Source &gt; INSEE, estimations de population et projections de population 2016.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</si>
</sst>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quot;"/>
    <numFmt numFmtId="167" formatCode="#,##0.000"/>
    <numFmt numFmtId="168" formatCode="#,##0.0"/>
    <numFmt numFmtId="169" formatCode="#,##0\ _€"/>
  </numFmts>
  <fonts count="61">
    <font>
      <sz val="11"/>
      <color theme="1"/>
      <name val="Calibri"/>
      <family val="2"/>
    </font>
    <font>
      <sz val="11"/>
      <color indexed="8"/>
      <name val="Calibri"/>
      <family val="2"/>
    </font>
    <font>
      <sz val="10"/>
      <name val="Arial"/>
      <family val="2"/>
    </font>
    <font>
      <sz val="8"/>
      <name val="Arial"/>
      <family val="2"/>
    </font>
    <font>
      <b/>
      <sz val="8"/>
      <name val="Arial"/>
      <family val="2"/>
    </font>
    <font>
      <sz val="10"/>
      <name val="MS Sans Serif"/>
      <family val="2"/>
    </font>
    <font>
      <b/>
      <sz val="10"/>
      <name val="Arial"/>
      <family val="2"/>
    </font>
    <font>
      <sz val="8"/>
      <name val="Arial Narrow"/>
      <family val="2"/>
    </font>
    <font>
      <b/>
      <sz val="8"/>
      <name val="Arial Narrow"/>
      <family val="2"/>
    </font>
    <font>
      <sz val="8"/>
      <color indexed="8"/>
      <name val="Arial Narrow"/>
      <family val="2"/>
    </font>
    <font>
      <vertAlign val="superscript"/>
      <sz val="8"/>
      <name val="Arial"/>
      <family val="2"/>
    </font>
    <font>
      <b/>
      <vertAlign val="superscript"/>
      <sz val="8"/>
      <name val="Arial"/>
      <family val="2"/>
    </font>
    <font>
      <b/>
      <sz val="8"/>
      <color indexed="8"/>
      <name val="Arial"/>
      <family val="2"/>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Narrow"/>
      <family val="2"/>
    </font>
    <font>
      <b/>
      <sz val="11"/>
      <color indexed="8"/>
      <name val="Arial Narrow"/>
      <family val="2"/>
    </font>
    <font>
      <b/>
      <sz val="11"/>
      <color indexed="8"/>
      <name val="Arial"/>
      <family val="2"/>
    </font>
    <font>
      <sz val="11"/>
      <color indexed="8"/>
      <name val="Arial"/>
      <family val="2"/>
    </font>
    <font>
      <b/>
      <vertAlign val="superscrip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sz val="8"/>
      <color theme="1"/>
      <name val="Arial"/>
      <family val="2"/>
    </font>
    <font>
      <b/>
      <sz val="11"/>
      <color theme="1"/>
      <name val="Arial"/>
      <family val="2"/>
    </font>
    <font>
      <b/>
      <sz val="11"/>
      <color theme="1"/>
      <name val="Arial Narrow"/>
      <family val="2"/>
    </font>
    <font>
      <b/>
      <sz val="8"/>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right style="hair"/>
      <top/>
      <bottom/>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border>
    <border>
      <left style="hair"/>
      <right/>
      <top/>
      <bottom style="hair"/>
    </border>
    <border>
      <left/>
      <right/>
      <top style="hair"/>
      <bottom/>
    </border>
    <border>
      <left/>
      <right/>
      <top/>
      <bottom style="hair"/>
    </border>
    <border>
      <left style="hair"/>
      <right/>
      <top style="hair"/>
      <bottom style="hair"/>
    </border>
    <border>
      <left/>
      <right/>
      <top style="hair"/>
      <bottom style="hair"/>
    </border>
    <border>
      <left/>
      <right style="hair"/>
      <top style="hair"/>
      <bottom style="hair"/>
    </border>
    <border>
      <left>
        <color indexed="63"/>
      </left>
      <right style="hair"/>
      <top style="hair"/>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44" fontId="2" fillId="0" borderId="0" applyFon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48">
    <xf numFmtId="0" fontId="0" fillId="0" borderId="0" xfId="0" applyFont="1" applyAlignment="1">
      <alignment/>
    </xf>
    <xf numFmtId="0" fontId="4" fillId="0" borderId="0" xfId="54" applyFont="1" applyFill="1" applyAlignment="1">
      <alignment vertical="center"/>
      <protection/>
    </xf>
    <xf numFmtId="0" fontId="3" fillId="0" borderId="0" xfId="54" applyFont="1" applyFill="1" applyAlignment="1">
      <alignment vertical="center"/>
      <protection/>
    </xf>
    <xf numFmtId="0" fontId="4" fillId="0" borderId="0" xfId="56" applyFont="1" applyFill="1" applyAlignment="1">
      <alignment vertical="center"/>
      <protection/>
    </xf>
    <xf numFmtId="0" fontId="3" fillId="0" borderId="0" xfId="56" applyFont="1" applyFill="1" applyAlignment="1">
      <alignment vertical="center"/>
      <protection/>
    </xf>
    <xf numFmtId="0" fontId="5" fillId="0" borderId="0" xfId="55">
      <alignment/>
      <protection/>
    </xf>
    <xf numFmtId="0" fontId="5" fillId="0" borderId="0" xfId="53">
      <alignment/>
      <protection/>
    </xf>
    <xf numFmtId="0" fontId="3" fillId="33" borderId="0" xfId="56" applyFont="1" applyFill="1" applyBorder="1" applyAlignment="1">
      <alignment vertical="center"/>
      <protection/>
    </xf>
    <xf numFmtId="0" fontId="6" fillId="0" borderId="0" xfId="54" applyFont="1" applyFill="1" applyAlignment="1">
      <alignment vertical="center"/>
      <protection/>
    </xf>
    <xf numFmtId="0" fontId="5" fillId="33" borderId="0" xfId="53" applyFill="1">
      <alignment/>
      <protection/>
    </xf>
    <xf numFmtId="0" fontId="4" fillId="33" borderId="0" xfId="56" applyFont="1" applyFill="1" applyBorder="1" applyAlignment="1">
      <alignment vertical="center"/>
      <protection/>
    </xf>
    <xf numFmtId="0" fontId="3" fillId="33" borderId="0" xfId="56" applyFont="1" applyFill="1" applyBorder="1" applyAlignment="1">
      <alignment horizontal="right"/>
      <protection/>
    </xf>
    <xf numFmtId="0" fontId="7" fillId="33" borderId="0" xfId="53" applyFont="1" applyFill="1">
      <alignment/>
      <protection/>
    </xf>
    <xf numFmtId="0" fontId="7" fillId="33" borderId="0" xfId="53" applyFont="1" applyFill="1" applyAlignment="1">
      <alignment horizontal="right"/>
      <protection/>
    </xf>
    <xf numFmtId="0" fontId="7" fillId="0" borderId="10" xfId="54" applyFont="1" applyFill="1" applyBorder="1" applyAlignment="1">
      <alignment horizontal="center" vertical="center" wrapText="1"/>
      <protection/>
    </xf>
    <xf numFmtId="0" fontId="4" fillId="33" borderId="10" xfId="56" applyFont="1" applyFill="1" applyBorder="1" applyAlignment="1">
      <alignment horizontal="center" vertical="center"/>
      <protection/>
    </xf>
    <xf numFmtId="0" fontId="4" fillId="33" borderId="11" xfId="56" applyFont="1" applyFill="1" applyBorder="1" applyAlignment="1">
      <alignment horizontal="center" vertical="center"/>
      <protection/>
    </xf>
    <xf numFmtId="0" fontId="7" fillId="0" borderId="0" xfId="54" applyFont="1" applyFill="1" applyAlignment="1">
      <alignment vertical="center"/>
      <protection/>
    </xf>
    <xf numFmtId="0" fontId="55" fillId="0" borderId="0" xfId="0" applyFont="1" applyAlignment="1">
      <alignment/>
    </xf>
    <xf numFmtId="0" fontId="7" fillId="0" borderId="0" xfId="54" applyFont="1" applyFill="1" applyAlignment="1">
      <alignment horizontal="right" vertical="center"/>
      <protection/>
    </xf>
    <xf numFmtId="0" fontId="7" fillId="0" borderId="0" xfId="54" applyFont="1" applyFill="1" applyBorder="1" applyAlignment="1">
      <alignment horizontal="center" vertical="center"/>
      <protection/>
    </xf>
    <xf numFmtId="0" fontId="7" fillId="0" borderId="0" xfId="54" applyFont="1" applyFill="1" applyAlignment="1">
      <alignment horizontal="right"/>
      <protection/>
    </xf>
    <xf numFmtId="0" fontId="4" fillId="0" borderId="12" xfId="54" applyFont="1" applyFill="1" applyBorder="1" applyAlignment="1">
      <alignment horizontal="center" vertical="center" wrapText="1"/>
      <protection/>
    </xf>
    <xf numFmtId="0" fontId="6" fillId="0" borderId="0" xfId="54" applyFont="1" applyFill="1" applyBorder="1" applyAlignment="1">
      <alignment horizontal="left" vertical="top"/>
      <protection/>
    </xf>
    <xf numFmtId="3" fontId="3" fillId="0" borderId="13" xfId="54" applyNumberFormat="1" applyFont="1" applyFill="1" applyBorder="1" applyAlignment="1">
      <alignment horizontal="right" vertical="center" wrapText="1" indent="1"/>
      <protection/>
    </xf>
    <xf numFmtId="3" fontId="3" fillId="0" borderId="14" xfId="54" applyNumberFormat="1" applyFont="1" applyFill="1" applyBorder="1" applyAlignment="1">
      <alignment horizontal="right" vertical="center" wrapText="1" indent="1"/>
      <protection/>
    </xf>
    <xf numFmtId="3" fontId="4" fillId="0" borderId="13" xfId="54" applyNumberFormat="1" applyFont="1" applyFill="1" applyBorder="1" applyAlignment="1">
      <alignment horizontal="right" vertical="center" wrapText="1" indent="1"/>
      <protection/>
    </xf>
    <xf numFmtId="168" fontId="3" fillId="0" borderId="13" xfId="54" applyNumberFormat="1" applyFont="1" applyFill="1" applyBorder="1" applyAlignment="1">
      <alignment horizontal="right" vertical="center" wrapText="1" indent="2"/>
      <protection/>
    </xf>
    <xf numFmtId="168" fontId="3" fillId="0" borderId="14" xfId="54" applyNumberFormat="1" applyFont="1" applyFill="1" applyBorder="1" applyAlignment="1">
      <alignment horizontal="right" vertical="center" wrapText="1" indent="2"/>
      <protection/>
    </xf>
    <xf numFmtId="164" fontId="4" fillId="0" borderId="13" xfId="54" applyNumberFormat="1" applyFont="1" applyFill="1" applyBorder="1" applyAlignment="1">
      <alignment horizontal="right" vertical="center" wrapText="1" indent="2"/>
      <protection/>
    </xf>
    <xf numFmtId="3" fontId="4" fillId="0" borderId="12" xfId="54" applyNumberFormat="1" applyFont="1" applyFill="1" applyBorder="1" applyAlignment="1">
      <alignment horizontal="right" vertical="center" wrapText="1" indent="1"/>
      <protection/>
    </xf>
    <xf numFmtId="164" fontId="4" fillId="0" borderId="12" xfId="54" applyNumberFormat="1" applyFont="1" applyFill="1" applyBorder="1" applyAlignment="1">
      <alignment horizontal="right" vertical="center" wrapText="1" indent="2"/>
      <protection/>
    </xf>
    <xf numFmtId="0" fontId="6" fillId="33" borderId="0" xfId="56" applyFont="1" applyFill="1" applyBorder="1" applyAlignment="1">
      <alignment vertical="top"/>
      <protection/>
    </xf>
    <xf numFmtId="0" fontId="9" fillId="0" borderId="0" xfId="0" applyFont="1" applyBorder="1" applyAlignment="1">
      <alignment vertical="top" wrapText="1"/>
    </xf>
    <xf numFmtId="0" fontId="3" fillId="0" borderId="0" xfId="54" applyFont="1" applyFill="1" applyBorder="1" applyAlignment="1">
      <alignment horizontal="center" vertical="center"/>
      <protection/>
    </xf>
    <xf numFmtId="0" fontId="4" fillId="0" borderId="12" xfId="54" applyFont="1" applyFill="1" applyBorder="1" applyAlignment="1">
      <alignment horizontal="center" vertical="center"/>
      <protection/>
    </xf>
    <xf numFmtId="0" fontId="4" fillId="0" borderId="12" xfId="57" applyFont="1" applyFill="1" applyBorder="1" applyAlignment="1">
      <alignment horizontal="center" vertical="center"/>
      <protection/>
    </xf>
    <xf numFmtId="0" fontId="3" fillId="0" borderId="13" xfId="54" applyFont="1" applyFill="1" applyBorder="1" applyAlignment="1">
      <alignment horizontal="left" vertical="center"/>
      <protection/>
    </xf>
    <xf numFmtId="164" fontId="3" fillId="0" borderId="14" xfId="54" applyNumberFormat="1" applyFont="1" applyFill="1" applyBorder="1" applyAlignment="1">
      <alignment horizontal="center" vertical="center"/>
      <protection/>
    </xf>
    <xf numFmtId="0" fontId="3" fillId="0" borderId="14" xfId="54" applyFont="1" applyFill="1" applyBorder="1" applyAlignment="1">
      <alignment horizontal="left" vertical="center"/>
      <protection/>
    </xf>
    <xf numFmtId="0" fontId="3" fillId="0" borderId="15" xfId="54" applyFont="1" applyFill="1" applyBorder="1" applyAlignment="1">
      <alignment horizontal="left" vertical="center" wrapText="1"/>
      <protection/>
    </xf>
    <xf numFmtId="164" fontId="3" fillId="0" borderId="15" xfId="54" applyNumberFormat="1" applyFont="1" applyFill="1" applyBorder="1" applyAlignment="1">
      <alignment horizontal="center" vertical="center"/>
      <protection/>
    </xf>
    <xf numFmtId="0" fontId="4" fillId="33" borderId="12" xfId="56" applyFont="1" applyFill="1" applyBorder="1" applyAlignment="1">
      <alignment horizontal="center" vertical="center"/>
      <protection/>
    </xf>
    <xf numFmtId="0" fontId="4" fillId="33" borderId="12" xfId="54" applyFont="1" applyFill="1" applyBorder="1" applyAlignment="1">
      <alignment horizontal="center" vertical="center"/>
      <protection/>
    </xf>
    <xf numFmtId="164" fontId="3" fillId="33" borderId="13" xfId="59" applyNumberFormat="1" applyFont="1" applyFill="1" applyBorder="1" applyAlignment="1">
      <alignment horizontal="right" vertical="center" indent="2"/>
    </xf>
    <xf numFmtId="164" fontId="3" fillId="33" borderId="13" xfId="60" applyNumberFormat="1" applyFont="1" applyFill="1" applyBorder="1" applyAlignment="1">
      <alignment horizontal="right" vertical="center" indent="2"/>
    </xf>
    <xf numFmtId="164" fontId="3" fillId="33" borderId="14" xfId="59" applyNumberFormat="1" applyFont="1" applyFill="1" applyBorder="1" applyAlignment="1">
      <alignment horizontal="right" vertical="center" indent="2"/>
    </xf>
    <xf numFmtId="164" fontId="3" fillId="33" borderId="14" xfId="60" applyNumberFormat="1" applyFont="1" applyFill="1" applyBorder="1" applyAlignment="1">
      <alignment horizontal="right" vertical="center" indent="2"/>
    </xf>
    <xf numFmtId="164" fontId="3" fillId="33" borderId="15" xfId="59" applyNumberFormat="1" applyFont="1" applyFill="1" applyBorder="1" applyAlignment="1">
      <alignment horizontal="right" vertical="center" indent="2"/>
    </xf>
    <xf numFmtId="164" fontId="3" fillId="33" borderId="15" xfId="60" applyNumberFormat="1" applyFont="1" applyFill="1" applyBorder="1" applyAlignment="1">
      <alignment horizontal="right" vertical="center" indent="2"/>
    </xf>
    <xf numFmtId="0" fontId="4" fillId="33" borderId="15" xfId="56" applyFont="1" applyFill="1" applyBorder="1" applyAlignment="1">
      <alignment horizontal="center" vertical="center"/>
      <protection/>
    </xf>
    <xf numFmtId="0" fontId="4" fillId="33" borderId="15" xfId="54" applyFont="1" applyFill="1" applyBorder="1" applyAlignment="1">
      <alignment horizontal="center" vertical="center"/>
      <protection/>
    </xf>
    <xf numFmtId="164" fontId="3" fillId="33" borderId="16" xfId="56" applyNumberFormat="1" applyFont="1" applyFill="1" applyBorder="1" applyAlignment="1">
      <alignment horizontal="right" vertical="center" indent="2"/>
      <protection/>
    </xf>
    <xf numFmtId="164" fontId="3" fillId="33" borderId="16" xfId="54" applyNumberFormat="1" applyFont="1" applyFill="1" applyBorder="1" applyAlignment="1">
      <alignment horizontal="right" vertical="center" indent="2"/>
      <protection/>
    </xf>
    <xf numFmtId="164" fontId="3" fillId="33" borderId="13" xfId="54" applyNumberFormat="1" applyFont="1" applyFill="1" applyBorder="1" applyAlignment="1">
      <alignment horizontal="right" vertical="center" indent="2"/>
      <protection/>
    </xf>
    <xf numFmtId="164" fontId="3" fillId="33" borderId="13" xfId="56" applyNumberFormat="1" applyFont="1" applyFill="1" applyBorder="1" applyAlignment="1">
      <alignment horizontal="right" vertical="center" indent="2"/>
      <protection/>
    </xf>
    <xf numFmtId="164" fontId="3" fillId="33" borderId="17" xfId="56" applyNumberFormat="1" applyFont="1" applyFill="1" applyBorder="1" applyAlignment="1">
      <alignment horizontal="right" vertical="center" indent="2"/>
      <protection/>
    </xf>
    <xf numFmtId="164" fontId="3" fillId="33" borderId="17" xfId="54" applyNumberFormat="1" applyFont="1" applyFill="1" applyBorder="1" applyAlignment="1">
      <alignment horizontal="right" vertical="center" indent="2"/>
      <protection/>
    </xf>
    <xf numFmtId="164" fontId="3" fillId="33" borderId="14" xfId="54" applyNumberFormat="1" applyFont="1" applyFill="1" applyBorder="1" applyAlignment="1">
      <alignment horizontal="right" vertical="center" indent="2"/>
      <protection/>
    </xf>
    <xf numFmtId="164" fontId="3" fillId="33" borderId="14" xfId="56" applyNumberFormat="1" applyFont="1" applyFill="1" applyBorder="1" applyAlignment="1">
      <alignment horizontal="right" vertical="center" indent="2"/>
      <protection/>
    </xf>
    <xf numFmtId="164" fontId="3" fillId="33" borderId="18" xfId="56" applyNumberFormat="1" applyFont="1" applyFill="1" applyBorder="1" applyAlignment="1">
      <alignment horizontal="right" vertical="center" indent="2"/>
      <protection/>
    </xf>
    <xf numFmtId="164" fontId="3" fillId="33" borderId="18" xfId="54" applyNumberFormat="1" applyFont="1" applyFill="1" applyBorder="1" applyAlignment="1">
      <alignment horizontal="right" vertical="center" indent="2"/>
      <protection/>
    </xf>
    <xf numFmtId="164" fontId="3" fillId="33" borderId="15" xfId="54" applyNumberFormat="1" applyFont="1" applyFill="1" applyBorder="1" applyAlignment="1">
      <alignment horizontal="right" vertical="center" indent="2"/>
      <protection/>
    </xf>
    <xf numFmtId="164" fontId="3" fillId="33" borderId="15" xfId="56" applyNumberFormat="1" applyFont="1" applyFill="1" applyBorder="1" applyAlignment="1">
      <alignment horizontal="right" vertical="center" indent="2"/>
      <protection/>
    </xf>
    <xf numFmtId="0" fontId="3" fillId="33" borderId="13" xfId="56" applyFont="1" applyFill="1" applyBorder="1" applyAlignment="1">
      <alignment horizontal="left" vertical="center"/>
      <protection/>
    </xf>
    <xf numFmtId="0" fontId="3" fillId="33" borderId="14" xfId="56" applyFont="1" applyFill="1" applyBorder="1" applyAlignment="1">
      <alignment horizontal="left" vertical="center"/>
      <protection/>
    </xf>
    <xf numFmtId="0" fontId="3" fillId="33" borderId="15" xfId="56" applyFont="1" applyFill="1" applyBorder="1" applyAlignment="1">
      <alignment horizontal="left" vertical="center"/>
      <protection/>
    </xf>
    <xf numFmtId="0" fontId="3" fillId="0" borderId="13" xfId="54" applyFont="1" applyFill="1" applyBorder="1" applyAlignment="1">
      <alignment wrapText="1"/>
      <protection/>
    </xf>
    <xf numFmtId="0" fontId="3" fillId="0" borderId="14" xfId="54" applyFont="1" applyFill="1" applyBorder="1" applyAlignment="1">
      <alignment wrapText="1"/>
      <protection/>
    </xf>
    <xf numFmtId="0" fontId="4" fillId="0" borderId="13" xfId="54" applyFont="1" applyFill="1" applyBorder="1" applyAlignment="1">
      <alignment vertical="center" wrapText="1"/>
      <protection/>
    </xf>
    <xf numFmtId="0" fontId="4" fillId="0" borderId="12" xfId="54" applyFont="1" applyFill="1" applyBorder="1" applyAlignment="1">
      <alignment wrapText="1"/>
      <protection/>
    </xf>
    <xf numFmtId="0" fontId="4" fillId="33" borderId="12" xfId="53" applyFont="1" applyFill="1" applyBorder="1" applyAlignment="1">
      <alignment horizontal="center" vertical="center"/>
      <protection/>
    </xf>
    <xf numFmtId="0" fontId="3" fillId="33" borderId="14" xfId="53" applyFont="1" applyFill="1" applyBorder="1" applyAlignment="1">
      <alignment horizontal="center" vertical="center"/>
      <protection/>
    </xf>
    <xf numFmtId="166" fontId="3" fillId="33" borderId="13" xfId="57" applyNumberFormat="1" applyFont="1" applyFill="1" applyBorder="1" applyAlignment="1">
      <alignment horizontal="right" vertical="center" indent="2"/>
      <protection/>
    </xf>
    <xf numFmtId="166" fontId="3" fillId="33" borderId="14" xfId="57" applyNumberFormat="1" applyFont="1" applyFill="1" applyBorder="1" applyAlignment="1">
      <alignment horizontal="right" vertical="center" indent="2"/>
      <protection/>
    </xf>
    <xf numFmtId="0" fontId="3" fillId="33" borderId="15" xfId="53" applyFont="1" applyFill="1" applyBorder="1" applyAlignment="1">
      <alignment horizontal="center" vertical="center"/>
      <protection/>
    </xf>
    <xf numFmtId="166" fontId="3" fillId="33" borderId="15" xfId="57" applyNumberFormat="1" applyFont="1" applyFill="1" applyBorder="1" applyAlignment="1">
      <alignment horizontal="right" vertical="center" indent="2"/>
      <protection/>
    </xf>
    <xf numFmtId="0" fontId="0" fillId="34" borderId="0" xfId="0" applyFill="1" applyAlignment="1">
      <alignment/>
    </xf>
    <xf numFmtId="0" fontId="3" fillId="0" borderId="10" xfId="0" applyFont="1" applyBorder="1" applyAlignment="1">
      <alignment horizontal="center" vertical="center"/>
    </xf>
    <xf numFmtId="1" fontId="4" fillId="0" borderId="12" xfId="0" applyNumberFormat="1" applyFont="1" applyBorder="1" applyAlignment="1">
      <alignment horizontal="center" vertical="center"/>
    </xf>
    <xf numFmtId="1" fontId="4" fillId="0" borderId="12" xfId="0" applyNumberFormat="1" applyFont="1" applyFill="1" applyBorder="1" applyAlignment="1">
      <alignment horizontal="center" vertical="center"/>
    </xf>
    <xf numFmtId="0" fontId="4" fillId="0" borderId="12" xfId="0" applyFont="1" applyBorder="1" applyAlignment="1">
      <alignment horizontal="center" vertical="center"/>
    </xf>
    <xf numFmtId="0" fontId="3" fillId="0" borderId="12" xfId="0" applyFont="1" applyBorder="1" applyAlignment="1">
      <alignment horizontal="left" vertical="center"/>
    </xf>
    <xf numFmtId="9" fontId="3" fillId="0" borderId="12" xfId="0" applyNumberFormat="1" applyFont="1" applyBorder="1" applyAlignment="1">
      <alignment horizontal="center" vertical="center"/>
    </xf>
    <xf numFmtId="0" fontId="3" fillId="0" borderId="12" xfId="55" applyFont="1" applyBorder="1" applyAlignment="1">
      <alignment horizontal="center" vertical="center"/>
      <protection/>
    </xf>
    <xf numFmtId="3" fontId="3" fillId="0" borderId="12" xfId="0" applyNumberFormat="1" applyFont="1" applyBorder="1" applyAlignment="1">
      <alignment horizontal="center" vertical="center"/>
    </xf>
    <xf numFmtId="0" fontId="56" fillId="0" borderId="12" xfId="0" applyFont="1" applyBorder="1" applyAlignment="1">
      <alignment horizontal="center" vertical="center"/>
    </xf>
    <xf numFmtId="0" fontId="4" fillId="33" borderId="12" xfId="53" applyFont="1" applyFill="1" applyBorder="1" applyAlignment="1">
      <alignment horizontal="center" vertical="center" wrapText="1"/>
      <protection/>
    </xf>
    <xf numFmtId="0" fontId="4" fillId="33" borderId="0" xfId="53" applyFont="1" applyFill="1" applyAlignment="1">
      <alignment horizontal="left" vertical="top"/>
      <protection/>
    </xf>
    <xf numFmtId="0" fontId="3" fillId="33" borderId="19" xfId="53" applyFont="1" applyFill="1" applyBorder="1" applyAlignment="1">
      <alignment horizontal="left" wrapText="1"/>
      <protection/>
    </xf>
    <xf numFmtId="0" fontId="3" fillId="33" borderId="19" xfId="53" applyFont="1" applyFill="1" applyBorder="1" applyAlignment="1">
      <alignment horizontal="left"/>
      <protection/>
    </xf>
    <xf numFmtId="0" fontId="4" fillId="33" borderId="11" xfId="53" applyFont="1" applyFill="1" applyBorder="1" applyAlignment="1">
      <alignment horizontal="center" vertical="center"/>
      <protection/>
    </xf>
    <xf numFmtId="0" fontId="4" fillId="33" borderId="10" xfId="53" applyFont="1" applyFill="1" applyBorder="1" applyAlignment="1">
      <alignment horizontal="center" vertical="center"/>
      <protection/>
    </xf>
    <xf numFmtId="0" fontId="4" fillId="0" borderId="0" xfId="54" applyFont="1" applyFill="1" applyBorder="1" applyAlignment="1">
      <alignment horizontal="left" vertical="top"/>
      <protection/>
    </xf>
    <xf numFmtId="0" fontId="4" fillId="0" borderId="20" xfId="54" applyFont="1" applyFill="1" applyBorder="1" applyAlignment="1">
      <alignment horizontal="left" vertical="top"/>
      <protection/>
    </xf>
    <xf numFmtId="0" fontId="4" fillId="0" borderId="13"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0" fontId="4" fillId="0" borderId="21" xfId="54" applyFont="1" applyFill="1" applyBorder="1" applyAlignment="1">
      <alignment horizontal="center" vertical="center" wrapText="1"/>
      <protection/>
    </xf>
    <xf numFmtId="0" fontId="4" fillId="0" borderId="22" xfId="54" applyFont="1" applyFill="1" applyBorder="1" applyAlignment="1">
      <alignment horizontal="center" vertical="center" wrapText="1"/>
      <protection/>
    </xf>
    <xf numFmtId="0" fontId="4" fillId="0" borderId="23" xfId="54" applyFont="1" applyFill="1" applyBorder="1" applyAlignment="1">
      <alignment horizontal="center" vertical="center" wrapText="1"/>
      <protection/>
    </xf>
    <xf numFmtId="0" fontId="3" fillId="0" borderId="19" xfId="54" applyFont="1" applyFill="1" applyBorder="1" applyAlignment="1">
      <alignment horizontal="left" wrapText="1"/>
      <protection/>
    </xf>
    <xf numFmtId="0" fontId="4" fillId="33" borderId="21" xfId="56" applyFont="1" applyFill="1" applyBorder="1" applyAlignment="1">
      <alignment horizontal="center" vertical="center" wrapText="1"/>
      <protection/>
    </xf>
    <xf numFmtId="0" fontId="4" fillId="33" borderId="22" xfId="56" applyFont="1" applyFill="1" applyBorder="1" applyAlignment="1">
      <alignment horizontal="center" vertical="center" wrapText="1"/>
      <protection/>
    </xf>
    <xf numFmtId="0" fontId="4" fillId="33" borderId="23" xfId="56" applyFont="1" applyFill="1" applyBorder="1" applyAlignment="1">
      <alignment horizontal="center" vertical="center" wrapText="1"/>
      <protection/>
    </xf>
    <xf numFmtId="0" fontId="3" fillId="0" borderId="19" xfId="56" applyFont="1" applyFill="1" applyBorder="1" applyAlignment="1" quotePrefix="1">
      <alignment horizontal="left" wrapText="1"/>
      <protection/>
    </xf>
    <xf numFmtId="0" fontId="4" fillId="33" borderId="0" xfId="56" applyFont="1" applyFill="1" applyBorder="1" applyAlignment="1">
      <alignment horizontal="left" vertical="top"/>
      <protection/>
    </xf>
    <xf numFmtId="0" fontId="57" fillId="0" borderId="13" xfId="0" applyFont="1" applyBorder="1" applyAlignment="1">
      <alignment horizontal="center" vertical="center" wrapText="1"/>
    </xf>
    <xf numFmtId="0" fontId="8" fillId="0" borderId="13" xfId="54" applyFont="1" applyFill="1" applyBorder="1" applyAlignment="1">
      <alignment horizontal="center" vertical="center" wrapText="1"/>
      <protection/>
    </xf>
    <xf numFmtId="0" fontId="58" fillId="0" borderId="13" xfId="0" applyFont="1" applyBorder="1" applyAlignment="1">
      <alignment horizontal="center" vertical="center" wrapText="1"/>
    </xf>
    <xf numFmtId="0" fontId="3" fillId="0" borderId="0" xfId="54" applyFont="1" applyFill="1" applyBorder="1" applyAlignment="1">
      <alignment horizontal="left" wrapText="1"/>
      <protection/>
    </xf>
    <xf numFmtId="0" fontId="3" fillId="0" borderId="0" xfId="54" applyFont="1" applyFill="1" applyBorder="1" applyAlignment="1">
      <alignment horizontal="left"/>
      <protection/>
    </xf>
    <xf numFmtId="0" fontId="4" fillId="0" borderId="0" xfId="54" applyFont="1" applyFill="1" applyAlignment="1">
      <alignment horizontal="left" vertical="top" wrapText="1"/>
      <protection/>
    </xf>
    <xf numFmtId="0" fontId="4" fillId="0" borderId="0" xfId="54" applyFont="1" applyFill="1" applyAlignment="1">
      <alignment horizontal="left" vertical="top"/>
      <protection/>
    </xf>
    <xf numFmtId="0" fontId="59" fillId="0" borderId="0" xfId="0" applyFont="1" applyBorder="1" applyAlignment="1">
      <alignment horizontal="left" vertical="top"/>
    </xf>
    <xf numFmtId="0" fontId="3" fillId="0" borderId="19" xfId="55" applyFont="1" applyBorder="1" applyAlignment="1">
      <alignment horizontal="left" wrapText="1"/>
      <protection/>
    </xf>
    <xf numFmtId="0" fontId="3" fillId="0" borderId="19" xfId="55" applyFont="1" applyBorder="1" applyAlignment="1">
      <alignment horizontal="left"/>
      <protection/>
    </xf>
    <xf numFmtId="0" fontId="13" fillId="0" borderId="19" xfId="0" applyFont="1" applyBorder="1" applyAlignment="1">
      <alignment horizontal="left" wrapText="1"/>
    </xf>
    <xf numFmtId="0" fontId="59" fillId="0" borderId="13" xfId="0" applyFont="1" applyBorder="1" applyAlignment="1">
      <alignment horizontal="center" vertical="center" wrapText="1"/>
    </xf>
    <xf numFmtId="0" fontId="59" fillId="0" borderId="21"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4" xfId="0" applyFont="1" applyBorder="1" applyAlignment="1">
      <alignment wrapText="1"/>
    </xf>
    <xf numFmtId="0" fontId="59" fillId="35" borderId="13" xfId="0" applyFont="1" applyFill="1" applyBorder="1" applyAlignment="1">
      <alignment horizontal="center" vertical="center" wrapText="1"/>
    </xf>
    <xf numFmtId="0" fontId="59" fillId="35" borderId="24" xfId="0" applyFont="1" applyFill="1" applyBorder="1" applyAlignment="1">
      <alignment horizontal="center" vertical="center" wrapText="1"/>
    </xf>
    <xf numFmtId="0" fontId="59" fillId="35" borderId="0" xfId="0" applyFont="1" applyFill="1" applyBorder="1" applyAlignment="1">
      <alignment horizontal="center" vertical="center" wrapText="1"/>
    </xf>
    <xf numFmtId="0" fontId="59" fillId="35" borderId="14"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60" fillId="0" borderId="15" xfId="0" applyFont="1" applyBorder="1" applyAlignment="1">
      <alignment wrapText="1"/>
    </xf>
    <xf numFmtId="0" fontId="60" fillId="35" borderId="12" xfId="0" applyFont="1" applyFill="1" applyBorder="1" applyAlignment="1">
      <alignment horizontal="center" vertical="center"/>
    </xf>
    <xf numFmtId="0" fontId="59" fillId="36" borderId="23" xfId="0" applyFont="1" applyFill="1" applyBorder="1" applyAlignment="1">
      <alignment horizontal="center" vertical="center" wrapText="1"/>
    </xf>
    <xf numFmtId="0" fontId="59" fillId="36" borderId="19" xfId="0" applyFont="1" applyFill="1" applyBorder="1" applyAlignment="1">
      <alignment horizontal="center" vertical="center" wrapText="1"/>
    </xf>
    <xf numFmtId="0" fontId="59" fillId="36" borderId="13" xfId="0" applyFont="1" applyFill="1" applyBorder="1" applyAlignment="1">
      <alignment horizontal="center" vertical="center" wrapText="1"/>
    </xf>
    <xf numFmtId="0" fontId="59" fillId="36" borderId="24" xfId="0" applyFont="1" applyFill="1" applyBorder="1" applyAlignment="1">
      <alignment horizontal="center" vertical="center" wrapText="1"/>
    </xf>
    <xf numFmtId="0" fontId="56" fillId="0" borderId="22"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23" xfId="0" applyFont="1" applyBorder="1" applyAlignment="1">
      <alignment horizontal="center" vertical="center"/>
    </xf>
    <xf numFmtId="0" fontId="56" fillId="0" borderId="21" xfId="0" applyFont="1" applyBorder="1" applyAlignment="1">
      <alignment horizontal="left" vertical="center" wrapText="1"/>
    </xf>
    <xf numFmtId="0" fontId="56" fillId="0" borderId="12" xfId="0" applyFont="1" applyBorder="1" applyAlignment="1">
      <alignment horizontal="left" vertical="center" wrapText="1"/>
    </xf>
    <xf numFmtId="1" fontId="56" fillId="0" borderId="12" xfId="0" applyNumberFormat="1" applyFont="1" applyBorder="1" applyAlignment="1">
      <alignment horizontal="center" vertical="center" wrapText="1"/>
    </xf>
    <xf numFmtId="1" fontId="56" fillId="0" borderId="23" xfId="0" applyNumberFormat="1" applyFont="1" applyBorder="1" applyAlignment="1">
      <alignment horizontal="center" vertical="center" wrapText="1"/>
    </xf>
    <xf numFmtId="0" fontId="59" fillId="0" borderId="16" xfId="0" applyFont="1" applyBorder="1" applyAlignment="1">
      <alignment horizontal="left" vertical="center" wrapText="1"/>
    </xf>
    <xf numFmtId="0" fontId="59" fillId="35" borderId="16" xfId="0" applyFont="1" applyFill="1" applyBorder="1" applyAlignment="1">
      <alignment horizontal="left" vertical="center" wrapText="1"/>
    </xf>
    <xf numFmtId="0" fontId="59" fillId="36" borderId="12" xfId="0" applyFont="1" applyFill="1" applyBorder="1" applyAlignment="1">
      <alignment horizontal="left" vertical="center" wrapText="1"/>
    </xf>
    <xf numFmtId="0" fontId="59" fillId="0" borderId="17" xfId="0" applyFont="1" applyBorder="1" applyAlignment="1">
      <alignment horizontal="left" vertical="center" wrapText="1"/>
    </xf>
    <xf numFmtId="0" fontId="59" fillId="35" borderId="17" xfId="0" applyFont="1" applyFill="1" applyBorder="1" applyAlignment="1">
      <alignment horizontal="left" vertical="center" wrapText="1"/>
    </xf>
    <xf numFmtId="0" fontId="59" fillId="0" borderId="18" xfId="0" applyFont="1" applyBorder="1" applyAlignment="1">
      <alignment horizontal="left" vertical="center" wrapText="1"/>
    </xf>
    <xf numFmtId="0" fontId="59" fillId="35" borderId="18" xfId="0" applyFont="1" applyFill="1" applyBorder="1" applyAlignment="1">
      <alignment horizontal="left" vertical="center" wrapText="1"/>
    </xf>
    <xf numFmtId="0" fontId="59" fillId="0" borderId="20" xfId="0" applyFont="1" applyBorder="1" applyAlignment="1">
      <alignment horizontal="left" vertical="top"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2 2" xfId="54"/>
    <cellStyle name="Normal 2 3" xfId="55"/>
    <cellStyle name="Normal 3" xfId="56"/>
    <cellStyle name="Normal 4" xfId="57"/>
    <cellStyle name="Percent" xfId="58"/>
    <cellStyle name="Pourcentage 2" xfId="59"/>
    <cellStyle name="Pourcentage 3"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2:H19"/>
  <sheetViews>
    <sheetView showGridLines="0" zoomScalePageLayoutView="0" workbookViewId="0" topLeftCell="A1">
      <selection activeCell="K19" sqref="K19"/>
    </sheetView>
  </sheetViews>
  <sheetFormatPr defaultColWidth="9.140625" defaultRowHeight="15"/>
  <cols>
    <col min="1" max="1" width="2.421875" style="6" customWidth="1"/>
    <col min="2" max="2" width="10.7109375" style="6" customWidth="1"/>
    <col min="3" max="8" width="9.7109375" style="6" customWidth="1"/>
    <col min="9" max="16384" width="9.140625" style="6" customWidth="1"/>
  </cols>
  <sheetData>
    <row r="2" spans="1:8" ht="11.25" customHeight="1">
      <c r="A2" s="9"/>
      <c r="B2" s="88" t="s">
        <v>36</v>
      </c>
      <c r="C2" s="88"/>
      <c r="D2" s="88"/>
      <c r="E2" s="88"/>
      <c r="F2" s="88"/>
      <c r="G2" s="88"/>
      <c r="H2" s="88"/>
    </row>
    <row r="3" spans="1:8" ht="12.75" customHeight="1">
      <c r="A3" s="9"/>
      <c r="B3" s="12"/>
      <c r="C3" s="12"/>
      <c r="D3" s="12"/>
      <c r="E3" s="12"/>
      <c r="F3" s="12"/>
      <c r="G3" s="12"/>
      <c r="H3" s="13" t="s">
        <v>19</v>
      </c>
    </row>
    <row r="4" spans="1:8" ht="25.5" customHeight="1">
      <c r="A4" s="9"/>
      <c r="B4" s="91"/>
      <c r="C4" s="87" t="s">
        <v>63</v>
      </c>
      <c r="D4" s="87"/>
      <c r="E4" s="87"/>
      <c r="F4" s="87" t="s">
        <v>76</v>
      </c>
      <c r="G4" s="87"/>
      <c r="H4" s="87"/>
    </row>
    <row r="5" spans="1:8" ht="15" customHeight="1">
      <c r="A5" s="9"/>
      <c r="B5" s="92"/>
      <c r="C5" s="71" t="s">
        <v>9</v>
      </c>
      <c r="D5" s="71" t="s">
        <v>8</v>
      </c>
      <c r="E5" s="71" t="s">
        <v>7</v>
      </c>
      <c r="F5" s="71" t="s">
        <v>9</v>
      </c>
      <c r="G5" s="71" t="s">
        <v>8</v>
      </c>
      <c r="H5" s="71" t="s">
        <v>7</v>
      </c>
    </row>
    <row r="6" spans="1:8" ht="15" customHeight="1">
      <c r="A6" s="9"/>
      <c r="B6" s="72">
        <v>2004</v>
      </c>
      <c r="C6" s="73">
        <v>747.4808269574421</v>
      </c>
      <c r="D6" s="73">
        <v>325.8116901959524</v>
      </c>
      <c r="E6" s="73">
        <v>421.66913676149073</v>
      </c>
      <c r="F6" s="73">
        <v>943.3980599119736</v>
      </c>
      <c r="G6" s="73">
        <v>390.8978217175663</v>
      </c>
      <c r="H6" s="73">
        <v>552.500238194406</v>
      </c>
    </row>
    <row r="7" spans="1:8" ht="15" customHeight="1">
      <c r="A7" s="9"/>
      <c r="B7" s="72">
        <v>2005</v>
      </c>
      <c r="C7" s="74">
        <v>716.6173693281693</v>
      </c>
      <c r="D7" s="74">
        <v>330.15731979333583</v>
      </c>
      <c r="E7" s="74">
        <v>386.460049534829</v>
      </c>
      <c r="F7" s="74">
        <v>925.7949997614052</v>
      </c>
      <c r="G7" s="74">
        <v>395.988849183117</v>
      </c>
      <c r="H7" s="74">
        <v>529.8061505782894</v>
      </c>
    </row>
    <row r="8" spans="1:8" ht="15" customHeight="1">
      <c r="A8" s="9"/>
      <c r="B8" s="72">
        <v>2006</v>
      </c>
      <c r="C8" s="74">
        <v>788.7840737754707</v>
      </c>
      <c r="D8" s="74">
        <v>372.790655954628</v>
      </c>
      <c r="E8" s="74">
        <v>415.9934178208418</v>
      </c>
      <c r="F8" s="74">
        <v>996.9248056154157</v>
      </c>
      <c r="G8" s="74">
        <v>435.7549246900709</v>
      </c>
      <c r="H8" s="74">
        <v>561.1698809253426</v>
      </c>
    </row>
    <row r="9" spans="1:8" ht="15" customHeight="1">
      <c r="A9" s="9"/>
      <c r="B9" s="72">
        <v>2007</v>
      </c>
      <c r="C9" s="74">
        <v>824.5879953819699</v>
      </c>
      <c r="D9" s="74">
        <v>397.93535617165</v>
      </c>
      <c r="E9" s="74">
        <v>426.6526392103197</v>
      </c>
      <c r="F9" s="74">
        <v>1061.1924488648053</v>
      </c>
      <c r="G9" s="74">
        <v>469.0539610761785</v>
      </c>
      <c r="H9" s="74">
        <v>592.1384877886243</v>
      </c>
    </row>
    <row r="10" spans="1:8" ht="15" customHeight="1">
      <c r="A10" s="9"/>
      <c r="B10" s="72">
        <v>2008</v>
      </c>
      <c r="C10" s="74">
        <v>842.7252630315272</v>
      </c>
      <c r="D10" s="74">
        <v>413.46894345798313</v>
      </c>
      <c r="E10" s="74">
        <v>429.25631957354057</v>
      </c>
      <c r="F10" s="74">
        <v>1062.972379098321</v>
      </c>
      <c r="G10" s="74">
        <v>491.0569159655092</v>
      </c>
      <c r="H10" s="74">
        <v>571.915463132815</v>
      </c>
    </row>
    <row r="11" spans="1:8" ht="15" customHeight="1">
      <c r="A11" s="9"/>
      <c r="B11" s="72">
        <v>2009</v>
      </c>
      <c r="C11" s="74">
        <v>739.3413770242364</v>
      </c>
      <c r="D11" s="74">
        <v>388.33651960405143</v>
      </c>
      <c r="E11" s="74">
        <v>351.00485742017145</v>
      </c>
      <c r="F11" s="74">
        <v>943.3587405847397</v>
      </c>
      <c r="G11" s="74">
        <v>462.96477812338054</v>
      </c>
      <c r="H11" s="74">
        <v>480.39396246135334</v>
      </c>
    </row>
    <row r="12" spans="1:8" ht="15" customHeight="1">
      <c r="A12" s="9"/>
      <c r="B12" s="72">
        <v>2010</v>
      </c>
      <c r="C12" s="74">
        <v>777.7250757836701</v>
      </c>
      <c r="D12" s="74">
        <v>406.8343659153832</v>
      </c>
      <c r="E12" s="74">
        <v>370.8907098682884</v>
      </c>
      <c r="F12" s="74">
        <v>970.3883034007278</v>
      </c>
      <c r="G12" s="74">
        <v>481.4431039739637</v>
      </c>
      <c r="H12" s="74">
        <v>488.9451994267672</v>
      </c>
    </row>
    <row r="13" spans="1:8" ht="15" customHeight="1">
      <c r="A13" s="9"/>
      <c r="B13" s="72">
        <v>2011</v>
      </c>
      <c r="C13" s="74">
        <v>681.7847441411179</v>
      </c>
      <c r="D13" s="74">
        <v>368.4893868486262</v>
      </c>
      <c r="E13" s="74">
        <v>313.29535729250205</v>
      </c>
      <c r="F13" s="74">
        <v>856.8102051660296</v>
      </c>
      <c r="G13" s="74">
        <v>436.45460411002887</v>
      </c>
      <c r="H13" s="74">
        <v>420.3556010560116</v>
      </c>
    </row>
    <row r="14" spans="1:8" ht="15" customHeight="1">
      <c r="A14" s="9"/>
      <c r="B14" s="72">
        <v>2012</v>
      </c>
      <c r="C14" s="74">
        <v>604.165267906092</v>
      </c>
      <c r="D14" s="74">
        <v>306.6428371764528</v>
      </c>
      <c r="E14" s="74">
        <v>297.5224307296426</v>
      </c>
      <c r="F14" s="74">
        <v>741.0952326898384</v>
      </c>
      <c r="G14" s="74">
        <v>362.28900629375346</v>
      </c>
      <c r="H14" s="74">
        <v>378.8062263960835</v>
      </c>
    </row>
    <row r="15" spans="1:8" ht="15" customHeight="1">
      <c r="A15" s="9"/>
      <c r="B15" s="72">
        <v>2013</v>
      </c>
      <c r="C15" s="74">
        <v>758.2568035449088</v>
      </c>
      <c r="D15" s="74">
        <v>383.82787294513747</v>
      </c>
      <c r="E15" s="74">
        <v>374.42893059977575</v>
      </c>
      <c r="F15" s="74">
        <v>858.720366922255</v>
      </c>
      <c r="G15" s="74">
        <v>427.810066331944</v>
      </c>
      <c r="H15" s="74">
        <v>430.9103005903498</v>
      </c>
    </row>
    <row r="16" spans="1:8" ht="15" customHeight="1">
      <c r="A16" s="9"/>
      <c r="B16" s="72">
        <v>2014</v>
      </c>
      <c r="C16" s="74">
        <v>702</v>
      </c>
      <c r="D16" s="74">
        <v>354</v>
      </c>
      <c r="E16" s="74">
        <v>348</v>
      </c>
      <c r="F16" s="74">
        <v>835</v>
      </c>
      <c r="G16" s="74">
        <v>410</v>
      </c>
      <c r="H16" s="74">
        <v>425</v>
      </c>
    </row>
    <row r="17" spans="1:8" ht="15" customHeight="1">
      <c r="A17" s="9"/>
      <c r="B17" s="72">
        <v>2015</v>
      </c>
      <c r="C17" s="74">
        <v>653.252908033563</v>
      </c>
      <c r="D17" s="74">
        <v>326.38065303834384</v>
      </c>
      <c r="E17" s="74">
        <v>326.87225499521924</v>
      </c>
      <c r="F17" s="74">
        <v>770.5439043189547</v>
      </c>
      <c r="G17" s="74">
        <v>376.54073482775846</v>
      </c>
      <c r="H17" s="74">
        <v>394.0031694911962</v>
      </c>
    </row>
    <row r="18" spans="1:8" ht="15" customHeight="1">
      <c r="A18" s="9"/>
      <c r="B18" s="75">
        <v>2016</v>
      </c>
      <c r="C18" s="76">
        <v>675.5465714545101</v>
      </c>
      <c r="D18" s="76">
        <v>337.5127023442745</v>
      </c>
      <c r="E18" s="76">
        <v>338.0338691102355</v>
      </c>
      <c r="F18" s="76">
        <v>794.6293070901897</v>
      </c>
      <c r="G18" s="76">
        <v>389.28738690641643</v>
      </c>
      <c r="H18" s="76">
        <v>405.34192018377325</v>
      </c>
    </row>
    <row r="19" spans="1:8" ht="74.25" customHeight="1">
      <c r="A19" s="9"/>
      <c r="B19" s="89" t="s">
        <v>77</v>
      </c>
      <c r="C19" s="90"/>
      <c r="D19" s="90"/>
      <c r="E19" s="90"/>
      <c r="F19" s="90"/>
      <c r="G19" s="90"/>
      <c r="H19" s="90"/>
    </row>
  </sheetData>
  <sheetProtection/>
  <mergeCells count="5">
    <mergeCell ref="C4:E4"/>
    <mergeCell ref="F4:H4"/>
    <mergeCell ref="B2:H2"/>
    <mergeCell ref="B19:H19"/>
    <mergeCell ref="B4:B5"/>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B1:K27"/>
  <sheetViews>
    <sheetView showGridLines="0" zoomScalePageLayoutView="0" workbookViewId="0" topLeftCell="A1">
      <selection activeCell="M10" sqref="M10"/>
    </sheetView>
  </sheetViews>
  <sheetFormatPr defaultColWidth="11.421875" defaultRowHeight="12.75" customHeight="1"/>
  <cols>
    <col min="1" max="1" width="3.28125" style="2" customWidth="1"/>
    <col min="2" max="2" width="27.8515625" style="2" customWidth="1"/>
    <col min="3" max="9" width="6.7109375" style="2" customWidth="1"/>
    <col min="10" max="11" width="9.7109375" style="2" customWidth="1"/>
    <col min="12" max="16384" width="11.421875" style="2" customWidth="1"/>
  </cols>
  <sheetData>
    <row r="1" spans="2:8" s="1" customFormat="1" ht="12.75" customHeight="1">
      <c r="B1" s="8"/>
      <c r="C1" s="8"/>
      <c r="D1" s="8"/>
      <c r="E1" s="8"/>
      <c r="F1" s="8"/>
      <c r="G1" s="8"/>
      <c r="H1" s="8"/>
    </row>
    <row r="2" spans="2:11" s="1" customFormat="1" ht="14.25" customHeight="1">
      <c r="B2" s="93" t="s">
        <v>50</v>
      </c>
      <c r="C2" s="93"/>
      <c r="D2" s="93"/>
      <c r="E2" s="93"/>
      <c r="F2" s="93"/>
      <c r="G2" s="93"/>
      <c r="H2" s="93"/>
      <c r="I2" s="94"/>
      <c r="J2" s="94"/>
      <c r="K2" s="94"/>
    </row>
    <row r="3" spans="2:11" s="1" customFormat="1" ht="32.25" customHeight="1">
      <c r="B3" s="23"/>
      <c r="C3" s="97" t="s">
        <v>49</v>
      </c>
      <c r="D3" s="98"/>
      <c r="E3" s="98"/>
      <c r="F3" s="98"/>
      <c r="G3" s="98"/>
      <c r="H3" s="98"/>
      <c r="I3" s="99"/>
      <c r="J3" s="95" t="s">
        <v>39</v>
      </c>
      <c r="K3" s="95" t="s">
        <v>40</v>
      </c>
    </row>
    <row r="4" spans="2:11" ht="17.25" customHeight="1">
      <c r="B4" s="14"/>
      <c r="C4" s="22">
        <v>2010</v>
      </c>
      <c r="D4" s="22">
        <v>2011</v>
      </c>
      <c r="E4" s="22">
        <v>2012</v>
      </c>
      <c r="F4" s="22">
        <v>2013</v>
      </c>
      <c r="G4" s="22">
        <v>2014</v>
      </c>
      <c r="H4" s="22">
        <v>2015</v>
      </c>
      <c r="I4" s="22">
        <v>2016</v>
      </c>
      <c r="J4" s="96"/>
      <c r="K4" s="96"/>
    </row>
    <row r="5" spans="2:11" ht="15" customHeight="1">
      <c r="B5" s="67" t="s">
        <v>20</v>
      </c>
      <c r="C5" s="24">
        <v>703.721</v>
      </c>
      <c r="D5" s="24">
        <v>590.233</v>
      </c>
      <c r="E5" s="24">
        <v>540.555</v>
      </c>
      <c r="F5" s="24">
        <v>666.418</v>
      </c>
      <c r="G5" s="24">
        <v>642.673</v>
      </c>
      <c r="H5" s="24">
        <v>575.493</v>
      </c>
      <c r="I5" s="24">
        <v>595.089</v>
      </c>
      <c r="J5" s="27">
        <v>48.7140578972221</v>
      </c>
      <c r="K5" s="27">
        <v>3.4050805135770634</v>
      </c>
    </row>
    <row r="6" spans="2:11" ht="15" customHeight="1">
      <c r="B6" s="68" t="s">
        <v>21</v>
      </c>
      <c r="C6" s="25">
        <v>80.25</v>
      </c>
      <c r="D6" s="25">
        <v>66.593</v>
      </c>
      <c r="E6" s="25">
        <v>49.56</v>
      </c>
      <c r="F6" s="25">
        <v>86.268</v>
      </c>
      <c r="G6" s="25">
        <v>89.735</v>
      </c>
      <c r="H6" s="25">
        <v>81.699</v>
      </c>
      <c r="I6" s="25">
        <v>86.335</v>
      </c>
      <c r="J6" s="28">
        <v>60.77836335205884</v>
      </c>
      <c r="K6" s="28">
        <v>5.6744880598293745</v>
      </c>
    </row>
    <row r="7" spans="2:11" ht="15" customHeight="1">
      <c r="B7" s="68" t="s">
        <v>55</v>
      </c>
      <c r="C7" s="25">
        <v>602.235</v>
      </c>
      <c r="D7" s="25">
        <v>509.207</v>
      </c>
      <c r="E7" s="25">
        <v>470.058</v>
      </c>
      <c r="F7" s="25">
        <v>573.027</v>
      </c>
      <c r="G7" s="25">
        <v>540</v>
      </c>
      <c r="H7" s="25">
        <v>525</v>
      </c>
      <c r="I7" s="25">
        <v>530</v>
      </c>
      <c r="J7" s="28">
        <v>51.342830188679244</v>
      </c>
      <c r="K7" s="28">
        <v>0.952380952380949</v>
      </c>
    </row>
    <row r="8" spans="2:11" ht="15" customHeight="1">
      <c r="B8" s="68" t="s">
        <v>56</v>
      </c>
      <c r="C8" s="25">
        <v>132.486</v>
      </c>
      <c r="D8" s="25">
        <v>106.668</v>
      </c>
      <c r="E8" s="25">
        <v>103.645</v>
      </c>
      <c r="F8" s="25">
        <v>123.671</v>
      </c>
      <c r="G8" s="25">
        <v>115.2</v>
      </c>
      <c r="H8" s="25">
        <v>122</v>
      </c>
      <c r="I8" s="25">
        <v>124</v>
      </c>
      <c r="J8" s="28">
        <v>68.49354838709677</v>
      </c>
      <c r="K8" s="28">
        <v>1.6393442622950838</v>
      </c>
    </row>
    <row r="9" spans="2:11" ht="15" customHeight="1">
      <c r="B9" s="68" t="s">
        <v>70</v>
      </c>
      <c r="C9" s="25">
        <v>67.18</v>
      </c>
      <c r="D9" s="25">
        <v>74.0666666666667</v>
      </c>
      <c r="E9" s="25">
        <v>49.088387661587966</v>
      </c>
      <c r="F9" s="25">
        <v>55.83625</v>
      </c>
      <c r="G9" s="25">
        <v>54.41266666666667</v>
      </c>
      <c r="H9" s="25">
        <v>51.4775</v>
      </c>
      <c r="I9" s="25">
        <v>52.58967</v>
      </c>
      <c r="J9" s="28">
        <v>48.79792298880496</v>
      </c>
      <c r="K9" s="28">
        <v>2.1604973046476683</v>
      </c>
    </row>
    <row r="10" spans="2:11" ht="15" customHeight="1">
      <c r="B10" s="68" t="s">
        <v>71</v>
      </c>
      <c r="C10" s="25">
        <v>11.692</v>
      </c>
      <c r="D10" s="25">
        <v>12.17</v>
      </c>
      <c r="E10" s="25">
        <v>9.781015370546362</v>
      </c>
      <c r="F10" s="25">
        <v>9.92875</v>
      </c>
      <c r="G10" s="25">
        <v>9.958</v>
      </c>
      <c r="H10" s="25">
        <v>9.53216666666667</v>
      </c>
      <c r="I10" s="25">
        <v>9.72767</v>
      </c>
      <c r="J10" s="28">
        <v>90.43275522298762</v>
      </c>
      <c r="K10" s="28">
        <v>2.0509852604339684</v>
      </c>
    </row>
    <row r="11" spans="2:11" ht="15" customHeight="1">
      <c r="B11" s="68" t="s">
        <v>72</v>
      </c>
      <c r="C11" s="25">
        <v>50.159</v>
      </c>
      <c r="D11" s="25">
        <v>64.631</v>
      </c>
      <c r="E11" s="25">
        <v>43.42432295853384</v>
      </c>
      <c r="F11" s="25">
        <v>53.4175</v>
      </c>
      <c r="G11" s="25">
        <v>53.8755</v>
      </c>
      <c r="H11" s="25">
        <v>53.465166666666704</v>
      </c>
      <c r="I11" s="25">
        <v>56.88933333333333</v>
      </c>
      <c r="J11" s="28">
        <v>37.64619026413856</v>
      </c>
      <c r="K11" s="28">
        <v>6.404481422483799</v>
      </c>
    </row>
    <row r="12" spans="2:11" ht="15" customHeight="1">
      <c r="B12" s="68" t="s">
        <v>73</v>
      </c>
      <c r="C12" s="25" t="s">
        <v>12</v>
      </c>
      <c r="D12" s="25" t="s">
        <v>12</v>
      </c>
      <c r="E12" s="25" t="s">
        <v>12</v>
      </c>
      <c r="F12" s="25" t="s">
        <v>12</v>
      </c>
      <c r="G12" s="25" t="s">
        <v>12</v>
      </c>
      <c r="H12" s="25">
        <v>1.612</v>
      </c>
      <c r="I12" s="25">
        <v>1.173</v>
      </c>
      <c r="J12" s="28">
        <v>85.25149190110827</v>
      </c>
      <c r="K12" s="28">
        <v>-27.233250620347395</v>
      </c>
    </row>
    <row r="13" spans="2:11" ht="15" customHeight="1">
      <c r="B13" s="68" t="s">
        <v>54</v>
      </c>
      <c r="C13" s="25">
        <v>79.272</v>
      </c>
      <c r="D13" s="25">
        <v>71.173</v>
      </c>
      <c r="E13" s="25">
        <v>70.904</v>
      </c>
      <c r="F13" s="25">
        <v>86.236</v>
      </c>
      <c r="G13" s="25">
        <v>109.302</v>
      </c>
      <c r="H13" s="25">
        <v>79.575</v>
      </c>
      <c r="I13" s="25">
        <v>84.016</v>
      </c>
      <c r="J13" s="28">
        <v>40.09236335936012</v>
      </c>
      <c r="K13" s="28">
        <v>5.5808985234055974</v>
      </c>
    </row>
    <row r="14" spans="2:11" ht="15" customHeight="1">
      <c r="B14" s="68" t="s">
        <v>31</v>
      </c>
      <c r="C14" s="25">
        <v>29.907</v>
      </c>
      <c r="D14" s="25">
        <v>26.972</v>
      </c>
      <c r="E14" s="25">
        <v>24.495</v>
      </c>
      <c r="F14" s="25">
        <v>28.997</v>
      </c>
      <c r="G14" s="25">
        <v>28.021</v>
      </c>
      <c r="H14" s="25">
        <v>27.501</v>
      </c>
      <c r="I14" s="25">
        <v>29.522</v>
      </c>
      <c r="J14" s="28">
        <v>59.68430323148838</v>
      </c>
      <c r="K14" s="28">
        <v>7.348823679138938</v>
      </c>
    </row>
    <row r="15" spans="2:11" ht="15" customHeight="1">
      <c r="B15" s="68" t="s">
        <v>47</v>
      </c>
      <c r="C15" s="25" t="s">
        <v>12</v>
      </c>
      <c r="D15" s="25" t="s">
        <v>12</v>
      </c>
      <c r="E15" s="25" t="s">
        <v>12</v>
      </c>
      <c r="F15" s="25" t="s">
        <v>12</v>
      </c>
      <c r="G15" s="25">
        <v>150</v>
      </c>
      <c r="H15" s="25">
        <v>17.658</v>
      </c>
      <c r="I15" s="25">
        <v>19.075</v>
      </c>
      <c r="J15" s="28">
        <v>63.00917431192661</v>
      </c>
      <c r="K15" s="28">
        <v>8.024691358024683</v>
      </c>
    </row>
    <row r="16" spans="2:11" ht="15" customHeight="1">
      <c r="B16" s="68" t="s">
        <v>22</v>
      </c>
      <c r="C16" s="25">
        <v>49.693</v>
      </c>
      <c r="D16" s="25">
        <v>44.066</v>
      </c>
      <c r="E16" s="25">
        <v>38.371</v>
      </c>
      <c r="F16" s="25">
        <v>40.372</v>
      </c>
      <c r="G16" s="25">
        <v>48.171</v>
      </c>
      <c r="H16" s="25">
        <v>45.247</v>
      </c>
      <c r="I16" s="25">
        <v>47.778</v>
      </c>
      <c r="J16" s="28">
        <v>60.81878688936331</v>
      </c>
      <c r="K16" s="28">
        <v>5.593741021504184</v>
      </c>
    </row>
    <row r="17" spans="2:11" ht="15" customHeight="1">
      <c r="B17" s="68" t="s">
        <v>23</v>
      </c>
      <c r="C17" s="25">
        <v>35.676</v>
      </c>
      <c r="D17" s="25">
        <v>30.106</v>
      </c>
      <c r="E17" s="25">
        <v>27.531</v>
      </c>
      <c r="F17" s="25">
        <v>30.049</v>
      </c>
      <c r="G17" s="25">
        <v>33.757</v>
      </c>
      <c r="H17" s="25">
        <v>31.99</v>
      </c>
      <c r="I17" s="25">
        <v>34.078</v>
      </c>
      <c r="J17" s="28">
        <v>79.90198955337755</v>
      </c>
      <c r="K17" s="28">
        <v>6.527039699906223</v>
      </c>
    </row>
    <row r="18" spans="2:11" ht="15" customHeight="1">
      <c r="B18" s="68" t="s">
        <v>27</v>
      </c>
      <c r="C18" s="25" t="s">
        <v>12</v>
      </c>
      <c r="D18" s="25" t="s">
        <v>12</v>
      </c>
      <c r="E18" s="25" t="s">
        <v>12</v>
      </c>
      <c r="F18" s="25">
        <v>56.783</v>
      </c>
      <c r="G18" s="25">
        <v>51.563</v>
      </c>
      <c r="H18" s="25">
        <v>49.681</v>
      </c>
      <c r="I18" s="25">
        <v>52.956</v>
      </c>
      <c r="J18" s="28">
        <v>73.32691290882998</v>
      </c>
      <c r="K18" s="28">
        <v>6.592057325738199</v>
      </c>
    </row>
    <row r="19" spans="2:11" ht="15" customHeight="1">
      <c r="B19" s="68" t="s">
        <v>26</v>
      </c>
      <c r="C19" s="25" t="s">
        <v>12</v>
      </c>
      <c r="D19" s="25" t="s">
        <v>12</v>
      </c>
      <c r="E19" s="25" t="s">
        <v>12</v>
      </c>
      <c r="F19" s="25" t="s">
        <v>12</v>
      </c>
      <c r="G19" s="25">
        <v>21</v>
      </c>
      <c r="H19" s="25">
        <v>24.428</v>
      </c>
      <c r="I19" s="25">
        <v>22</v>
      </c>
      <c r="J19" s="28" t="s">
        <v>12</v>
      </c>
      <c r="K19" s="28">
        <v>-8.3</v>
      </c>
    </row>
    <row r="20" spans="2:11" ht="15" customHeight="1">
      <c r="B20" s="68" t="s">
        <v>28</v>
      </c>
      <c r="C20" s="25">
        <v>5.486</v>
      </c>
      <c r="D20" s="25">
        <v>5.318</v>
      </c>
      <c r="E20" s="25">
        <v>5.275</v>
      </c>
      <c r="F20" s="25">
        <v>5.501</v>
      </c>
      <c r="G20" s="25">
        <v>6.06</v>
      </c>
      <c r="H20" s="25">
        <v>5.988</v>
      </c>
      <c r="I20" s="25">
        <v>8.501</v>
      </c>
      <c r="J20" s="28">
        <v>71.01517468533115</v>
      </c>
      <c r="K20" s="28">
        <v>41.96726786907148</v>
      </c>
    </row>
    <row r="21" spans="2:11" ht="15" customHeight="1">
      <c r="B21" s="68" t="s">
        <v>29</v>
      </c>
      <c r="C21" s="25">
        <v>6.196</v>
      </c>
      <c r="D21" s="25">
        <v>5.76</v>
      </c>
      <c r="E21" s="25">
        <v>6</v>
      </c>
      <c r="F21" s="25">
        <v>5.489</v>
      </c>
      <c r="G21" s="25">
        <v>5.248</v>
      </c>
      <c r="H21" s="25">
        <v>5.691</v>
      </c>
      <c r="I21" s="25">
        <v>7.11</v>
      </c>
      <c r="J21" s="28">
        <v>79.45147679324894</v>
      </c>
      <c r="K21" s="28">
        <v>24.93410648392198</v>
      </c>
    </row>
    <row r="22" spans="2:11" ht="15" customHeight="1">
      <c r="B22" s="68" t="s">
        <v>30</v>
      </c>
      <c r="C22" s="25">
        <v>1.477</v>
      </c>
      <c r="D22" s="25">
        <v>1.391</v>
      </c>
      <c r="E22" s="25">
        <v>1.941</v>
      </c>
      <c r="F22" s="25">
        <v>1.035</v>
      </c>
      <c r="G22" s="25">
        <v>0.984</v>
      </c>
      <c r="H22" s="25">
        <v>1.201</v>
      </c>
      <c r="I22" s="25">
        <v>1.761</v>
      </c>
      <c r="J22" s="28">
        <v>79.21635434412265</v>
      </c>
      <c r="K22" s="28">
        <v>46.6278101582015</v>
      </c>
    </row>
    <row r="23" spans="2:11" ht="15" customHeight="1">
      <c r="B23" s="68" t="s">
        <v>0</v>
      </c>
      <c r="C23" s="25">
        <v>3.03</v>
      </c>
      <c r="D23" s="25">
        <v>2.617</v>
      </c>
      <c r="E23" s="25">
        <v>2.348</v>
      </c>
      <c r="F23" s="25">
        <v>2.266</v>
      </c>
      <c r="G23" s="25">
        <v>1.882</v>
      </c>
      <c r="H23" s="25">
        <v>1.759</v>
      </c>
      <c r="I23" s="25">
        <v>2.296</v>
      </c>
      <c r="J23" s="28">
        <v>18.031358885017422</v>
      </c>
      <c r="K23" s="28">
        <v>30.528709494030704</v>
      </c>
    </row>
    <row r="24" spans="2:11" ht="15" customHeight="1">
      <c r="B24" s="68" t="s">
        <v>53</v>
      </c>
      <c r="C24" s="25" t="s">
        <v>12</v>
      </c>
      <c r="D24" s="25">
        <v>1</v>
      </c>
      <c r="E24" s="25">
        <v>1</v>
      </c>
      <c r="F24" s="25">
        <v>0.675</v>
      </c>
      <c r="G24" s="25">
        <v>0.582</v>
      </c>
      <c r="H24" s="25">
        <v>0.559</v>
      </c>
      <c r="I24" s="25" t="s">
        <v>48</v>
      </c>
      <c r="J24" s="28">
        <v>50.418410041841</v>
      </c>
      <c r="K24" s="28">
        <v>-14.490161001788904</v>
      </c>
    </row>
    <row r="25" spans="2:11" ht="30" customHeight="1">
      <c r="B25" s="69" t="s">
        <v>74</v>
      </c>
      <c r="C25" s="26">
        <v>970.3883034007278</v>
      </c>
      <c r="D25" s="26">
        <v>856.8102051660296</v>
      </c>
      <c r="E25" s="26">
        <v>741.0952326898384</v>
      </c>
      <c r="F25" s="26">
        <v>858.720366922255</v>
      </c>
      <c r="G25" s="26">
        <v>835.2088399539471</v>
      </c>
      <c r="H25" s="26">
        <v>771</v>
      </c>
      <c r="I25" s="26">
        <v>794.6293070901797</v>
      </c>
      <c r="J25" s="29">
        <v>51.010190105884476</v>
      </c>
      <c r="K25" s="29">
        <v>3.12576644059277</v>
      </c>
    </row>
    <row r="26" spans="2:11" ht="30" customHeight="1">
      <c r="B26" s="70" t="s">
        <v>75</v>
      </c>
      <c r="C26" s="30">
        <v>777.7250757836701</v>
      </c>
      <c r="D26" s="30">
        <v>681.7847441411179</v>
      </c>
      <c r="E26" s="30">
        <v>604.165267906092</v>
      </c>
      <c r="F26" s="30">
        <v>758.2568035449088</v>
      </c>
      <c r="G26" s="30">
        <v>702.3068531012945</v>
      </c>
      <c r="H26" s="30">
        <v>653</v>
      </c>
      <c r="I26" s="30">
        <v>675.5465714545252</v>
      </c>
      <c r="J26" s="31">
        <v>50.038573711122815</v>
      </c>
      <c r="K26" s="31">
        <v>3.4127155266824305</v>
      </c>
    </row>
    <row r="27" spans="2:11" ht="93.75" customHeight="1">
      <c r="B27" s="100" t="s">
        <v>78</v>
      </c>
      <c r="C27" s="100"/>
      <c r="D27" s="100"/>
      <c r="E27" s="100"/>
      <c r="F27" s="100"/>
      <c r="G27" s="100"/>
      <c r="H27" s="100"/>
      <c r="I27" s="100"/>
      <c r="J27" s="100"/>
      <c r="K27" s="100"/>
    </row>
  </sheetData>
  <sheetProtection/>
  <mergeCells count="5">
    <mergeCell ref="B2:K2"/>
    <mergeCell ref="J3:J4"/>
    <mergeCell ref="K3:K4"/>
    <mergeCell ref="C3:I3"/>
    <mergeCell ref="B27:K27"/>
  </mergeCells>
  <printOptions/>
  <pageMargins left="0.787401575" right="0.787401575" top="0.984251969" bottom="0.984251969" header="0.4921259845" footer="0.492125984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theme="0"/>
  </sheetPr>
  <dimension ref="A2:AC19"/>
  <sheetViews>
    <sheetView showGridLines="0" zoomScalePageLayoutView="0" workbookViewId="0" topLeftCell="A1">
      <selection activeCell="AA15" sqref="AA15"/>
    </sheetView>
  </sheetViews>
  <sheetFormatPr defaultColWidth="11.421875" defaultRowHeight="15"/>
  <cols>
    <col min="1" max="1" width="2.57421875" style="4" customWidth="1"/>
    <col min="2" max="2" width="13.8515625" style="4" customWidth="1"/>
    <col min="3" max="18" width="7.7109375" style="4" customWidth="1"/>
    <col min="19" max="29" width="5.7109375" style="4" customWidth="1"/>
    <col min="30" max="30" width="23.57421875" style="4" customWidth="1"/>
    <col min="31" max="16384" width="11.421875" style="4" customWidth="1"/>
  </cols>
  <sheetData>
    <row r="2" spans="1:29" s="3" customFormat="1" ht="12.75">
      <c r="A2" s="10"/>
      <c r="B2" s="105" t="s">
        <v>37</v>
      </c>
      <c r="C2" s="105"/>
      <c r="D2" s="105"/>
      <c r="E2" s="105"/>
      <c r="F2" s="105"/>
      <c r="G2" s="105"/>
      <c r="H2" s="105"/>
      <c r="I2" s="105"/>
      <c r="J2" s="105"/>
      <c r="K2" s="105"/>
      <c r="L2" s="105"/>
      <c r="M2" s="105"/>
      <c r="N2" s="105"/>
      <c r="O2" s="105"/>
      <c r="P2" s="105"/>
      <c r="Q2" s="105"/>
      <c r="R2" s="105"/>
      <c r="S2" s="32"/>
      <c r="T2" s="32"/>
      <c r="U2" s="32"/>
      <c r="V2" s="32"/>
      <c r="W2" s="32"/>
      <c r="X2" s="32"/>
      <c r="Y2" s="32"/>
      <c r="Z2" s="32"/>
      <c r="AA2" s="32"/>
      <c r="AB2" s="32"/>
      <c r="AC2" s="32"/>
    </row>
    <row r="3" spans="1:29" ht="11.25" customHeight="1">
      <c r="A3" s="7"/>
      <c r="B3" s="7"/>
      <c r="C3" s="7"/>
      <c r="D3" s="7"/>
      <c r="E3" s="7"/>
      <c r="F3" s="7"/>
      <c r="G3" s="7"/>
      <c r="H3" s="7"/>
      <c r="I3" s="7"/>
      <c r="J3" s="7"/>
      <c r="K3" s="7"/>
      <c r="L3" s="7"/>
      <c r="M3" s="11" t="s">
        <v>1</v>
      </c>
      <c r="N3" s="7"/>
      <c r="O3" s="7"/>
      <c r="P3" s="7"/>
      <c r="Q3" s="7"/>
      <c r="R3" s="7"/>
      <c r="S3" s="7"/>
      <c r="T3" s="7"/>
      <c r="U3" s="7"/>
      <c r="V3" s="7"/>
      <c r="W3" s="7"/>
      <c r="X3" s="7"/>
      <c r="Y3" s="7"/>
      <c r="Z3" s="7"/>
      <c r="AA3" s="7"/>
      <c r="AB3" s="7"/>
      <c r="AC3" s="7"/>
    </row>
    <row r="4" spans="1:29" ht="55.5" customHeight="1">
      <c r="A4" s="7"/>
      <c r="B4" s="16"/>
      <c r="C4" s="101" t="s">
        <v>66</v>
      </c>
      <c r="D4" s="102"/>
      <c r="E4" s="102"/>
      <c r="F4" s="102"/>
      <c r="G4" s="102"/>
      <c r="H4" s="102"/>
      <c r="I4" s="102"/>
      <c r="J4" s="103"/>
      <c r="K4" s="101" t="s">
        <v>67</v>
      </c>
      <c r="L4" s="102"/>
      <c r="M4" s="103"/>
      <c r="N4" s="7"/>
      <c r="O4" s="7"/>
      <c r="P4" s="7"/>
      <c r="Q4" s="7"/>
      <c r="R4" s="7"/>
      <c r="S4" s="7"/>
      <c r="T4" s="7"/>
      <c r="U4" s="7"/>
      <c r="V4" s="7"/>
      <c r="W4" s="7"/>
      <c r="X4" s="7"/>
      <c r="Y4" s="7"/>
      <c r="Z4" s="7"/>
      <c r="AA4" s="7"/>
      <c r="AB4" s="7"/>
      <c r="AC4" s="7"/>
    </row>
    <row r="5" spans="1:29" ht="15" customHeight="1">
      <c r="A5" s="7"/>
      <c r="B5" s="15"/>
      <c r="C5" s="42">
        <v>2009</v>
      </c>
      <c r="D5" s="42">
        <v>2010</v>
      </c>
      <c r="E5" s="42">
        <v>2011</v>
      </c>
      <c r="F5" s="43">
        <v>2012</v>
      </c>
      <c r="G5" s="42">
        <v>2013</v>
      </c>
      <c r="H5" s="42">
        <v>2014</v>
      </c>
      <c r="I5" s="42">
        <v>2015</v>
      </c>
      <c r="J5" s="42">
        <v>2016</v>
      </c>
      <c r="K5" s="42">
        <v>2014</v>
      </c>
      <c r="L5" s="42">
        <v>2015</v>
      </c>
      <c r="M5" s="42">
        <v>2016</v>
      </c>
      <c r="N5" s="7"/>
      <c r="O5" s="7"/>
      <c r="P5" s="7"/>
      <c r="Q5" s="7"/>
      <c r="R5" s="7"/>
      <c r="S5" s="7"/>
      <c r="T5" s="7"/>
      <c r="U5" s="7"/>
      <c r="V5" s="7"/>
      <c r="W5" s="7"/>
      <c r="X5" s="7"/>
      <c r="Y5" s="7"/>
      <c r="Z5" s="7"/>
      <c r="AA5" s="7"/>
      <c r="AB5" s="7"/>
      <c r="AC5" s="7"/>
    </row>
    <row r="6" spans="1:29" ht="15" customHeight="1">
      <c r="A6" s="7"/>
      <c r="B6" s="64" t="s">
        <v>20</v>
      </c>
      <c r="C6" s="44">
        <v>96.16630645080902</v>
      </c>
      <c r="D6" s="44">
        <v>93.70361265331005</v>
      </c>
      <c r="E6" s="44">
        <v>93.11475298737956</v>
      </c>
      <c r="F6" s="45">
        <v>84.08173081370073</v>
      </c>
      <c r="G6" s="44">
        <v>77.07744988880853</v>
      </c>
      <c r="H6" s="44">
        <v>74.1</v>
      </c>
      <c r="I6" s="44">
        <v>71.22</v>
      </c>
      <c r="J6" s="44">
        <v>70.73899870439547</v>
      </c>
      <c r="K6" s="44">
        <v>1.5</v>
      </c>
      <c r="L6" s="44">
        <v>1.59</v>
      </c>
      <c r="M6" s="44">
        <v>1.5001117479906367</v>
      </c>
      <c r="N6" s="7"/>
      <c r="O6" s="7"/>
      <c r="P6" s="7"/>
      <c r="Q6" s="7"/>
      <c r="R6" s="7"/>
      <c r="S6" s="7"/>
      <c r="T6" s="7"/>
      <c r="U6" s="7"/>
      <c r="V6" s="7"/>
      <c r="W6" s="7"/>
      <c r="X6" s="7"/>
      <c r="Y6" s="7"/>
      <c r="Z6" s="7"/>
      <c r="AA6" s="7"/>
      <c r="AB6" s="7"/>
      <c r="AC6" s="7"/>
    </row>
    <row r="7" spans="1:29" ht="15" customHeight="1">
      <c r="A7" s="7"/>
      <c r="B7" s="65" t="s">
        <v>21</v>
      </c>
      <c r="C7" s="46">
        <v>94.3639096936995</v>
      </c>
      <c r="D7" s="46">
        <v>89.98504672897197</v>
      </c>
      <c r="E7" s="46">
        <v>90.38487528719234</v>
      </c>
      <c r="F7" s="47">
        <v>83.48908394315947</v>
      </c>
      <c r="G7" s="46">
        <v>76.29480224416933</v>
      </c>
      <c r="H7" s="46">
        <v>76.8</v>
      </c>
      <c r="I7" s="46">
        <v>70.03</v>
      </c>
      <c r="J7" s="46">
        <v>69.91718306596397</v>
      </c>
      <c r="K7" s="46">
        <v>0.8</v>
      </c>
      <c r="L7" s="46">
        <v>1.25</v>
      </c>
      <c r="M7" s="46">
        <v>1.1965019980309262</v>
      </c>
      <c r="N7" s="7"/>
      <c r="O7" s="7"/>
      <c r="P7" s="7"/>
      <c r="Q7" s="7"/>
      <c r="R7" s="7"/>
      <c r="S7" s="7"/>
      <c r="T7" s="7"/>
      <c r="U7" s="7"/>
      <c r="V7" s="7"/>
      <c r="W7" s="7"/>
      <c r="X7" s="7"/>
      <c r="Y7" s="7"/>
      <c r="Z7" s="7"/>
      <c r="AA7" s="7"/>
      <c r="AB7" s="7"/>
      <c r="AC7" s="7"/>
    </row>
    <row r="8" spans="2:13" ht="15" customHeight="1">
      <c r="B8" s="65" t="s">
        <v>33</v>
      </c>
      <c r="C8" s="46">
        <v>96.09754643293684</v>
      </c>
      <c r="D8" s="46">
        <v>95.21182331895542</v>
      </c>
      <c r="E8" s="46">
        <v>94.14207326115972</v>
      </c>
      <c r="F8" s="47">
        <v>92.94628552154481</v>
      </c>
      <c r="G8" s="46">
        <v>83.42587164189399</v>
      </c>
      <c r="H8" s="46">
        <v>93.7</v>
      </c>
      <c r="I8" s="46">
        <v>76.47</v>
      </c>
      <c r="J8" s="46">
        <v>72.95914910913895</v>
      </c>
      <c r="K8" s="46">
        <v>1</v>
      </c>
      <c r="L8" s="46">
        <v>1.26</v>
      </c>
      <c r="M8" s="46">
        <v>1.1923311428764989</v>
      </c>
    </row>
    <row r="9" spans="2:13" ht="15" customHeight="1">
      <c r="B9" s="65" t="s">
        <v>68</v>
      </c>
      <c r="C9" s="46">
        <v>96.28704765023744</v>
      </c>
      <c r="D9" s="46">
        <v>94.60487392590505</v>
      </c>
      <c r="E9" s="46">
        <v>94.1996096763945</v>
      </c>
      <c r="F9" s="47">
        <v>88.57470485522921</v>
      </c>
      <c r="G9" s="46">
        <v>84.72951550579609</v>
      </c>
      <c r="H9" s="46">
        <v>83.4</v>
      </c>
      <c r="I9" s="46">
        <v>81.51</v>
      </c>
      <c r="J9" s="46">
        <v>80.57683452635104</v>
      </c>
      <c r="K9" s="46" t="s">
        <v>12</v>
      </c>
      <c r="L9" s="46" t="s">
        <v>12</v>
      </c>
      <c r="M9" s="46" t="s">
        <v>12</v>
      </c>
    </row>
    <row r="10" spans="2:13" ht="15" customHeight="1">
      <c r="B10" s="66" t="s">
        <v>69</v>
      </c>
      <c r="C10" s="48">
        <v>92.17223532294123</v>
      </c>
      <c r="D10" s="48">
        <v>89.44108083865903</v>
      </c>
      <c r="E10" s="48">
        <v>88.72982129808011</v>
      </c>
      <c r="F10" s="49">
        <v>78.49696705531946</v>
      </c>
      <c r="G10" s="48">
        <v>71.2868980664914</v>
      </c>
      <c r="H10" s="48">
        <v>70.3</v>
      </c>
      <c r="I10" s="48">
        <v>68.28</v>
      </c>
      <c r="J10" s="48">
        <v>67.68883150419626</v>
      </c>
      <c r="K10" s="48" t="s">
        <v>12</v>
      </c>
      <c r="L10" s="48" t="s">
        <v>12</v>
      </c>
      <c r="M10" s="48" t="s">
        <v>12</v>
      </c>
    </row>
    <row r="12" spans="2:18" ht="15" customHeight="1">
      <c r="B12" s="16"/>
      <c r="C12" s="101" t="s">
        <v>10</v>
      </c>
      <c r="D12" s="102"/>
      <c r="E12" s="102"/>
      <c r="F12" s="102"/>
      <c r="G12" s="102"/>
      <c r="H12" s="102"/>
      <c r="I12" s="102"/>
      <c r="J12" s="103"/>
      <c r="K12" s="101" t="s">
        <v>11</v>
      </c>
      <c r="L12" s="102"/>
      <c r="M12" s="102"/>
      <c r="N12" s="102"/>
      <c r="O12" s="102"/>
      <c r="P12" s="102"/>
      <c r="Q12" s="102"/>
      <c r="R12" s="103"/>
    </row>
    <row r="13" spans="2:18" ht="15" customHeight="1">
      <c r="B13" s="15"/>
      <c r="C13" s="50">
        <v>2009</v>
      </c>
      <c r="D13" s="50">
        <v>2010</v>
      </c>
      <c r="E13" s="50">
        <v>2011</v>
      </c>
      <c r="F13" s="51">
        <v>2012</v>
      </c>
      <c r="G13" s="50">
        <v>2013</v>
      </c>
      <c r="H13" s="50">
        <v>2014</v>
      </c>
      <c r="I13" s="50">
        <v>2015</v>
      </c>
      <c r="J13" s="50">
        <v>2016</v>
      </c>
      <c r="K13" s="42">
        <v>2009</v>
      </c>
      <c r="L13" s="42">
        <v>2010</v>
      </c>
      <c r="M13" s="42">
        <v>2011</v>
      </c>
      <c r="N13" s="43">
        <v>2012</v>
      </c>
      <c r="O13" s="42">
        <v>2013</v>
      </c>
      <c r="P13" s="42">
        <v>2014</v>
      </c>
      <c r="Q13" s="42">
        <v>2015</v>
      </c>
      <c r="R13" s="42">
        <v>2016</v>
      </c>
    </row>
    <row r="14" spans="2:18" ht="15" customHeight="1">
      <c r="B14" s="64" t="s">
        <v>20</v>
      </c>
      <c r="C14" s="44">
        <v>3.6912685790579407</v>
      </c>
      <c r="D14" s="44">
        <v>6.133396615988438</v>
      </c>
      <c r="E14" s="52">
        <v>6.675329912085566</v>
      </c>
      <c r="F14" s="53">
        <v>15.456521538048856</v>
      </c>
      <c r="G14" s="52">
        <v>21.211611931250356</v>
      </c>
      <c r="H14" s="52">
        <v>24.1</v>
      </c>
      <c r="I14" s="52">
        <v>26.74</v>
      </c>
      <c r="J14" s="52">
        <v>27.3021346386843</v>
      </c>
      <c r="K14" s="44">
        <v>0.1</v>
      </c>
      <c r="L14" s="44">
        <v>0.1629907307015138</v>
      </c>
      <c r="M14" s="52">
        <v>0.20991710053487353</v>
      </c>
      <c r="N14" s="54">
        <v>0.46174764825040926</v>
      </c>
      <c r="O14" s="55">
        <v>0.3446785651047841</v>
      </c>
      <c r="P14" s="55">
        <v>0.4</v>
      </c>
      <c r="Q14" s="55">
        <v>0.45</v>
      </c>
      <c r="R14" s="55">
        <v>0.45875490892958865</v>
      </c>
    </row>
    <row r="15" spans="2:18" ht="15" customHeight="1">
      <c r="B15" s="65" t="s">
        <v>21</v>
      </c>
      <c r="C15" s="46">
        <v>5.636090306300503</v>
      </c>
      <c r="D15" s="46">
        <v>9.717133956386292</v>
      </c>
      <c r="E15" s="56">
        <v>9.085038968059706</v>
      </c>
      <c r="F15" s="57">
        <v>16.51091605684053</v>
      </c>
      <c r="G15" s="56">
        <v>22.668892289145454</v>
      </c>
      <c r="H15" s="56">
        <v>22</v>
      </c>
      <c r="I15" s="56">
        <v>28.23</v>
      </c>
      <c r="J15" s="56">
        <v>28.43690276249493</v>
      </c>
      <c r="K15" s="46">
        <v>0</v>
      </c>
      <c r="L15" s="46">
        <v>0</v>
      </c>
      <c r="M15" s="56">
        <v>0</v>
      </c>
      <c r="N15" s="58">
        <v>0</v>
      </c>
      <c r="O15" s="59">
        <v>0.024342745861733205</v>
      </c>
      <c r="P15" s="59">
        <v>0.4</v>
      </c>
      <c r="Q15" s="59">
        <v>0.49</v>
      </c>
      <c r="R15" s="59">
        <v>0.4494121735101639</v>
      </c>
    </row>
    <row r="16" spans="2:18" ht="15" customHeight="1">
      <c r="B16" s="65" t="s">
        <v>33</v>
      </c>
      <c r="C16" s="46">
        <v>3.902453567063173</v>
      </c>
      <c r="D16" s="46">
        <v>4.781489283445347</v>
      </c>
      <c r="E16" s="56">
        <v>3.9003410944683377</v>
      </c>
      <c r="F16" s="57">
        <v>7.053714478455182</v>
      </c>
      <c r="G16" s="56">
        <v>15.45332275752664</v>
      </c>
      <c r="H16" s="56">
        <v>5.3</v>
      </c>
      <c r="I16" s="56">
        <v>22.27</v>
      </c>
      <c r="J16" s="56">
        <v>25.848519747984554</v>
      </c>
      <c r="K16" s="46">
        <v>0</v>
      </c>
      <c r="L16" s="46">
        <v>0</v>
      </c>
      <c r="M16" s="56">
        <v>0</v>
      </c>
      <c r="N16" s="58">
        <v>0</v>
      </c>
      <c r="O16" s="59">
        <v>0</v>
      </c>
      <c r="P16" s="59">
        <v>0</v>
      </c>
      <c r="Q16" s="59">
        <v>0</v>
      </c>
      <c r="R16" s="59">
        <v>0</v>
      </c>
    </row>
    <row r="17" spans="2:18" ht="15" customHeight="1">
      <c r="B17" s="65" t="s">
        <v>68</v>
      </c>
      <c r="C17" s="46">
        <v>3.696577697723923</v>
      </c>
      <c r="D17" s="46">
        <v>5.37299015957982</v>
      </c>
      <c r="E17" s="56">
        <v>5.727771978396042</v>
      </c>
      <c r="F17" s="57">
        <v>11.33929269500404</v>
      </c>
      <c r="G17" s="56">
        <v>15.20360645992272</v>
      </c>
      <c r="H17" s="56">
        <v>16.4</v>
      </c>
      <c r="I17" s="56">
        <v>18.27</v>
      </c>
      <c r="J17" s="56">
        <v>19.125957553685797</v>
      </c>
      <c r="K17" s="46">
        <v>0</v>
      </c>
      <c r="L17" s="46">
        <v>0.022135914515122854</v>
      </c>
      <c r="M17" s="56">
        <v>0.07261834520945855</v>
      </c>
      <c r="N17" s="58">
        <v>0.08600244976675094</v>
      </c>
      <c r="O17" s="59">
        <v>0.06687803428118498</v>
      </c>
      <c r="P17" s="59">
        <v>0.2</v>
      </c>
      <c r="Q17" s="59">
        <v>0.22</v>
      </c>
      <c r="R17" s="59">
        <v>0.297207919963163</v>
      </c>
    </row>
    <row r="18" spans="2:18" ht="15" customHeight="1">
      <c r="B18" s="66" t="s">
        <v>69</v>
      </c>
      <c r="C18" s="48">
        <v>7.766514562214804</v>
      </c>
      <c r="D18" s="48">
        <v>10.53649512277161</v>
      </c>
      <c r="E18" s="60">
        <v>11.084169268584336</v>
      </c>
      <c r="F18" s="61">
        <v>21.005412080926956</v>
      </c>
      <c r="G18" s="60">
        <v>28.58331392059636</v>
      </c>
      <c r="H18" s="60">
        <v>29.4</v>
      </c>
      <c r="I18" s="60">
        <v>31.45</v>
      </c>
      <c r="J18" s="60">
        <v>31.964904043664532</v>
      </c>
      <c r="K18" s="48">
        <v>0.1</v>
      </c>
      <c r="L18" s="48">
        <v>0.02242403856934634</v>
      </c>
      <c r="M18" s="60">
        <v>0.18600943333554773</v>
      </c>
      <c r="N18" s="62">
        <v>0.4976208637535869</v>
      </c>
      <c r="O18" s="63">
        <v>0.12978801291224334</v>
      </c>
      <c r="P18" s="63">
        <v>0.2</v>
      </c>
      <c r="Q18" s="63">
        <v>0.27</v>
      </c>
      <c r="R18" s="63">
        <v>0.34626445213921003</v>
      </c>
    </row>
    <row r="19" spans="2:18" ht="96.75" customHeight="1">
      <c r="B19" s="104" t="s">
        <v>79</v>
      </c>
      <c r="C19" s="104"/>
      <c r="D19" s="104"/>
      <c r="E19" s="104"/>
      <c r="F19" s="104"/>
      <c r="G19" s="104"/>
      <c r="H19" s="104"/>
      <c r="I19" s="104"/>
      <c r="J19" s="104"/>
      <c r="K19" s="104"/>
      <c r="L19" s="104"/>
      <c r="M19" s="104"/>
      <c r="N19" s="104"/>
      <c r="O19" s="104"/>
      <c r="P19" s="104"/>
      <c r="Q19" s="104"/>
      <c r="R19" s="104"/>
    </row>
  </sheetData>
  <sheetProtection/>
  <mergeCells count="6">
    <mergeCell ref="C4:J4"/>
    <mergeCell ref="K4:M4"/>
    <mergeCell ref="C12:J12"/>
    <mergeCell ref="K12:R12"/>
    <mergeCell ref="B19:R19"/>
    <mergeCell ref="B2:R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B2:N12"/>
  <sheetViews>
    <sheetView showGridLines="0" zoomScalePageLayoutView="0" workbookViewId="0" topLeftCell="A1">
      <selection activeCell="R14" sqref="R14"/>
    </sheetView>
  </sheetViews>
  <sheetFormatPr defaultColWidth="11.421875" defaultRowHeight="15"/>
  <cols>
    <col min="1" max="1" width="2.57421875" style="2" customWidth="1"/>
    <col min="2" max="2" width="47.421875" style="2" customWidth="1"/>
    <col min="3" max="14" width="6.7109375" style="2" customWidth="1"/>
    <col min="15" max="16384" width="11.421875" style="2" customWidth="1"/>
  </cols>
  <sheetData>
    <row r="2" spans="2:14" s="1" customFormat="1" ht="11.25">
      <c r="B2" s="111" t="s">
        <v>38</v>
      </c>
      <c r="C2" s="112"/>
      <c r="D2" s="112"/>
      <c r="E2" s="112"/>
      <c r="F2" s="112"/>
      <c r="G2" s="112"/>
      <c r="H2" s="112"/>
      <c r="I2" s="112"/>
      <c r="J2" s="112"/>
      <c r="K2" s="112"/>
      <c r="L2" s="112"/>
      <c r="M2" s="112"/>
      <c r="N2" s="112"/>
    </row>
    <row r="3" spans="2:14" s="1" customFormat="1" ht="15" customHeight="1">
      <c r="B3" s="17"/>
      <c r="C3" s="17"/>
      <c r="D3" s="17"/>
      <c r="E3" s="17"/>
      <c r="F3" s="17"/>
      <c r="G3" s="17"/>
      <c r="H3" s="18"/>
      <c r="I3" s="19"/>
      <c r="J3" s="19"/>
      <c r="K3" s="17"/>
      <c r="L3" s="17"/>
      <c r="M3" s="17"/>
      <c r="N3" s="21" t="s">
        <v>1</v>
      </c>
    </row>
    <row r="4" spans="2:14" s="1" customFormat="1" ht="15" customHeight="1">
      <c r="B4" s="20"/>
      <c r="C4" s="95" t="s">
        <v>58</v>
      </c>
      <c r="D4" s="106"/>
      <c r="E4" s="106"/>
      <c r="F4" s="106"/>
      <c r="G4" s="106"/>
      <c r="H4" s="106"/>
      <c r="I4" s="107" t="s">
        <v>32</v>
      </c>
      <c r="J4" s="108"/>
      <c r="K4" s="108"/>
      <c r="L4" s="108"/>
      <c r="M4" s="108"/>
      <c r="N4" s="108"/>
    </row>
    <row r="5" spans="2:14" ht="15" customHeight="1">
      <c r="B5" s="34"/>
      <c r="C5" s="35">
        <v>2011</v>
      </c>
      <c r="D5" s="36">
        <v>2012</v>
      </c>
      <c r="E5" s="35">
        <v>2013</v>
      </c>
      <c r="F5" s="35">
        <v>2014</v>
      </c>
      <c r="G5" s="35">
        <v>2015</v>
      </c>
      <c r="H5" s="35">
        <v>2016</v>
      </c>
      <c r="I5" s="35">
        <v>2011</v>
      </c>
      <c r="J5" s="36">
        <v>2012</v>
      </c>
      <c r="K5" s="35">
        <v>2013</v>
      </c>
      <c r="L5" s="35">
        <v>2014</v>
      </c>
      <c r="M5" s="35">
        <v>2015</v>
      </c>
      <c r="N5" s="35">
        <v>2016</v>
      </c>
    </row>
    <row r="6" spans="2:14" s="1" customFormat="1" ht="15" customHeight="1">
      <c r="B6" s="37" t="s">
        <v>6</v>
      </c>
      <c r="C6" s="38">
        <v>50.97839783978396</v>
      </c>
      <c r="D6" s="38">
        <v>59.0793126916482</v>
      </c>
      <c r="E6" s="38">
        <v>54.31243691824604</v>
      </c>
      <c r="F6" s="38">
        <v>50.5</v>
      </c>
      <c r="G6" s="38">
        <v>48.57656257588266</v>
      </c>
      <c r="H6" s="38">
        <v>48.106408736824086</v>
      </c>
      <c r="I6" s="38">
        <v>36.20244155281521</v>
      </c>
      <c r="J6" s="38">
        <v>46.95673177886049</v>
      </c>
      <c r="K6" s="38">
        <v>40.92479056488978</v>
      </c>
      <c r="L6" s="38">
        <v>34.5</v>
      </c>
      <c r="M6" s="38">
        <v>31.7907921356896</v>
      </c>
      <c r="N6" s="38">
        <v>32.45951203506222</v>
      </c>
    </row>
    <row r="7" spans="2:14" s="1" customFormat="1" ht="15" customHeight="1">
      <c r="B7" s="39" t="s">
        <v>5</v>
      </c>
      <c r="C7" s="38">
        <v>1.1908190819081905</v>
      </c>
      <c r="D7" s="38">
        <v>6.085556981682587</v>
      </c>
      <c r="E7" s="38">
        <v>11.248626219580576</v>
      </c>
      <c r="F7" s="38">
        <v>13.4</v>
      </c>
      <c r="G7" s="38">
        <v>14.610266621339422</v>
      </c>
      <c r="H7" s="38">
        <v>16.377742141992403</v>
      </c>
      <c r="I7" s="38">
        <v>4.163636644953661</v>
      </c>
      <c r="J7" s="38">
        <v>13.761582398385173</v>
      </c>
      <c r="K7" s="38">
        <v>18.705480413722096</v>
      </c>
      <c r="L7" s="38">
        <v>25.2</v>
      </c>
      <c r="M7" s="38">
        <v>28.86926378857263</v>
      </c>
      <c r="N7" s="38">
        <v>31.250146483230594</v>
      </c>
    </row>
    <row r="8" spans="2:14" s="1" customFormat="1" ht="15" customHeight="1">
      <c r="B8" s="39" t="s">
        <v>4</v>
      </c>
      <c r="C8" s="38">
        <v>0.2335733573357335</v>
      </c>
      <c r="D8" s="38">
        <v>0.2939580453639071</v>
      </c>
      <c r="E8" s="38">
        <v>0.3732196927217674</v>
      </c>
      <c r="F8" s="38">
        <v>0.4</v>
      </c>
      <c r="G8" s="38">
        <v>0.45651012578310907</v>
      </c>
      <c r="H8" s="38">
        <v>0.4354467607704935</v>
      </c>
      <c r="I8" s="38">
        <v>0.2552954464575823</v>
      </c>
      <c r="J8" s="38">
        <v>0.4885768898834973</v>
      </c>
      <c r="K8" s="38">
        <v>0.3818973182945664</v>
      </c>
      <c r="L8" s="38">
        <v>0.5</v>
      </c>
      <c r="M8" s="38">
        <v>0.4376681390687395</v>
      </c>
      <c r="N8" s="38">
        <v>0.46054327700564834</v>
      </c>
    </row>
    <row r="9" spans="2:14" ht="15" customHeight="1">
      <c r="B9" s="39" t="s">
        <v>65</v>
      </c>
      <c r="C9" s="38">
        <v>18.770927092709265</v>
      </c>
      <c r="D9" s="38">
        <v>22.382507624304303</v>
      </c>
      <c r="E9" s="38">
        <v>21.609061343501175</v>
      </c>
      <c r="F9" s="38">
        <v>22.3</v>
      </c>
      <c r="G9" s="38">
        <v>22.796367344956533</v>
      </c>
      <c r="H9" s="38">
        <v>23.8354809880268</v>
      </c>
      <c r="I9" s="38">
        <v>21.003852640373815</v>
      </c>
      <c r="J9" s="38">
        <v>23.552775588176868</v>
      </c>
      <c r="K9" s="38">
        <v>22.848317498946972</v>
      </c>
      <c r="L9" s="38">
        <v>22.1</v>
      </c>
      <c r="M9" s="38">
        <v>21.511201997562278</v>
      </c>
      <c r="N9" s="38">
        <v>21.16917055335505</v>
      </c>
    </row>
    <row r="10" spans="2:14" s="1" customFormat="1" ht="15" customHeight="1">
      <c r="B10" s="39" t="s">
        <v>3</v>
      </c>
      <c r="C10" s="38">
        <v>24.351035103510345</v>
      </c>
      <c r="D10" s="38">
        <v>7.58244972332291</v>
      </c>
      <c r="E10" s="38">
        <v>6.102500841090053</v>
      </c>
      <c r="F10" s="38">
        <v>6.2</v>
      </c>
      <c r="G10" s="38">
        <v>6.103637511534165</v>
      </c>
      <c r="H10" s="38">
        <v>5.757785116214211</v>
      </c>
      <c r="I10" s="38">
        <v>32.65615571474989</v>
      </c>
      <c r="J10" s="38">
        <v>11.268155512083187</v>
      </c>
      <c r="K10" s="38">
        <v>8.877240604670753</v>
      </c>
      <c r="L10" s="38">
        <v>8.4</v>
      </c>
      <c r="M10" s="38">
        <v>7.734007500210419</v>
      </c>
      <c r="N10" s="38">
        <v>7.767712752244122</v>
      </c>
    </row>
    <row r="11" spans="2:14" s="1" customFormat="1" ht="15" customHeight="1">
      <c r="B11" s="40" t="s">
        <v>2</v>
      </c>
      <c r="C11" s="41">
        <v>4.475247524752481</v>
      </c>
      <c r="D11" s="41">
        <v>4.5762149336780755</v>
      </c>
      <c r="E11" s="41">
        <v>6.354154984860378</v>
      </c>
      <c r="F11" s="41">
        <v>7.1</v>
      </c>
      <c r="G11" s="41">
        <v>7.456655820504089</v>
      </c>
      <c r="H11" s="41">
        <v>5.487136256172008</v>
      </c>
      <c r="I11" s="41">
        <v>5.718618000649843</v>
      </c>
      <c r="J11" s="41">
        <v>5.311552410050028</v>
      </c>
      <c r="K11" s="41">
        <v>8.262273599475828</v>
      </c>
      <c r="L11" s="41">
        <v>9.3</v>
      </c>
      <c r="M11" s="41">
        <v>9.65706643889635</v>
      </c>
      <c r="N11" s="41">
        <v>6.892914899102354</v>
      </c>
    </row>
    <row r="12" spans="2:14" s="1" customFormat="1" ht="62.25" customHeight="1">
      <c r="B12" s="109" t="s">
        <v>80</v>
      </c>
      <c r="C12" s="110"/>
      <c r="D12" s="110"/>
      <c r="E12" s="110"/>
      <c r="F12" s="110"/>
      <c r="G12" s="110"/>
      <c r="H12" s="110"/>
      <c r="I12" s="110"/>
      <c r="J12" s="110"/>
      <c r="K12" s="110"/>
      <c r="L12" s="110"/>
      <c r="M12" s="110"/>
      <c r="N12" s="110"/>
    </row>
  </sheetData>
  <sheetProtection/>
  <mergeCells count="4">
    <mergeCell ref="C4:H4"/>
    <mergeCell ref="I4:N4"/>
    <mergeCell ref="B12:N12"/>
    <mergeCell ref="B2:N2"/>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2:P17"/>
  <sheetViews>
    <sheetView showGridLines="0" zoomScalePageLayoutView="0" workbookViewId="0" topLeftCell="A1">
      <selection activeCell="P9" sqref="P9"/>
    </sheetView>
  </sheetViews>
  <sheetFormatPr defaultColWidth="11.421875" defaultRowHeight="15"/>
  <cols>
    <col min="1" max="1" width="3.00390625" style="0" customWidth="1"/>
    <col min="2" max="2" width="21.00390625" style="0" customWidth="1"/>
    <col min="3" max="3" width="16.00390625" style="0" customWidth="1"/>
    <col min="4" max="4" width="16.7109375" style="0" customWidth="1"/>
    <col min="5" max="13" width="5.7109375" style="0" customWidth="1"/>
  </cols>
  <sheetData>
    <row r="1" ht="12" customHeight="1"/>
    <row r="2" spans="2:13" ht="30" customHeight="1">
      <c r="B2" s="147" t="s">
        <v>81</v>
      </c>
      <c r="C2" s="147"/>
      <c r="D2" s="147"/>
      <c r="E2" s="147"/>
      <c r="F2" s="147"/>
      <c r="G2" s="147"/>
      <c r="H2" s="147"/>
      <c r="I2" s="147"/>
      <c r="J2" s="147"/>
      <c r="K2" s="147"/>
      <c r="L2" s="147"/>
      <c r="M2" s="147"/>
    </row>
    <row r="3" spans="2:13" ht="34.5" customHeight="1">
      <c r="B3" s="117" t="s">
        <v>13</v>
      </c>
      <c r="C3" s="118" t="s">
        <v>62</v>
      </c>
      <c r="D3" s="119"/>
      <c r="E3" s="118" t="s">
        <v>51</v>
      </c>
      <c r="F3" s="120"/>
      <c r="G3" s="120"/>
      <c r="H3" s="120"/>
      <c r="I3" s="120"/>
      <c r="J3" s="120"/>
      <c r="K3" s="120"/>
      <c r="L3" s="120"/>
      <c r="M3" s="119"/>
    </row>
    <row r="4" spans="2:13" ht="51" customHeight="1">
      <c r="B4" s="121"/>
      <c r="C4" s="122" t="s">
        <v>64</v>
      </c>
      <c r="D4" s="123"/>
      <c r="E4" s="124">
        <v>2010</v>
      </c>
      <c r="F4" s="125">
        <v>2011</v>
      </c>
      <c r="G4" s="125">
        <v>2012</v>
      </c>
      <c r="H4" s="125">
        <v>2013</v>
      </c>
      <c r="I4" s="125">
        <v>2014</v>
      </c>
      <c r="J4" s="125">
        <v>2015</v>
      </c>
      <c r="K4" s="125">
        <v>2016</v>
      </c>
      <c r="L4" s="125">
        <v>2017</v>
      </c>
      <c r="M4" s="126">
        <v>2018</v>
      </c>
    </row>
    <row r="5" spans="2:13" ht="56.25">
      <c r="B5" s="127"/>
      <c r="C5" s="128"/>
      <c r="D5" s="129" t="s">
        <v>60</v>
      </c>
      <c r="E5" s="130">
        <v>2015</v>
      </c>
      <c r="F5" s="131">
        <v>2016</v>
      </c>
      <c r="G5" s="130">
        <v>2017</v>
      </c>
      <c r="H5" s="131">
        <v>2018</v>
      </c>
      <c r="I5" s="130">
        <v>2019</v>
      </c>
      <c r="J5" s="131">
        <v>2020</v>
      </c>
      <c r="K5" s="130">
        <v>2021</v>
      </c>
      <c r="L5" s="131">
        <v>2022</v>
      </c>
      <c r="M5" s="132">
        <v>2023</v>
      </c>
    </row>
    <row r="6" spans="2:13" ht="15">
      <c r="B6" s="140">
        <v>1949</v>
      </c>
      <c r="C6" s="141" t="s">
        <v>14</v>
      </c>
      <c r="D6" s="142" t="s">
        <v>41</v>
      </c>
      <c r="E6" s="133">
        <v>1</v>
      </c>
      <c r="F6" s="134"/>
      <c r="G6" s="134"/>
      <c r="H6" s="134"/>
      <c r="I6" s="134"/>
      <c r="J6" s="134"/>
      <c r="K6" s="134"/>
      <c r="L6" s="134"/>
      <c r="M6" s="135"/>
    </row>
    <row r="7" spans="2:13" ht="15">
      <c r="B7" s="143">
        <v>1950</v>
      </c>
      <c r="C7" s="144" t="s">
        <v>14</v>
      </c>
      <c r="D7" s="142" t="s">
        <v>41</v>
      </c>
      <c r="E7" s="133">
        <v>11</v>
      </c>
      <c r="F7" s="134">
        <v>1</v>
      </c>
      <c r="G7" s="134"/>
      <c r="H7" s="134"/>
      <c r="I7" s="134"/>
      <c r="J7" s="134"/>
      <c r="K7" s="134"/>
      <c r="L7" s="134"/>
      <c r="M7" s="135"/>
    </row>
    <row r="8" spans="2:13" ht="22.5">
      <c r="B8" s="143" t="s">
        <v>83</v>
      </c>
      <c r="C8" s="144" t="s">
        <v>14</v>
      </c>
      <c r="D8" s="142" t="s">
        <v>41</v>
      </c>
      <c r="E8" s="133"/>
      <c r="F8" s="134">
        <v>6</v>
      </c>
      <c r="G8" s="134"/>
      <c r="H8" s="134"/>
      <c r="I8" s="134"/>
      <c r="J8" s="134"/>
      <c r="K8" s="134"/>
      <c r="L8" s="134"/>
      <c r="M8" s="135"/>
    </row>
    <row r="9" spans="2:13" ht="15" customHeight="1">
      <c r="B9" s="143" t="s">
        <v>84</v>
      </c>
      <c r="C9" s="144" t="s">
        <v>15</v>
      </c>
      <c r="D9" s="142" t="s">
        <v>42</v>
      </c>
      <c r="E9" s="133"/>
      <c r="F9" s="134">
        <v>1</v>
      </c>
      <c r="G9" s="134">
        <v>5</v>
      </c>
      <c r="H9" s="134"/>
      <c r="I9" s="134"/>
      <c r="J9" s="134"/>
      <c r="K9" s="134"/>
      <c r="L9" s="134"/>
      <c r="M9" s="135"/>
    </row>
    <row r="10" spans="2:13" ht="15">
      <c r="B10" s="143">
        <v>1952</v>
      </c>
      <c r="C10" s="144" t="s">
        <v>16</v>
      </c>
      <c r="D10" s="142" t="s">
        <v>43</v>
      </c>
      <c r="E10" s="133"/>
      <c r="F10" s="134"/>
      <c r="G10" s="134">
        <v>2</v>
      </c>
      <c r="H10" s="134">
        <v>10</v>
      </c>
      <c r="I10" s="134"/>
      <c r="J10" s="134"/>
      <c r="K10" s="134"/>
      <c r="L10" s="134"/>
      <c r="M10" s="135"/>
    </row>
    <row r="11" spans="2:13" ht="15">
      <c r="B11" s="143">
        <v>1953</v>
      </c>
      <c r="C11" s="144" t="s">
        <v>17</v>
      </c>
      <c r="D11" s="142" t="s">
        <v>44</v>
      </c>
      <c r="E11" s="133"/>
      <c r="F11" s="134"/>
      <c r="G11" s="134"/>
      <c r="H11" s="134"/>
      <c r="I11" s="134">
        <v>9</v>
      </c>
      <c r="J11" s="134">
        <v>3</v>
      </c>
      <c r="K11" s="134"/>
      <c r="L11" s="134"/>
      <c r="M11" s="135"/>
    </row>
    <row r="12" spans="2:13" ht="15">
      <c r="B12" s="143">
        <v>1954</v>
      </c>
      <c r="C12" s="144" t="s">
        <v>24</v>
      </c>
      <c r="D12" s="142" t="s">
        <v>45</v>
      </c>
      <c r="E12" s="133"/>
      <c r="F12" s="134"/>
      <c r="G12" s="134"/>
      <c r="H12" s="134"/>
      <c r="I12" s="134"/>
      <c r="J12" s="134">
        <v>4</v>
      </c>
      <c r="K12" s="134">
        <v>8</v>
      </c>
      <c r="L12" s="134"/>
      <c r="M12" s="135"/>
    </row>
    <row r="13" spans="2:13" ht="15">
      <c r="B13" s="143">
        <v>1955</v>
      </c>
      <c r="C13" s="144" t="s">
        <v>25</v>
      </c>
      <c r="D13" s="142" t="s">
        <v>46</v>
      </c>
      <c r="E13" s="133"/>
      <c r="F13" s="134"/>
      <c r="G13" s="134"/>
      <c r="H13" s="134"/>
      <c r="I13" s="134"/>
      <c r="J13" s="134"/>
      <c r="K13" s="134"/>
      <c r="L13" s="134">
        <v>11</v>
      </c>
      <c r="M13" s="135">
        <v>1</v>
      </c>
    </row>
    <row r="14" spans="2:13" ht="15">
      <c r="B14" s="145">
        <v>1956</v>
      </c>
      <c r="C14" s="146" t="s">
        <v>25</v>
      </c>
      <c r="D14" s="142" t="s">
        <v>46</v>
      </c>
      <c r="E14" s="133"/>
      <c r="F14" s="134"/>
      <c r="G14" s="134"/>
      <c r="H14" s="134"/>
      <c r="I14" s="134"/>
      <c r="J14" s="134"/>
      <c r="K14" s="134"/>
      <c r="L14" s="134"/>
      <c r="M14" s="135">
        <v>11</v>
      </c>
    </row>
    <row r="15" spans="2:13" ht="30" customHeight="1">
      <c r="B15" s="136" t="s">
        <v>34</v>
      </c>
      <c r="C15" s="137"/>
      <c r="D15" s="137"/>
      <c r="E15" s="133">
        <f aca="true" t="shared" si="0" ref="E15:M15">SUM(E6:E14)</f>
        <v>12</v>
      </c>
      <c r="F15" s="134">
        <f t="shared" si="0"/>
        <v>8</v>
      </c>
      <c r="G15" s="134">
        <f t="shared" si="0"/>
        <v>7</v>
      </c>
      <c r="H15" s="134">
        <f t="shared" si="0"/>
        <v>10</v>
      </c>
      <c r="I15" s="134">
        <f t="shared" si="0"/>
        <v>9</v>
      </c>
      <c r="J15" s="134">
        <f t="shared" si="0"/>
        <v>7</v>
      </c>
      <c r="K15" s="134">
        <f t="shared" si="0"/>
        <v>8</v>
      </c>
      <c r="L15" s="134">
        <f t="shared" si="0"/>
        <v>11</v>
      </c>
      <c r="M15" s="135">
        <f t="shared" si="0"/>
        <v>12</v>
      </c>
    </row>
    <row r="16" spans="2:13" ht="45">
      <c r="B16" s="136" t="s">
        <v>52</v>
      </c>
      <c r="C16" s="136"/>
      <c r="D16" s="137"/>
      <c r="E16" s="133" t="s">
        <v>18</v>
      </c>
      <c r="F16" s="138">
        <f aca="true" t="shared" si="1" ref="F16:M16">(F15/E15-1)*100</f>
        <v>-33.333333333333336</v>
      </c>
      <c r="G16" s="138">
        <f t="shared" si="1"/>
        <v>-12.5</v>
      </c>
      <c r="H16" s="138">
        <f t="shared" si="1"/>
        <v>42.85714285714286</v>
      </c>
      <c r="I16" s="138">
        <f t="shared" si="1"/>
        <v>-9.999999999999998</v>
      </c>
      <c r="J16" s="138">
        <f t="shared" si="1"/>
        <v>-22.22222222222222</v>
      </c>
      <c r="K16" s="138">
        <f t="shared" si="1"/>
        <v>14.28571428571428</v>
      </c>
      <c r="L16" s="138">
        <f t="shared" si="1"/>
        <v>37.5</v>
      </c>
      <c r="M16" s="139">
        <f t="shared" si="1"/>
        <v>9.090909090909083</v>
      </c>
    </row>
    <row r="17" spans="1:16" ht="120" customHeight="1">
      <c r="A17" s="33"/>
      <c r="B17" s="116" t="s">
        <v>82</v>
      </c>
      <c r="C17" s="116"/>
      <c r="D17" s="116"/>
      <c r="E17" s="116"/>
      <c r="F17" s="116"/>
      <c r="G17" s="116"/>
      <c r="H17" s="116"/>
      <c r="I17" s="116"/>
      <c r="J17" s="116"/>
      <c r="K17" s="116"/>
      <c r="L17" s="116"/>
      <c r="M17" s="116"/>
      <c r="P17" s="77" t="s">
        <v>59</v>
      </c>
    </row>
  </sheetData>
  <sheetProtection/>
  <mergeCells count="5">
    <mergeCell ref="B17:M17"/>
    <mergeCell ref="C3:D3"/>
    <mergeCell ref="E3:M3"/>
    <mergeCell ref="B3:B5"/>
    <mergeCell ref="B2:M2"/>
  </mergeCells>
  <printOptions/>
  <pageMargins left="0.7" right="0.7" top="0.75" bottom="0.75" header="0.3" footer="0.3"/>
  <pageSetup horizontalDpi="600" verticalDpi="600" orientation="portrait" paperSize="9" r:id="rId1"/>
  <ignoredErrors>
    <ignoredError sqref="E15:M15" formulaRange="1"/>
  </ignoredErrors>
</worksheet>
</file>

<file path=xl/worksheets/sheet6.xml><?xml version="1.0" encoding="utf-8"?>
<worksheet xmlns="http://schemas.openxmlformats.org/spreadsheetml/2006/main" xmlns:r="http://schemas.openxmlformats.org/officeDocument/2006/relationships">
  <sheetPr>
    <tabColor theme="0"/>
  </sheetPr>
  <dimension ref="B2:CE6"/>
  <sheetViews>
    <sheetView showGridLines="0" tabSelected="1" zoomScalePageLayoutView="0" workbookViewId="0" topLeftCell="A1">
      <selection activeCell="E18" sqref="E18"/>
    </sheetView>
  </sheetViews>
  <sheetFormatPr defaultColWidth="11.421875" defaultRowHeight="15"/>
  <cols>
    <col min="1" max="1" width="3.28125" style="5" customWidth="1"/>
    <col min="2" max="2" width="45.421875" style="5" customWidth="1"/>
    <col min="3" max="3" width="9.140625" style="5" customWidth="1"/>
    <col min="4" max="83" width="6.7109375" style="5" customWidth="1"/>
    <col min="84" max="16384" width="11.421875" style="5" customWidth="1"/>
  </cols>
  <sheetData>
    <row r="2" spans="2:16" ht="15" customHeight="1">
      <c r="B2" s="113" t="s">
        <v>61</v>
      </c>
      <c r="C2" s="113"/>
      <c r="D2" s="113"/>
      <c r="E2" s="113"/>
      <c r="F2" s="113"/>
      <c r="G2" s="113"/>
      <c r="H2" s="113"/>
      <c r="I2" s="113"/>
      <c r="J2" s="113"/>
      <c r="K2" s="113"/>
      <c r="L2" s="113"/>
      <c r="M2" s="113"/>
      <c r="N2" s="113"/>
      <c r="O2" s="113"/>
      <c r="P2" s="113"/>
    </row>
    <row r="3" spans="2:83" ht="15" customHeight="1">
      <c r="B3" s="78"/>
      <c r="C3" s="79">
        <v>1930</v>
      </c>
      <c r="D3" s="79">
        <v>1931</v>
      </c>
      <c r="E3" s="79">
        <v>1932</v>
      </c>
      <c r="F3" s="79">
        <v>1933</v>
      </c>
      <c r="G3" s="79">
        <v>1934</v>
      </c>
      <c r="H3" s="79">
        <v>1935</v>
      </c>
      <c r="I3" s="79">
        <v>1936</v>
      </c>
      <c r="J3" s="79">
        <v>1937</v>
      </c>
      <c r="K3" s="79">
        <v>1938</v>
      </c>
      <c r="L3" s="79">
        <v>1939</v>
      </c>
      <c r="M3" s="79">
        <v>1940</v>
      </c>
      <c r="N3" s="79">
        <v>1941</v>
      </c>
      <c r="O3" s="79">
        <v>1942</v>
      </c>
      <c r="P3" s="79">
        <v>1943</v>
      </c>
      <c r="Q3" s="79">
        <v>1944</v>
      </c>
      <c r="R3" s="79">
        <v>1945</v>
      </c>
      <c r="S3" s="79">
        <v>1946</v>
      </c>
      <c r="T3" s="79">
        <v>1947</v>
      </c>
      <c r="U3" s="79">
        <v>1948</v>
      </c>
      <c r="V3" s="79">
        <v>1949</v>
      </c>
      <c r="W3" s="79">
        <v>1950</v>
      </c>
      <c r="X3" s="79">
        <v>1951</v>
      </c>
      <c r="Y3" s="79">
        <v>1952</v>
      </c>
      <c r="Z3" s="80">
        <v>1953</v>
      </c>
      <c r="AA3" s="79">
        <v>1954</v>
      </c>
      <c r="AB3" s="79">
        <v>1955</v>
      </c>
      <c r="AC3" s="79">
        <v>1956</v>
      </c>
      <c r="AD3" s="79">
        <v>1957</v>
      </c>
      <c r="AE3" s="79">
        <v>1958</v>
      </c>
      <c r="AF3" s="79">
        <v>1959</v>
      </c>
      <c r="AG3" s="79">
        <v>1960</v>
      </c>
      <c r="AH3" s="79">
        <v>1961</v>
      </c>
      <c r="AI3" s="79">
        <v>1962</v>
      </c>
      <c r="AJ3" s="79">
        <v>1963</v>
      </c>
      <c r="AK3" s="79">
        <v>1964</v>
      </c>
      <c r="AL3" s="79">
        <v>1965</v>
      </c>
      <c r="AM3" s="79">
        <v>1966</v>
      </c>
      <c r="AN3" s="79">
        <v>1967</v>
      </c>
      <c r="AO3" s="79">
        <v>1968</v>
      </c>
      <c r="AP3" s="79">
        <v>1969</v>
      </c>
      <c r="AQ3" s="79">
        <v>1970</v>
      </c>
      <c r="AR3" s="79">
        <v>1971</v>
      </c>
      <c r="AS3" s="79">
        <v>1972</v>
      </c>
      <c r="AT3" s="79">
        <v>1973</v>
      </c>
      <c r="AU3" s="79">
        <v>1974</v>
      </c>
      <c r="AV3" s="79">
        <v>1975</v>
      </c>
      <c r="AW3" s="79">
        <v>1976</v>
      </c>
      <c r="AX3" s="79">
        <v>1977</v>
      </c>
      <c r="AY3" s="79">
        <v>1978</v>
      </c>
      <c r="AZ3" s="79">
        <v>1979</v>
      </c>
      <c r="BA3" s="79">
        <v>1980</v>
      </c>
      <c r="BB3" s="79">
        <v>1981</v>
      </c>
      <c r="BC3" s="79">
        <v>1982</v>
      </c>
      <c r="BD3" s="79">
        <v>1983</v>
      </c>
      <c r="BE3" s="79">
        <v>1984</v>
      </c>
      <c r="BF3" s="79">
        <v>1985</v>
      </c>
      <c r="BG3" s="79">
        <v>1986</v>
      </c>
      <c r="BH3" s="79">
        <v>1987</v>
      </c>
      <c r="BI3" s="81">
        <v>1988</v>
      </c>
      <c r="BJ3" s="81">
        <v>1989</v>
      </c>
      <c r="BK3" s="81">
        <v>1990</v>
      </c>
      <c r="BL3" s="79">
        <v>1991</v>
      </c>
      <c r="BM3" s="79">
        <v>1992</v>
      </c>
      <c r="BN3" s="79">
        <v>1993</v>
      </c>
      <c r="BO3" s="79">
        <v>1994</v>
      </c>
      <c r="BP3" s="79">
        <v>1995</v>
      </c>
      <c r="BQ3" s="79">
        <v>1996</v>
      </c>
      <c r="BR3" s="79">
        <v>1997</v>
      </c>
      <c r="BS3" s="79">
        <v>1998</v>
      </c>
      <c r="BT3" s="79">
        <v>1999</v>
      </c>
      <c r="BU3" s="79">
        <v>2000</v>
      </c>
      <c r="BV3" s="79">
        <v>2001</v>
      </c>
      <c r="BW3" s="79">
        <v>2002</v>
      </c>
      <c r="BX3" s="79">
        <v>2003</v>
      </c>
      <c r="BY3" s="79">
        <v>2004</v>
      </c>
      <c r="BZ3" s="79">
        <v>2005</v>
      </c>
      <c r="CA3" s="79">
        <v>2006</v>
      </c>
      <c r="CB3" s="79">
        <v>2007</v>
      </c>
      <c r="CC3" s="79">
        <v>2008</v>
      </c>
      <c r="CD3" s="79">
        <v>2009</v>
      </c>
      <c r="CE3" s="79">
        <v>2010</v>
      </c>
    </row>
    <row r="4" spans="2:83" ht="15" customHeight="1">
      <c r="B4" s="82" t="s">
        <v>57</v>
      </c>
      <c r="C4" s="83" t="e">
        <f aca="true" t="shared" si="0" ref="C4:Z4">C5/B5-1</f>
        <v>#VALUE!</v>
      </c>
      <c r="D4" s="83">
        <f t="shared" si="0"/>
        <v>-0.023737212276214836</v>
      </c>
      <c r="E4" s="83">
        <f t="shared" si="0"/>
        <v>0.001640605812525564</v>
      </c>
      <c r="F4" s="83">
        <f t="shared" si="0"/>
        <v>-0.045067282166629585</v>
      </c>
      <c r="G4" s="83">
        <f t="shared" si="0"/>
        <v>0.014050415795077598</v>
      </c>
      <c r="H4" s="83">
        <f t="shared" si="0"/>
        <v>-0.038523607758402356</v>
      </c>
      <c r="I4" s="83">
        <f t="shared" si="0"/>
        <v>0.0009445738795474945</v>
      </c>
      <c r="J4" s="83">
        <f t="shared" si="0"/>
        <v>-0.018812258049804687</v>
      </c>
      <c r="K4" s="83">
        <f t="shared" si="0"/>
        <v>-0.005597248391975396</v>
      </c>
      <c r="L4" s="83">
        <f t="shared" si="0"/>
        <v>0.007581109966543931</v>
      </c>
      <c r="M4" s="83">
        <f t="shared" si="0"/>
        <v>-0.06046553951340661</v>
      </c>
      <c r="N4" s="83">
        <f t="shared" si="0"/>
        <v>-0.04757880583919982</v>
      </c>
      <c r="O4" s="83">
        <f t="shared" si="0"/>
        <v>0.10706146253925519</v>
      </c>
      <c r="P4" s="83">
        <f t="shared" si="0"/>
        <v>0.06356770931830513</v>
      </c>
      <c r="Q4" s="83">
        <f t="shared" si="0"/>
        <v>0.022284014069122948</v>
      </c>
      <c r="R4" s="83">
        <f t="shared" si="0"/>
        <v>0.010992724525901387</v>
      </c>
      <c r="S4" s="83">
        <f t="shared" si="0"/>
        <v>0.3100090446135393</v>
      </c>
      <c r="T4" s="83">
        <f t="shared" si="0"/>
        <v>0.04748289262534877</v>
      </c>
      <c r="U4" s="83">
        <f t="shared" si="0"/>
        <v>0.012623705628367343</v>
      </c>
      <c r="V4" s="83">
        <f t="shared" si="0"/>
        <v>-0.007103405012004127</v>
      </c>
      <c r="W4" s="83">
        <f t="shared" si="0"/>
        <v>0.0113690886202229</v>
      </c>
      <c r="X4" s="83">
        <f t="shared" si="0"/>
        <v>-0.04403746860295943</v>
      </c>
      <c r="Y4" s="83">
        <f t="shared" si="0"/>
        <v>0.020393297555187262</v>
      </c>
      <c r="Z4" s="83">
        <f t="shared" si="0"/>
        <v>-0.020008595233136695</v>
      </c>
      <c r="AA4" s="83">
        <f aca="true" t="shared" si="1" ref="AA4:BP4">AA5/Z5-1</f>
        <v>0.01714467516386753</v>
      </c>
      <c r="AB4" s="83">
        <f t="shared" si="1"/>
        <v>-0.0054321768923552005</v>
      </c>
      <c r="AC4" s="83">
        <f t="shared" si="1"/>
        <v>0.008195198480688726</v>
      </c>
      <c r="AD4" s="83">
        <f t="shared" si="1"/>
        <v>-0.0019354916413739653</v>
      </c>
      <c r="AE4" s="83">
        <f t="shared" si="1"/>
        <v>0.005499153465842399</v>
      </c>
      <c r="AF4" s="83">
        <f t="shared" si="1"/>
        <v>0.0007452924162596464</v>
      </c>
      <c r="AG4" s="83">
        <f t="shared" si="1"/>
        <v>0.020215841918999944</v>
      </c>
      <c r="AH4" s="83">
        <f t="shared" si="1"/>
        <v>0.006308862735509679</v>
      </c>
      <c r="AI4" s="83">
        <f t="shared" si="1"/>
        <v>0.003326811319101619</v>
      </c>
      <c r="AJ4" s="83">
        <f t="shared" si="1"/>
        <v>-0.00036440984814700705</v>
      </c>
      <c r="AK4" s="83">
        <f t="shared" si="1"/>
        <v>0.03454653451508838</v>
      </c>
      <c r="AL4" s="83">
        <f t="shared" si="1"/>
        <v>0.00997667381162537</v>
      </c>
      <c r="AM4" s="83">
        <f t="shared" si="1"/>
        <v>-0.0120806925163911</v>
      </c>
      <c r="AN4" s="83">
        <f t="shared" si="1"/>
        <v>-0.0024337241734138093</v>
      </c>
      <c r="AO4" s="83">
        <f t="shared" si="1"/>
        <v>-0.022942093946766273</v>
      </c>
      <c r="AP4" s="83">
        <f t="shared" si="1"/>
        <v>0.008785039155876806</v>
      </c>
      <c r="AQ4" s="83">
        <f t="shared" si="1"/>
        <v>0.006612014082373552</v>
      </c>
      <c r="AR4" s="83">
        <f t="shared" si="1"/>
        <v>0.015789905677799698</v>
      </c>
      <c r="AS4" s="83">
        <f t="shared" si="1"/>
        <v>0.02110751612972006</v>
      </c>
      <c r="AT4" s="83">
        <f t="shared" si="1"/>
        <v>0.00849356772708032</v>
      </c>
      <c r="AU4" s="83">
        <f t="shared" si="1"/>
        <v>-0.0212120188362378</v>
      </c>
      <c r="AV4" s="83">
        <f t="shared" si="1"/>
        <v>-0.048799225946384084</v>
      </c>
      <c r="AW4" s="83">
        <f t="shared" si="1"/>
        <v>-0.048028739285099764</v>
      </c>
      <c r="AX4" s="83">
        <f t="shared" si="1"/>
        <v>-0.023380919005988154</v>
      </c>
      <c r="AY4" s="83">
        <f t="shared" si="1"/>
        <v>0.02858150090336231</v>
      </c>
      <c r="AZ4" s="83">
        <f t="shared" si="1"/>
        <v>-0.0036354467070441876</v>
      </c>
      <c r="BA4" s="83">
        <f t="shared" si="1"/>
        <v>0.02315273235657611</v>
      </c>
      <c r="BB4" s="83">
        <f t="shared" si="1"/>
        <v>0.05893265388457691</v>
      </c>
      <c r="BC4" s="83">
        <f t="shared" si="1"/>
        <v>-0.0073907516954619945</v>
      </c>
      <c r="BD4" s="83">
        <f t="shared" si="1"/>
        <v>-0.00284785725301151</v>
      </c>
      <c r="BE4" s="83">
        <f t="shared" si="1"/>
        <v>-0.04875003150410928</v>
      </c>
      <c r="BF4" s="83">
        <f t="shared" si="1"/>
        <v>0.01827787867255659</v>
      </c>
      <c r="BG4" s="83">
        <f t="shared" si="1"/>
        <v>0.009491144555157982</v>
      </c>
      <c r="BH4" s="83">
        <f t="shared" si="1"/>
        <v>0.008462304492999895</v>
      </c>
      <c r="BI4" s="83">
        <f t="shared" si="1"/>
        <v>-0.009694774348173119</v>
      </c>
      <c r="BJ4" s="83">
        <f t="shared" si="1"/>
        <v>0.0042349617797632355</v>
      </c>
      <c r="BK4" s="83">
        <f t="shared" si="1"/>
        <v>-0.007166737925185518</v>
      </c>
      <c r="BL4" s="83">
        <f t="shared" si="1"/>
        <v>0.001957870486396729</v>
      </c>
      <c r="BM4" s="83">
        <f t="shared" si="1"/>
        <v>-0.019296191609115887</v>
      </c>
      <c r="BN4" s="83">
        <f t="shared" si="1"/>
        <v>-0.014607219192106613</v>
      </c>
      <c r="BO4" s="83">
        <f t="shared" si="1"/>
        <v>-0.046670701002265114</v>
      </c>
      <c r="BP4" s="83">
        <f t="shared" si="1"/>
        <v>0.003834147622331363</v>
      </c>
      <c r="BQ4" s="83">
        <f aca="true" t="shared" si="2" ref="BQ4:CE4">BQ5/BP5-1</f>
        <v>0.027940274552179734</v>
      </c>
      <c r="BR4" s="83">
        <f t="shared" si="2"/>
        <v>0.013774472200913879</v>
      </c>
      <c r="BS4" s="83">
        <f t="shared" si="2"/>
        <v>-0.003754148937725743</v>
      </c>
      <c r="BT4" s="83">
        <f t="shared" si="2"/>
        <v>0.022231843749656033</v>
      </c>
      <c r="BU4" s="83">
        <f t="shared" si="2"/>
        <v>0.009760848444820835</v>
      </c>
      <c r="BV4" s="83">
        <f t="shared" si="2"/>
        <v>0.04949131816490637</v>
      </c>
      <c r="BW4" s="83">
        <f t="shared" si="2"/>
        <v>-0.014268714280230466</v>
      </c>
      <c r="BX4" s="83">
        <f t="shared" si="2"/>
        <v>-0.009175604414735972</v>
      </c>
      <c r="BY4" s="83">
        <f t="shared" si="2"/>
        <v>-0.0011941299208729772</v>
      </c>
      <c r="BZ4" s="83">
        <f t="shared" si="2"/>
        <v>0.009809821858449697</v>
      </c>
      <c r="CA4" s="83">
        <f t="shared" si="2"/>
        <v>0.009753492231589833</v>
      </c>
      <c r="CB4" s="83">
        <f t="shared" si="2"/>
        <v>0.024536388586839264</v>
      </c>
      <c r="CC4" s="83">
        <f t="shared" si="2"/>
        <v>-0.009372559229367305</v>
      </c>
      <c r="CD4" s="83">
        <f t="shared" si="2"/>
        <v>0.011163362876394523</v>
      </c>
      <c r="CE4" s="83">
        <f t="shared" si="2"/>
        <v>8.295019559656502E-05</v>
      </c>
    </row>
    <row r="5" spans="2:83" ht="15" customHeight="1">
      <c r="B5" s="82" t="s">
        <v>35</v>
      </c>
      <c r="C5" s="84">
        <v>625600</v>
      </c>
      <c r="D5" s="84">
        <v>610750</v>
      </c>
      <c r="E5" s="84">
        <v>611752</v>
      </c>
      <c r="F5" s="84">
        <v>584182</v>
      </c>
      <c r="G5" s="84">
        <v>592390</v>
      </c>
      <c r="H5" s="84">
        <v>569569</v>
      </c>
      <c r="I5" s="84">
        <v>570107</v>
      </c>
      <c r="J5" s="84">
        <v>559382</v>
      </c>
      <c r="K5" s="84">
        <v>556251</v>
      </c>
      <c r="L5" s="84">
        <v>560468</v>
      </c>
      <c r="M5" s="84">
        <v>526579</v>
      </c>
      <c r="N5" s="84">
        <v>501525</v>
      </c>
      <c r="O5" s="84">
        <v>555219</v>
      </c>
      <c r="P5" s="84">
        <v>590513</v>
      </c>
      <c r="Q5" s="84">
        <v>603672</v>
      </c>
      <c r="R5" s="84">
        <v>610308</v>
      </c>
      <c r="S5" s="84">
        <v>799509</v>
      </c>
      <c r="T5" s="84">
        <v>837472</v>
      </c>
      <c r="U5" s="84">
        <v>848044</v>
      </c>
      <c r="V5" s="84">
        <v>842020</v>
      </c>
      <c r="W5" s="84">
        <v>851593</v>
      </c>
      <c r="X5" s="84">
        <v>814091</v>
      </c>
      <c r="Y5" s="84">
        <v>830693</v>
      </c>
      <c r="Z5" s="84">
        <v>814072</v>
      </c>
      <c r="AA5" s="84">
        <v>828029</v>
      </c>
      <c r="AB5" s="84">
        <v>823531</v>
      </c>
      <c r="AC5" s="84">
        <v>830280</v>
      </c>
      <c r="AD5" s="85">
        <v>828673</v>
      </c>
      <c r="AE5" s="85">
        <v>833230</v>
      </c>
      <c r="AF5" s="85">
        <v>833851</v>
      </c>
      <c r="AG5" s="85">
        <v>850708</v>
      </c>
      <c r="AH5" s="85">
        <v>856075</v>
      </c>
      <c r="AI5" s="85">
        <v>858923</v>
      </c>
      <c r="AJ5" s="85">
        <v>858610</v>
      </c>
      <c r="AK5" s="85">
        <v>888272</v>
      </c>
      <c r="AL5" s="85">
        <v>897134</v>
      </c>
      <c r="AM5" s="85">
        <v>886296</v>
      </c>
      <c r="AN5" s="85">
        <v>884139</v>
      </c>
      <c r="AO5" s="85">
        <v>863855</v>
      </c>
      <c r="AP5" s="85">
        <v>871444</v>
      </c>
      <c r="AQ5" s="85">
        <v>877206</v>
      </c>
      <c r="AR5" s="85">
        <v>891057</v>
      </c>
      <c r="AS5" s="85">
        <v>909865</v>
      </c>
      <c r="AT5" s="85">
        <v>917593</v>
      </c>
      <c r="AU5" s="85">
        <v>898129</v>
      </c>
      <c r="AV5" s="85">
        <v>854301</v>
      </c>
      <c r="AW5" s="85">
        <v>813270</v>
      </c>
      <c r="AX5" s="85">
        <v>794255</v>
      </c>
      <c r="AY5" s="85">
        <v>816956</v>
      </c>
      <c r="AZ5" s="85">
        <v>813986</v>
      </c>
      <c r="BA5" s="85">
        <v>832832</v>
      </c>
      <c r="BB5" s="85">
        <v>881913</v>
      </c>
      <c r="BC5" s="85">
        <v>875395</v>
      </c>
      <c r="BD5" s="85">
        <v>872902</v>
      </c>
      <c r="BE5" s="85">
        <v>830348</v>
      </c>
      <c r="BF5" s="85">
        <v>845525</v>
      </c>
      <c r="BG5" s="85">
        <v>853550</v>
      </c>
      <c r="BH5" s="85">
        <v>860773</v>
      </c>
      <c r="BI5" s="85">
        <v>852428</v>
      </c>
      <c r="BJ5" s="85">
        <v>856038</v>
      </c>
      <c r="BK5" s="85">
        <v>849903</v>
      </c>
      <c r="BL5" s="86">
        <v>851567</v>
      </c>
      <c r="BM5" s="86">
        <v>835135</v>
      </c>
      <c r="BN5" s="86">
        <v>822936</v>
      </c>
      <c r="BO5" s="86">
        <v>784529</v>
      </c>
      <c r="BP5" s="86">
        <v>787537</v>
      </c>
      <c r="BQ5" s="86">
        <v>809541</v>
      </c>
      <c r="BR5" s="86">
        <v>820692</v>
      </c>
      <c r="BS5" s="86">
        <v>817611</v>
      </c>
      <c r="BT5" s="86">
        <v>835788</v>
      </c>
      <c r="BU5" s="86">
        <v>843946</v>
      </c>
      <c r="BV5" s="86">
        <v>885714</v>
      </c>
      <c r="BW5" s="86">
        <v>873076</v>
      </c>
      <c r="BX5" s="86">
        <v>865065</v>
      </c>
      <c r="BY5" s="86">
        <v>864032</v>
      </c>
      <c r="BZ5" s="86">
        <v>872508</v>
      </c>
      <c r="CA5" s="86">
        <v>881018</v>
      </c>
      <c r="CB5" s="86">
        <v>902635</v>
      </c>
      <c r="CC5" s="86">
        <v>894175</v>
      </c>
      <c r="CD5" s="86">
        <v>904157</v>
      </c>
      <c r="CE5" s="86">
        <v>904232</v>
      </c>
    </row>
    <row r="6" spans="2:25" ht="37.5" customHeight="1">
      <c r="B6" s="114" t="s">
        <v>85</v>
      </c>
      <c r="C6" s="115"/>
      <c r="D6" s="115"/>
      <c r="E6" s="115"/>
      <c r="F6" s="115"/>
      <c r="G6" s="115"/>
      <c r="H6" s="115"/>
      <c r="I6" s="115"/>
      <c r="J6" s="115"/>
      <c r="K6" s="115"/>
      <c r="L6" s="115"/>
      <c r="M6" s="115"/>
      <c r="N6" s="115"/>
      <c r="O6" s="115"/>
      <c r="P6" s="115"/>
      <c r="Q6" s="115"/>
      <c r="R6" s="115"/>
      <c r="S6" s="115"/>
      <c r="T6" s="115"/>
      <c r="U6" s="115"/>
      <c r="V6" s="115"/>
      <c r="W6" s="115"/>
      <c r="X6" s="115"/>
      <c r="Y6" s="115"/>
    </row>
  </sheetData>
  <sheetProtection/>
  <mergeCells count="2">
    <mergeCell ref="B2:P2"/>
    <mergeCell ref="B6:Y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fhousset</dc:creator>
  <cp:keywords/>
  <dc:description/>
  <cp:lastModifiedBy>JEANDET, Stéphane (DREES/DIRECTION)</cp:lastModifiedBy>
  <dcterms:created xsi:type="dcterms:W3CDTF">2014-02-12T16:07:31Z</dcterms:created>
  <dcterms:modified xsi:type="dcterms:W3CDTF">2018-02-27T17:20:52Z</dcterms:modified>
  <cp:category/>
  <cp:version/>
  <cp:contentType/>
  <cp:contentStatus/>
</cp:coreProperties>
</file>