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1580" windowHeight="8415"/>
  </bookViews>
  <sheets>
    <sheet name="schéma " sheetId="15" r:id="rId1"/>
    <sheet name="Tableau 1" sheetId="6" r:id="rId2"/>
    <sheet name="Tableau 2 " sheetId="16" r:id="rId3"/>
    <sheet name="carteetdonnées_RSA" sheetId="4" r:id="rId4"/>
  </sheets>
  <definedNames>
    <definedName name="_xlnm.Print_Area" localSheetId="1">'Tableau 1'!$B$1:$E$8</definedName>
    <definedName name="_xlnm.Print_Area" localSheetId="2">'Tableau 2 '!$B$1:$C$37</definedName>
  </definedNames>
  <calcPr calcId="145621"/>
</workbook>
</file>

<file path=xl/calcChain.xml><?xml version="1.0" encoding="utf-8"?>
<calcChain xmlns="http://schemas.openxmlformats.org/spreadsheetml/2006/main">
  <c r="C6" i="6" l="1"/>
  <c r="D5" i="16"/>
  <c r="H543" i="15"/>
  <c r="I319" i="15"/>
  <c r="F14" i="4"/>
  <c r="F15" i="4"/>
  <c r="C8" i="6"/>
  <c r="E8" i="6" s="1"/>
  <c r="E5" i="6"/>
  <c r="E6" i="6" s="1"/>
  <c r="E7" i="6" s="1"/>
  <c r="F105" i="4"/>
  <c r="F5" i="4"/>
  <c r="F6" i="4"/>
  <c r="F7" i="4"/>
  <c r="F8" i="4"/>
  <c r="F9" i="4"/>
  <c r="F10" i="4"/>
  <c r="F11" i="4"/>
  <c r="F12" i="4"/>
  <c r="F13" i="4"/>
  <c r="F16" i="4"/>
  <c r="F17" i="4"/>
  <c r="F18" i="4"/>
  <c r="F19" i="4"/>
  <c r="F20" i="4"/>
  <c r="F21" i="4"/>
  <c r="F22" i="4"/>
  <c r="F23" i="4"/>
  <c r="F24" i="4"/>
  <c r="F25" i="4"/>
  <c r="F101" i="4"/>
  <c r="F102" i="4"/>
  <c r="F103" i="4"/>
  <c r="F104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</calcChain>
</file>

<file path=xl/comments1.xml><?xml version="1.0" encoding="utf-8"?>
<comments xmlns="http://schemas.openxmlformats.org/spreadsheetml/2006/main">
  <authors>
    <author>macalvo</author>
  </authors>
  <commentList>
    <comment ref="C101" authorId="0">
      <text>
        <r>
          <rPr>
            <b/>
            <sz val="8"/>
            <color indexed="81"/>
            <rFont val="Tahoma"/>
            <family val="2"/>
          </rPr>
          <t>macalvo:</t>
        </r>
        <r>
          <rPr>
            <sz val="8"/>
            <color indexed="81"/>
            <rFont val="Tahoma"/>
            <family val="2"/>
          </rPr>
          <t xml:space="preserve">
uniquement les données guadeloupe.</t>
        </r>
      </text>
    </comment>
  </commentList>
</comments>
</file>

<file path=xl/sharedStrings.xml><?xml version="1.0" encoding="utf-8"?>
<sst xmlns="http://schemas.openxmlformats.org/spreadsheetml/2006/main" count="285" uniqueCount="271">
  <si>
    <t>N° Dep</t>
  </si>
  <si>
    <t>Libelle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</si>
  <si>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</si>
  <si>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</si>
  <si>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</si>
  <si>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</si>
  <si>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</si>
  <si>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</si>
  <si>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</si>
  <si>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</si>
  <si>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</si>
  <si>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</si>
  <si>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</si>
  <si>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</si>
  <si>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</si>
  <si>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</si>
  <si>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</si>
  <si>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</si>
  <si>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</si>
  <si>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</si>
  <si>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</si>
  <si>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</si>
  <si>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</si>
  <si>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</si>
  <si>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</si>
  <si>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</si>
  <si>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</si>
  <si>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</si>
  <si>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</si>
  <si>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</si>
  <si>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</si>
  <si>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</si>
  <si>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</si>
  <si>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</si>
  <si>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</si>
  <si>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</si>
  <si>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</si>
  <si>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</si>
  <si>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</si>
  <si>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</si>
  <si>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</si>
  <si>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</si>
  <si>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</si>
  <si>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</si>
  <si>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</si>
  <si>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</si>
  <si>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</si>
  <si>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</si>
  <si>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</si>
  <si>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</si>
  <si>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</si>
  <si>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</si>
  <si>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</si>
  <si>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</si>
  <si>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</si>
  <si>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</si>
  <si>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</si>
  <si>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</si>
  <si>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</si>
  <si>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</si>
  <si>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</si>
  <si>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</si>
  <si>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</si>
  <si>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</si>
  <si>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</si>
  <si>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</si>
  <si>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</si>
  <si>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</si>
  <si>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</si>
  <si>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</si>
  <si>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</si>
  <si>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</si>
  <si>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</si>
  <si>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</si>
  <si>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</si>
  <si>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</si>
  <si>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</si>
  <si>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</si>
  <si>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</si>
  <si>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</si>
  <si>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</si>
  <si>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</si>
  <si>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</si>
  <si>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</si>
  <si>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</si>
  <si>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</si>
  <si>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</si>
  <si>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</si>
  <si>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</si>
  <si>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</si>
  <si>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</si>
  <si>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</si>
  <si>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</si>
  <si>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</si>
  <si>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</si>
  <si>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</si>
  <si>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</si>
  <si>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</si>
  <si>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</si>
  <si>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</si>
  <si>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</si>
  <si>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</si>
  <si>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</si>
  <si>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</si>
  <si>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</si>
  <si>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</si>
  <si>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</si>
  <si>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</si>
  <si>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</si>
  <si>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</si>
  <si>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</si>
  <si>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</si>
  <si>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</si>
  <si>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</si>
  <si>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</si>
  <si>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</si>
  <si>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</si>
  <si>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</si>
  <si>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</si>
  <si>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</si>
  <si>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</si>
  <si>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</si>
  <si>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</si>
  <si>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</si>
  <si>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</si>
  <si>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</si>
  <si>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</si>
  <si>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</si>
  <si>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</si>
  <si>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</si>
  <si>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</si>
  <si>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</si>
  <si>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</si>
  <si>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</si>
  <si>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</si>
  <si>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</si>
  <si>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</si>
  <si>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</si>
  <si>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</si>
  <si>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</si>
  <si>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</si>
  <si>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</si>
  <si>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</si>
  <si>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</si>
  <si>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</si>
  <si>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</si>
  <si>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</si>
  <si>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</si>
  <si>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</si>
  <si>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</si>
  <si>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</si>
  <si>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</si>
  <si>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</si>
  <si>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</si>
  <si>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</si>
  <si>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</si>
  <si>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</si>
  <si>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</si>
  <si>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</si>
  <si>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</si>
  <si>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</si>
  <si>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</si>
  <si>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</si>
  <si>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</si>
  <si>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</si>
  <si>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</si>
  <si>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</si>
  <si>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</si>
  <si>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</si>
  <si>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</si>
  <si>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</si>
  <si>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</si>
  <si>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</si>
  <si>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</si>
  <si>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</si>
  <si>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</si>
  <si>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</si>
  <si>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</si>
  <si>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</si>
  <si>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</si>
  <si>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</si>
  <si>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</si>
  <si>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</si>
  <si>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</si>
  <si>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</si>
  <si>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</si>
  <si>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</si>
  <si>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</si>
  <si>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</si>
  <si>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</si>
  <si>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</si>
  <si>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</si>
  <si>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</si>
  <si>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</si>
  <si>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30 à 39 ans</t>
  </si>
  <si>
    <t>40 à 49 ans</t>
  </si>
  <si>
    <t>50 à 59 ans</t>
  </si>
  <si>
    <t>6 mois à 1 an</t>
  </si>
  <si>
    <t>pop 15-64</t>
  </si>
  <si>
    <t>Homme</t>
  </si>
  <si>
    <t>Femme</t>
  </si>
  <si>
    <t xml:space="preserve">Guadeloupe </t>
  </si>
  <si>
    <t xml:space="preserve">Martinique </t>
  </si>
  <si>
    <t>Guyane</t>
  </si>
  <si>
    <t>La Réunion</t>
  </si>
  <si>
    <t>Allocataire seul</t>
  </si>
  <si>
    <t>Par enfant supplémentaire</t>
  </si>
  <si>
    <t>Allocataire en couple</t>
  </si>
  <si>
    <t>En %</t>
  </si>
  <si>
    <t>taux (en %)</t>
  </si>
  <si>
    <t xml:space="preserve">effectifs </t>
  </si>
  <si>
    <t>Mayotte</t>
  </si>
  <si>
    <t>Un enfant</t>
  </si>
  <si>
    <t>Deux enfants</t>
  </si>
  <si>
    <t>Sans enfant</t>
  </si>
  <si>
    <t>En euros</t>
  </si>
  <si>
    <t xml:space="preserve">Allocataire seul avec majoration </t>
  </si>
  <si>
    <t>Caractéristiques</t>
  </si>
  <si>
    <r>
      <t>Sexe</t>
    </r>
    <r>
      <rPr>
        <b/>
        <vertAlign val="superscript"/>
        <sz val="8"/>
        <color theme="1"/>
        <rFont val="Arial"/>
        <family val="2"/>
      </rPr>
      <t>1</t>
    </r>
  </si>
  <si>
    <r>
      <t>Inscrits à Pôle emploi</t>
    </r>
    <r>
      <rPr>
        <b/>
        <vertAlign val="superscript"/>
        <sz val="8"/>
        <color theme="1"/>
        <rFont val="Arial"/>
        <family val="2"/>
      </rPr>
      <t>1</t>
    </r>
  </si>
  <si>
    <t>25 à à 29 ans</t>
  </si>
  <si>
    <t>Moins de 3 mois</t>
  </si>
  <si>
    <t>3 mois à 6 mois</t>
  </si>
  <si>
    <t>pa</t>
  </si>
  <si>
    <t>Prime d'activité</t>
  </si>
  <si>
    <t>bonus</t>
  </si>
  <si>
    <t>seul</t>
  </si>
  <si>
    <t>couple mono</t>
  </si>
  <si>
    <t>682,52 (grossesse)</t>
  </si>
  <si>
    <t>Couple avec pesonne(s) à charge</t>
  </si>
  <si>
    <t>Isolé sans personne à charge</t>
  </si>
  <si>
    <t>Isolé avec personne(s) à charge</t>
  </si>
  <si>
    <t>Homme avec un enfant : 5</t>
  </si>
  <si>
    <t>Âge</t>
  </si>
  <si>
    <t>Couple sans personne à charge</t>
  </si>
  <si>
    <t>Femme enceinte : 8</t>
  </si>
  <si>
    <t>Femme avec un enfant : 44</t>
  </si>
  <si>
    <t>Femme avec plus d'un enfant : 41</t>
  </si>
  <si>
    <t>Homme avec plus d'un enfant : 2</t>
  </si>
  <si>
    <t>dont couple inactif avec enfant(s) actif(s) &lt;0,2</t>
  </si>
  <si>
    <t>60 ans ou plus</t>
  </si>
  <si>
    <t>Effectifs (en nombre)</t>
  </si>
  <si>
    <r>
      <t xml:space="preserve">22                                                                            </t>
    </r>
    <r>
      <rPr>
        <i/>
        <sz val="8"/>
        <color theme="1"/>
        <rFont val="Arial"/>
        <family val="2"/>
      </rPr>
      <t>dont inactif avec enfant(s) actif(s) : &lt;0,4</t>
    </r>
  </si>
  <si>
    <t>Ancienneté dans la prime d’activité</t>
  </si>
  <si>
    <t xml:space="preserve"> Prime d’activité non majorée</t>
  </si>
  <si>
    <t>Prime d’activité majorée</t>
  </si>
  <si>
    <t>Prime d’activité</t>
  </si>
  <si>
    <t>dont couple avec un seul actif : 13</t>
  </si>
  <si>
    <t>dont couple avec un seul actif : 4</t>
  </si>
  <si>
    <t>dont couple avec deux actifs : 6</t>
  </si>
  <si>
    <t>Tableau 2. Caractéristiques des foyers allocataires de la prime d’activité, fin 2016</t>
  </si>
  <si>
    <t>Moins de 25 ans</t>
  </si>
  <si>
    <t>Ensemble de la population âgée de 18 à 64 ans vivant dans un ménage dont au moins une personne est en emploi</t>
  </si>
  <si>
    <t>dont couple avec deux actifs : 2</t>
  </si>
  <si>
    <t>2. Dans l’ensemble de la population, la répartition par situation familiale a été calculée au niveau du ménage, sans tenir compte des ménages complexes, en se restreignant aux personnes de référence.</t>
  </si>
  <si>
    <t>Champ &gt; France ; ensemble de la population : ménages ordinaires en France (hors Mayotte).</t>
  </si>
  <si>
    <t>Couple monoactif : couple dont un seul membre déclare des revenus d’activité.</t>
  </si>
  <si>
    <t>Lecture &gt; Une personne seule sans enfant avec un revenu d’activité mensuel net de 700 euros, et sans autres ressources, perçoit 288 euros de prime d’activité par mois.</t>
  </si>
  <si>
    <t>Source &gt; Législation.</t>
  </si>
  <si>
    <t>Schéma Montant mensuel de la prime d’activité, au 1er avril 2018, selon le revenu d’activité et la situation familiale d’un foyer ayant pour unique ressource des revenus d’activité</t>
  </si>
  <si>
    <t>-</t>
  </si>
  <si>
    <t xml:space="preserve">1. La répartition par sexe et la part d’inscrits à Pôle emploi sont calculées à partir du champ des bénéficiaires (allocataires et éventuels conjoints). </t>
  </si>
  <si>
    <t>Note &gt; Dans ce tableau, on appelle « actif » une personne déclarant des revenus d’activité.</t>
  </si>
  <si>
    <t>Sources &gt; CNAF et MSA pour les effectifs ; CNAF pour les répartitions (96,1 % des allocataires de la prime d'activité relèvent des CAF) ; DREES, ENIACRAMS, pour le taux d’inscription à Pôle emploi ; Insee, enquête Emploi 2016, pour les caractéristiques de l’ensemble de la population.</t>
  </si>
  <si>
    <t>Tableau 1. Barème des montants mensuels forfaitaires de la prime d’activité, selon le type de foyer, au 1er avril 2018 </t>
  </si>
  <si>
    <t>Carte 1 : Part d’allocataires de la prime d’activité, fin 2016, parmi la population âgée de 15 à 64 ans</t>
  </si>
  <si>
    <t>Note &gt; En France, on compte en moyenne 6,2 allocataires de la prime d´activité pour 100 habitants âgés de 15 à 64 ans.</t>
  </si>
  <si>
    <t>Champ &gt; France.</t>
  </si>
  <si>
    <t>Sources &gt; CNAF ; MSA ; Insee, population estimée au 1er janvier 2017.</t>
  </si>
  <si>
    <r>
      <t>Situation familiale</t>
    </r>
    <r>
      <rPr>
        <b/>
        <vertAlign val="superscript"/>
        <sz val="8"/>
        <color theme="1"/>
        <rFont val="Arial"/>
        <family val="2"/>
      </rPr>
      <t>2</t>
    </r>
  </si>
  <si>
    <t>Nombre de bonifications individuelles au sein du foyer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</si>
</sst>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"/>
    <numFmt numFmtId="165" formatCode="_-* #,##0.00\ [$€-1]_-;\-* #,##0.00\ [$€-1]_-;_-* &quot;-&quot;??\ [$€-1]_-"/>
    <numFmt numFmtId="166" formatCode="#,##0\ _€"/>
    <numFmt numFmtId="168" formatCode="#,##0_ ;[Red]\-#,##0\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name val="Calibri"/>
      <family val="2"/>
    </font>
    <font>
      <i/>
      <sz val="8"/>
      <color theme="1"/>
      <name val="Arial"/>
      <family val="2"/>
    </font>
    <font>
      <b/>
      <u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0" borderId="1" applyNumberFormat="0" applyAlignment="0" applyProtection="0"/>
    <xf numFmtId="0" fontId="13" fillId="0" borderId="2" applyNumberFormat="0" applyFill="0" applyAlignment="0" applyProtection="0"/>
    <xf numFmtId="0" fontId="8" fillId="21" borderId="3" applyNumberFormat="0" applyFont="0" applyAlignment="0" applyProtection="0"/>
    <xf numFmtId="0" fontId="14" fillId="7" borderId="1" applyNumberFormat="0" applyAlignment="0" applyProtection="0"/>
    <xf numFmtId="44" fontId="15" fillId="0" borderId="0" applyFont="0" applyFill="0" applyBorder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9" fontId="3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20" borderId="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3" borderId="9" applyNumberFormat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44" fontId="30" fillId="0" borderId="0" applyFont="0" applyFill="0" applyBorder="0" applyAlignment="0" applyProtection="0"/>
  </cellStyleXfs>
  <cellXfs count="62">
    <xf numFmtId="0" fontId="0" fillId="0" borderId="0" xfId="0"/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0" fontId="28" fillId="0" borderId="10" xfId="0" applyFont="1" applyFill="1" applyBorder="1" applyAlignment="1">
      <alignment vertical="center" wrapText="1"/>
    </xf>
    <xf numFmtId="1" fontId="28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1" fontId="28" fillId="0" borderId="10" xfId="0" applyNumberFormat="1" applyFont="1" applyFill="1" applyBorder="1" applyAlignment="1">
      <alignment horizontal="center" vertical="center"/>
    </xf>
    <xf numFmtId="1" fontId="28" fillId="0" borderId="10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0" xfId="50" applyFont="1" applyFill="1" applyAlignment="1">
      <alignment vertical="center"/>
    </xf>
    <xf numFmtId="0" fontId="27" fillId="0" borderId="0" xfId="50" applyFont="1" applyFill="1" applyAlignment="1">
      <alignment horizontal="left" vertical="center"/>
    </xf>
    <xf numFmtId="164" fontId="28" fillId="0" borderId="0" xfId="50" applyNumberFormat="1" applyFont="1" applyFill="1" applyAlignment="1">
      <alignment vertical="center"/>
    </xf>
    <xf numFmtId="3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/>
    </xf>
    <xf numFmtId="1" fontId="27" fillId="0" borderId="11" xfId="0" applyNumberFormat="1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1" fontId="27" fillId="0" borderId="13" xfId="0" applyNumberFormat="1" applyFont="1" applyFill="1" applyBorder="1" applyAlignment="1">
      <alignment horizontal="center" vertical="center" wrapText="1"/>
    </xf>
    <xf numFmtId="3" fontId="27" fillId="0" borderId="13" xfId="0" applyNumberFormat="1" applyFont="1" applyFill="1" applyBorder="1" applyAlignment="1">
      <alignment horizontal="center" vertical="center"/>
    </xf>
    <xf numFmtId="1" fontId="27" fillId="0" borderId="13" xfId="0" applyNumberFormat="1" applyFont="1" applyFill="1" applyBorder="1" applyAlignment="1">
      <alignment horizontal="center" vertical="center" wrapText="1"/>
    </xf>
    <xf numFmtId="1" fontId="31" fillId="0" borderId="10" xfId="0" applyNumberFormat="1" applyFont="1" applyFill="1" applyBorder="1" applyAlignment="1">
      <alignment horizontal="center" vertical="center" wrapText="1"/>
    </xf>
    <xf numFmtId="1" fontId="31" fillId="0" borderId="11" xfId="0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7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10" xfId="2" quotePrefix="1" applyFont="1" applyFill="1" applyBorder="1" applyAlignment="1">
      <alignment horizontal="center" vertical="center"/>
    </xf>
    <xf numFmtId="0" fontId="28" fillId="0" borderId="10" xfId="2" applyFont="1" applyFill="1" applyBorder="1" applyAlignment="1">
      <alignment horizontal="left" vertical="center"/>
    </xf>
    <xf numFmtId="166" fontId="28" fillId="0" borderId="10" xfId="3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vertical="center"/>
    </xf>
    <xf numFmtId="0" fontId="28" fillId="0" borderId="10" xfId="0" quotePrefix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0" xfId="2" applyFont="1" applyFill="1" applyBorder="1" applyAlignment="1">
      <alignment horizontal="center" vertical="center"/>
    </xf>
    <xf numFmtId="164" fontId="28" fillId="0" borderId="0" xfId="0" applyNumberFormat="1" applyFont="1" applyFill="1" applyAlignment="1">
      <alignment vertical="center"/>
    </xf>
    <xf numFmtId="166" fontId="32" fillId="0" borderId="0" xfId="0" applyNumberFormat="1" applyFont="1" applyFill="1" applyAlignment="1">
      <alignment vertical="center"/>
    </xf>
    <xf numFmtId="166" fontId="28" fillId="0" borderId="0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right" vertical="center"/>
    </xf>
    <xf numFmtId="1" fontId="28" fillId="0" borderId="0" xfId="0" applyNumberFormat="1" applyFont="1" applyFill="1" applyAlignment="1">
      <alignment vertical="center"/>
    </xf>
    <xf numFmtId="0" fontId="28" fillId="0" borderId="14" xfId="0" applyFont="1" applyFill="1" applyBorder="1" applyAlignment="1">
      <alignment vertical="center"/>
    </xf>
    <xf numFmtId="2" fontId="28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2" fontId="28" fillId="0" borderId="0" xfId="0" applyNumberFormat="1" applyFont="1" applyFill="1" applyAlignment="1">
      <alignment vertical="center"/>
    </xf>
    <xf numFmtId="0" fontId="28" fillId="0" borderId="10" xfId="50" applyFont="1" applyFill="1" applyBorder="1" applyAlignment="1">
      <alignment horizontal="center" vertical="center"/>
    </xf>
    <xf numFmtId="168" fontId="28" fillId="0" borderId="10" xfId="50" applyNumberFormat="1" applyFont="1" applyFill="1" applyBorder="1" applyAlignment="1">
      <alignment horizontal="center" vertical="center"/>
    </xf>
    <xf numFmtId="2" fontId="28" fillId="0" borderId="10" xfId="50" applyNumberFormat="1" applyFont="1" applyFill="1" applyBorder="1" applyAlignment="1">
      <alignment horizontal="center" vertical="center"/>
    </xf>
    <xf numFmtId="0" fontId="27" fillId="0" borderId="10" xfId="50" applyFont="1" applyFill="1" applyBorder="1" applyAlignment="1">
      <alignment horizontal="center" vertical="center"/>
    </xf>
  </cellXfs>
  <cellStyles count="52"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40 % - Accent1 2" xfId="10"/>
    <cellStyle name="40 % - Accent2 2" xfId="11"/>
    <cellStyle name="40 % - Accent3 2" xfId="12"/>
    <cellStyle name="40 % - Accent4 2" xfId="13"/>
    <cellStyle name="40 % - Accent5 2" xfId="14"/>
    <cellStyle name="40 % - Accent6 2" xfId="15"/>
    <cellStyle name="60 % - Accent1 2" xfId="16"/>
    <cellStyle name="60 % - Accent2 2" xfId="17"/>
    <cellStyle name="60 % - Accent3 2" xfId="18"/>
    <cellStyle name="60 % - Accent4 2" xfId="19"/>
    <cellStyle name="60 % - Accent5 2" xfId="20"/>
    <cellStyle name="60 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vertissement 2" xfId="28"/>
    <cellStyle name="Calcul 2" xfId="29"/>
    <cellStyle name="Cellule liée 2" xfId="30"/>
    <cellStyle name="Commentaire 2" xfId="31"/>
    <cellStyle name="Entrée 2" xfId="32"/>
    <cellStyle name="Euro" xfId="1"/>
    <cellStyle name="Euro 2" xfId="33"/>
    <cellStyle name="Euro 3" xfId="51"/>
    <cellStyle name="Insatisfaisant 2" xfId="34"/>
    <cellStyle name="Neutre 2" xfId="35"/>
    <cellStyle name="Normal" xfId="0" builtinId="0"/>
    <cellStyle name="Normal 2" xfId="47"/>
    <cellStyle name="Normal 2 2" xfId="48"/>
    <cellStyle name="Normal 3" xfId="49"/>
    <cellStyle name="Normal 4" xfId="50"/>
    <cellStyle name="Normal_API CNAF 31.12.96 METR (5)" xfId="2"/>
    <cellStyle name="Normal_CAFMAS4B" xfId="3"/>
    <cellStyle name="Pourcentage 2" xfId="36"/>
    <cellStyle name="Satisfaisant 2" xfId="37"/>
    <cellStyle name="Sortie 2" xfId="38"/>
    <cellStyle name="Texte explicatif 2" xfId="39"/>
    <cellStyle name="Titre 2" xfId="40"/>
    <cellStyle name="Titre 1 2" xfId="41"/>
    <cellStyle name="Titre 2 2" xfId="42"/>
    <cellStyle name="Titre 3 2" xfId="43"/>
    <cellStyle name="Titre 4 2" xfId="44"/>
    <cellStyle name="Total 2" xfId="45"/>
    <cellStyle name="Vérification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9"/>
  <sheetViews>
    <sheetView showGridLines="0" tabSelected="1" zoomScaleNormal="100" workbookViewId="0"/>
  </sheetViews>
  <sheetFormatPr baseColWidth="10" defaultRowHeight="11.25" x14ac:dyDescent="0.2"/>
  <cols>
    <col min="1" max="1" width="3.7109375" style="15" customWidth="1"/>
    <col min="2" max="2" width="4.42578125" style="15" bestFit="1" customWidth="1"/>
    <col min="3" max="4" width="14.5703125" style="15" customWidth="1"/>
    <col min="5" max="5" width="12.5703125" style="15" bestFit="1" customWidth="1"/>
    <col min="6" max="16384" width="11.42578125" style="15"/>
  </cols>
  <sheetData>
    <row r="1" spans="2:8" x14ac:dyDescent="0.2">
      <c r="B1" s="16" t="s">
        <v>259</v>
      </c>
      <c r="H1" s="30"/>
    </row>
    <row r="2" spans="2:8" x14ac:dyDescent="0.2">
      <c r="B2" s="16"/>
      <c r="H2" s="30"/>
    </row>
    <row r="3" spans="2:8" x14ac:dyDescent="0.2">
      <c r="B3" s="58"/>
      <c r="C3" s="61" t="s">
        <v>224</v>
      </c>
      <c r="D3" s="61" t="s">
        <v>224</v>
      </c>
      <c r="E3" s="61" t="s">
        <v>225</v>
      </c>
      <c r="F3" s="61" t="s">
        <v>226</v>
      </c>
      <c r="G3" s="61" t="s">
        <v>227</v>
      </c>
    </row>
    <row r="4" spans="2:8" x14ac:dyDescent="0.2">
      <c r="B4" s="58">
        <v>0</v>
      </c>
      <c r="C4" s="59">
        <v>0</v>
      </c>
      <c r="D4" s="60">
        <v>0</v>
      </c>
      <c r="E4" s="58">
        <v>0</v>
      </c>
      <c r="F4" s="58">
        <v>0</v>
      </c>
      <c r="G4" s="58">
        <v>0</v>
      </c>
    </row>
    <row r="5" spans="2:8" x14ac:dyDescent="0.2">
      <c r="B5" s="58">
        <v>5</v>
      </c>
      <c r="C5" s="59">
        <v>3.1</v>
      </c>
      <c r="D5" s="60">
        <v>3.1</v>
      </c>
      <c r="E5" s="58">
        <v>0</v>
      </c>
      <c r="F5" s="58">
        <v>3.1000000000000227</v>
      </c>
      <c r="G5" s="58">
        <v>3.1000000000000227</v>
      </c>
    </row>
    <row r="6" spans="2:8" x14ac:dyDescent="0.2">
      <c r="B6" s="58">
        <v>10</v>
      </c>
      <c r="C6" s="59">
        <v>6.2</v>
      </c>
      <c r="D6" s="60">
        <v>6.2</v>
      </c>
      <c r="E6" s="58">
        <v>0</v>
      </c>
      <c r="F6" s="58">
        <v>6.2000000000000455</v>
      </c>
      <c r="G6" s="58">
        <v>6.2000000000000455</v>
      </c>
    </row>
    <row r="7" spans="2:8" x14ac:dyDescent="0.2">
      <c r="B7" s="58">
        <v>15</v>
      </c>
      <c r="C7" s="59">
        <v>9.3000000000000007</v>
      </c>
      <c r="D7" s="60">
        <v>9.3000000000000007</v>
      </c>
      <c r="E7" s="58">
        <v>0</v>
      </c>
      <c r="F7" s="58">
        <v>9.2999999999999545</v>
      </c>
      <c r="G7" s="58">
        <v>9.2999999999999545</v>
      </c>
    </row>
    <row r="8" spans="2:8" x14ac:dyDescent="0.2">
      <c r="B8" s="58">
        <v>20</v>
      </c>
      <c r="C8" s="59">
        <v>12.4</v>
      </c>
      <c r="D8" s="60">
        <v>12.4</v>
      </c>
      <c r="E8" s="58">
        <v>0</v>
      </c>
      <c r="F8" s="58">
        <v>12.399999999999977</v>
      </c>
      <c r="G8" s="58">
        <v>12.399999999999977</v>
      </c>
    </row>
    <row r="9" spans="2:8" x14ac:dyDescent="0.2">
      <c r="B9" s="58">
        <v>25</v>
      </c>
      <c r="C9" s="59">
        <v>15.5</v>
      </c>
      <c r="D9" s="60">
        <v>15.5</v>
      </c>
      <c r="E9" s="58">
        <v>0</v>
      </c>
      <c r="F9" s="58">
        <v>15.5</v>
      </c>
      <c r="G9" s="58">
        <v>15.5</v>
      </c>
    </row>
    <row r="10" spans="2:8" x14ac:dyDescent="0.2">
      <c r="B10" s="58">
        <v>30</v>
      </c>
      <c r="C10" s="59">
        <v>18.600000000000001</v>
      </c>
      <c r="D10" s="60">
        <v>18.600000000000001</v>
      </c>
      <c r="E10" s="58">
        <v>0</v>
      </c>
      <c r="F10" s="58">
        <v>18.600000000000023</v>
      </c>
      <c r="G10" s="58">
        <v>18.600000000000023</v>
      </c>
    </row>
    <row r="11" spans="2:8" x14ac:dyDescent="0.2">
      <c r="B11" s="58">
        <v>35</v>
      </c>
      <c r="C11" s="59">
        <v>21.7</v>
      </c>
      <c r="D11" s="60">
        <v>21.7</v>
      </c>
      <c r="E11" s="58">
        <v>0</v>
      </c>
      <c r="F11" s="58">
        <v>21.700000000000045</v>
      </c>
      <c r="G11" s="58">
        <v>21.700000000000045</v>
      </c>
    </row>
    <row r="12" spans="2:8" x14ac:dyDescent="0.2">
      <c r="B12" s="58">
        <v>40</v>
      </c>
      <c r="C12" s="59">
        <v>24.8</v>
      </c>
      <c r="D12" s="60">
        <v>24.8</v>
      </c>
      <c r="E12" s="58">
        <v>0</v>
      </c>
      <c r="F12" s="58">
        <v>24.799999999999955</v>
      </c>
      <c r="G12" s="58">
        <v>24.799999999999955</v>
      </c>
    </row>
    <row r="13" spans="2:8" x14ac:dyDescent="0.2">
      <c r="B13" s="58">
        <v>45</v>
      </c>
      <c r="C13" s="59">
        <v>27.9</v>
      </c>
      <c r="D13" s="60">
        <v>27.9</v>
      </c>
      <c r="E13" s="58">
        <v>0</v>
      </c>
      <c r="F13" s="58">
        <v>27.899999999999977</v>
      </c>
      <c r="G13" s="58">
        <v>27.899999999999977</v>
      </c>
    </row>
    <row r="14" spans="2:8" x14ac:dyDescent="0.2">
      <c r="B14" s="58">
        <v>50</v>
      </c>
      <c r="C14" s="59">
        <v>31</v>
      </c>
      <c r="D14" s="60">
        <v>31</v>
      </c>
      <c r="E14" s="58">
        <v>0</v>
      </c>
      <c r="F14" s="58">
        <v>31</v>
      </c>
      <c r="G14" s="58">
        <v>31</v>
      </c>
    </row>
    <row r="15" spans="2:8" x14ac:dyDescent="0.2">
      <c r="B15" s="58">
        <v>55</v>
      </c>
      <c r="C15" s="59">
        <v>34.1</v>
      </c>
      <c r="D15" s="60">
        <v>34.1</v>
      </c>
      <c r="E15" s="58">
        <v>0</v>
      </c>
      <c r="F15" s="58">
        <v>34.100000000000023</v>
      </c>
      <c r="G15" s="58">
        <v>34.100000000000023</v>
      </c>
    </row>
    <row r="16" spans="2:8" x14ac:dyDescent="0.2">
      <c r="B16" s="58">
        <v>60</v>
      </c>
      <c r="C16" s="59">
        <v>37.200000000000003</v>
      </c>
      <c r="D16" s="60">
        <v>37.200000000000003</v>
      </c>
      <c r="E16" s="58">
        <v>0</v>
      </c>
      <c r="F16" s="58">
        <v>37.200000000000045</v>
      </c>
      <c r="G16" s="58">
        <v>37.200000000000045</v>
      </c>
    </row>
    <row r="17" spans="2:7" x14ac:dyDescent="0.2">
      <c r="B17" s="58">
        <v>65</v>
      </c>
      <c r="C17" s="59">
        <v>40.299999999999997</v>
      </c>
      <c r="D17" s="60">
        <v>40.299999999999997</v>
      </c>
      <c r="E17" s="58">
        <v>0</v>
      </c>
      <c r="F17" s="58">
        <v>40.299999999999955</v>
      </c>
      <c r="G17" s="58">
        <v>40.299999999999955</v>
      </c>
    </row>
    <row r="18" spans="2:7" x14ac:dyDescent="0.2">
      <c r="B18" s="58">
        <v>70</v>
      </c>
      <c r="C18" s="59">
        <v>43.4</v>
      </c>
      <c r="D18" s="60">
        <v>43.4</v>
      </c>
      <c r="E18" s="58">
        <v>0</v>
      </c>
      <c r="F18" s="58">
        <v>43.399999999999977</v>
      </c>
      <c r="G18" s="58">
        <v>43.399999999999977</v>
      </c>
    </row>
    <row r="19" spans="2:7" x14ac:dyDescent="0.2">
      <c r="B19" s="58">
        <v>75</v>
      </c>
      <c r="C19" s="59">
        <v>46.5</v>
      </c>
      <c r="D19" s="60">
        <v>46.5</v>
      </c>
      <c r="E19" s="58">
        <v>0</v>
      </c>
      <c r="F19" s="58">
        <v>46.5</v>
      </c>
      <c r="G19" s="58">
        <v>46.5</v>
      </c>
    </row>
    <row r="20" spans="2:7" x14ac:dyDescent="0.2">
      <c r="B20" s="58">
        <v>80</v>
      </c>
      <c r="C20" s="59">
        <v>49.6</v>
      </c>
      <c r="D20" s="60">
        <v>49.6</v>
      </c>
      <c r="E20" s="58">
        <v>0</v>
      </c>
      <c r="F20" s="58">
        <v>49.600000000000023</v>
      </c>
      <c r="G20" s="58">
        <v>49.600000000000023</v>
      </c>
    </row>
    <row r="21" spans="2:7" x14ac:dyDescent="0.2">
      <c r="B21" s="58">
        <v>85</v>
      </c>
      <c r="C21" s="59">
        <v>52.7</v>
      </c>
      <c r="D21" s="60">
        <v>52.7</v>
      </c>
      <c r="E21" s="58">
        <v>0</v>
      </c>
      <c r="F21" s="58">
        <v>52.700000000000045</v>
      </c>
      <c r="G21" s="58">
        <v>52.700000000000045</v>
      </c>
    </row>
    <row r="22" spans="2:7" x14ac:dyDescent="0.2">
      <c r="B22" s="58">
        <v>90</v>
      </c>
      <c r="C22" s="59">
        <v>55.8</v>
      </c>
      <c r="D22" s="60">
        <v>55.8</v>
      </c>
      <c r="E22" s="58">
        <v>0</v>
      </c>
      <c r="F22" s="58">
        <v>55.799999999999955</v>
      </c>
      <c r="G22" s="58">
        <v>55.799999999999955</v>
      </c>
    </row>
    <row r="23" spans="2:7" x14ac:dyDescent="0.2">
      <c r="B23" s="58">
        <v>95</v>
      </c>
      <c r="C23" s="59">
        <v>58.9</v>
      </c>
      <c r="D23" s="60">
        <v>58.9</v>
      </c>
      <c r="E23" s="58">
        <v>0</v>
      </c>
      <c r="F23" s="58">
        <v>58.899999999999977</v>
      </c>
      <c r="G23" s="58">
        <v>58.899999999999977</v>
      </c>
    </row>
    <row r="24" spans="2:7" x14ac:dyDescent="0.2">
      <c r="B24" s="58">
        <v>100</v>
      </c>
      <c r="C24" s="59">
        <v>62</v>
      </c>
      <c r="D24" s="60">
        <v>62</v>
      </c>
      <c r="E24" s="58">
        <v>0</v>
      </c>
      <c r="F24" s="58">
        <v>62</v>
      </c>
      <c r="G24" s="58">
        <v>62</v>
      </c>
    </row>
    <row r="25" spans="2:7" x14ac:dyDescent="0.2">
      <c r="B25" s="58">
        <v>105</v>
      </c>
      <c r="C25" s="59">
        <v>65.099999999999994</v>
      </c>
      <c r="D25" s="60">
        <v>65.099999999999994</v>
      </c>
      <c r="E25" s="58">
        <v>0</v>
      </c>
      <c r="F25" s="58">
        <v>65.100000000000023</v>
      </c>
      <c r="G25" s="58">
        <v>65.100000000000023</v>
      </c>
    </row>
    <row r="26" spans="2:7" x14ac:dyDescent="0.2">
      <c r="B26" s="58">
        <v>110</v>
      </c>
      <c r="C26" s="59">
        <v>68.2</v>
      </c>
      <c r="D26" s="60">
        <v>68.2</v>
      </c>
      <c r="E26" s="58">
        <v>0</v>
      </c>
      <c r="F26" s="58">
        <v>68.200000000000045</v>
      </c>
      <c r="G26" s="58">
        <v>68.200000000000045</v>
      </c>
    </row>
    <row r="27" spans="2:7" x14ac:dyDescent="0.2">
      <c r="B27" s="58">
        <v>115</v>
      </c>
      <c r="C27" s="59">
        <v>71.3</v>
      </c>
      <c r="D27" s="60">
        <v>71.3</v>
      </c>
      <c r="E27" s="58">
        <v>0</v>
      </c>
      <c r="F27" s="58">
        <v>71.299999999999955</v>
      </c>
      <c r="G27" s="58">
        <v>71.299999999999955</v>
      </c>
    </row>
    <row r="28" spans="2:7" x14ac:dyDescent="0.2">
      <c r="B28" s="58">
        <v>120</v>
      </c>
      <c r="C28" s="59">
        <v>74.400000000000006</v>
      </c>
      <c r="D28" s="60">
        <v>74.400000000000006</v>
      </c>
      <c r="E28" s="58">
        <v>0</v>
      </c>
      <c r="F28" s="58">
        <v>74.399999999999977</v>
      </c>
      <c r="G28" s="58">
        <v>74.400000000000091</v>
      </c>
    </row>
    <row r="29" spans="2:7" x14ac:dyDescent="0.2">
      <c r="B29" s="58">
        <v>125</v>
      </c>
      <c r="C29" s="59">
        <v>77.5</v>
      </c>
      <c r="D29" s="60">
        <v>77.5</v>
      </c>
      <c r="E29" s="58">
        <v>0</v>
      </c>
      <c r="F29" s="58">
        <v>77.5</v>
      </c>
      <c r="G29" s="58">
        <v>77.5</v>
      </c>
    </row>
    <row r="30" spans="2:7" x14ac:dyDescent="0.2">
      <c r="B30" s="58">
        <v>130</v>
      </c>
      <c r="C30" s="59">
        <v>80.599999999999994</v>
      </c>
      <c r="D30" s="60">
        <v>80.599999999999994</v>
      </c>
      <c r="E30" s="58">
        <v>0</v>
      </c>
      <c r="F30" s="58">
        <v>80.600000000000023</v>
      </c>
      <c r="G30" s="58">
        <v>80.599999999999909</v>
      </c>
    </row>
    <row r="31" spans="2:7" x14ac:dyDescent="0.2">
      <c r="B31" s="58">
        <v>135</v>
      </c>
      <c r="C31" s="59">
        <v>83.7</v>
      </c>
      <c r="D31" s="60">
        <v>83.7</v>
      </c>
      <c r="E31" s="58">
        <v>0</v>
      </c>
      <c r="F31" s="58">
        <v>83.700000000000045</v>
      </c>
      <c r="G31" s="58">
        <v>83.700000000000045</v>
      </c>
    </row>
    <row r="32" spans="2:7" x14ac:dyDescent="0.2">
      <c r="B32" s="58">
        <v>140</v>
      </c>
      <c r="C32" s="59">
        <v>86.8</v>
      </c>
      <c r="D32" s="60">
        <v>86.8</v>
      </c>
      <c r="E32" s="58">
        <v>0</v>
      </c>
      <c r="F32" s="58">
        <v>86.799999999999955</v>
      </c>
      <c r="G32" s="58">
        <v>86.799999999999955</v>
      </c>
    </row>
    <row r="33" spans="2:7" x14ac:dyDescent="0.2">
      <c r="B33" s="58">
        <v>145</v>
      </c>
      <c r="C33" s="59">
        <v>89.9</v>
      </c>
      <c r="D33" s="60">
        <v>89.9</v>
      </c>
      <c r="E33" s="58">
        <v>0</v>
      </c>
      <c r="F33" s="58">
        <v>89.899999999999977</v>
      </c>
      <c r="G33" s="58">
        <v>89.900000000000091</v>
      </c>
    </row>
    <row r="34" spans="2:7" x14ac:dyDescent="0.2">
      <c r="B34" s="58">
        <v>150</v>
      </c>
      <c r="C34" s="59">
        <v>93</v>
      </c>
      <c r="D34" s="60">
        <v>93</v>
      </c>
      <c r="E34" s="58">
        <v>0</v>
      </c>
      <c r="F34" s="58">
        <v>93</v>
      </c>
      <c r="G34" s="58">
        <v>93</v>
      </c>
    </row>
    <row r="35" spans="2:7" x14ac:dyDescent="0.2">
      <c r="B35" s="58">
        <v>155</v>
      </c>
      <c r="C35" s="59">
        <v>96.1</v>
      </c>
      <c r="D35" s="60">
        <v>96.1</v>
      </c>
      <c r="E35" s="58">
        <v>0</v>
      </c>
      <c r="F35" s="58">
        <v>96.100000000000023</v>
      </c>
      <c r="G35" s="58">
        <v>96.099999999999909</v>
      </c>
    </row>
    <row r="36" spans="2:7" x14ac:dyDescent="0.2">
      <c r="B36" s="58">
        <v>160</v>
      </c>
      <c r="C36" s="59">
        <v>99.2</v>
      </c>
      <c r="D36" s="60">
        <v>99.2</v>
      </c>
      <c r="E36" s="58">
        <v>0</v>
      </c>
      <c r="F36" s="58">
        <v>99.200000000000045</v>
      </c>
      <c r="G36" s="58">
        <v>99.200000000000045</v>
      </c>
    </row>
    <row r="37" spans="2:7" x14ac:dyDescent="0.2">
      <c r="B37" s="58">
        <v>165</v>
      </c>
      <c r="C37" s="59">
        <v>102.3</v>
      </c>
      <c r="D37" s="60">
        <v>102.3</v>
      </c>
      <c r="E37" s="58">
        <v>0</v>
      </c>
      <c r="F37" s="58">
        <v>102.29999999999995</v>
      </c>
      <c r="G37" s="58">
        <v>102.29999999999995</v>
      </c>
    </row>
    <row r="38" spans="2:7" x14ac:dyDescent="0.2">
      <c r="B38" s="58">
        <v>170</v>
      </c>
      <c r="C38" s="59">
        <v>105.4</v>
      </c>
      <c r="D38" s="60">
        <v>105.4</v>
      </c>
      <c r="E38" s="58">
        <v>0</v>
      </c>
      <c r="F38" s="58">
        <v>105.39999999999998</v>
      </c>
      <c r="G38" s="58">
        <v>105.40000000000009</v>
      </c>
    </row>
    <row r="39" spans="2:7" x14ac:dyDescent="0.2">
      <c r="B39" s="58">
        <v>175</v>
      </c>
      <c r="C39" s="59">
        <v>108.5</v>
      </c>
      <c r="D39" s="60">
        <v>108.5</v>
      </c>
      <c r="E39" s="58">
        <v>0</v>
      </c>
      <c r="F39" s="58">
        <v>108.5</v>
      </c>
      <c r="G39" s="58">
        <v>108.5</v>
      </c>
    </row>
    <row r="40" spans="2:7" x14ac:dyDescent="0.2">
      <c r="B40" s="58">
        <v>180</v>
      </c>
      <c r="C40" s="59">
        <v>111.6</v>
      </c>
      <c r="D40" s="60">
        <v>111.6</v>
      </c>
      <c r="E40" s="58">
        <v>0</v>
      </c>
      <c r="F40" s="58">
        <v>111.60000000000002</v>
      </c>
      <c r="G40" s="58">
        <v>111.59999999999991</v>
      </c>
    </row>
    <row r="41" spans="2:7" x14ac:dyDescent="0.2">
      <c r="B41" s="58">
        <v>185</v>
      </c>
      <c r="C41" s="59">
        <v>114.7</v>
      </c>
      <c r="D41" s="60">
        <v>114.7</v>
      </c>
      <c r="E41" s="58">
        <v>0</v>
      </c>
      <c r="F41" s="58">
        <v>114.70000000000005</v>
      </c>
      <c r="G41" s="58">
        <v>114.70000000000005</v>
      </c>
    </row>
    <row r="42" spans="2:7" x14ac:dyDescent="0.2">
      <c r="B42" s="58">
        <v>190</v>
      </c>
      <c r="C42" s="59">
        <v>117.8</v>
      </c>
      <c r="D42" s="60">
        <v>117.8</v>
      </c>
      <c r="E42" s="58">
        <v>0</v>
      </c>
      <c r="F42" s="58">
        <v>117.79999999999995</v>
      </c>
      <c r="G42" s="58">
        <v>117.79999999999995</v>
      </c>
    </row>
    <row r="43" spans="2:7" x14ac:dyDescent="0.2">
      <c r="B43" s="58">
        <v>195</v>
      </c>
      <c r="C43" s="59">
        <v>120.9</v>
      </c>
      <c r="D43" s="60">
        <v>120.9</v>
      </c>
      <c r="E43" s="58">
        <v>0</v>
      </c>
      <c r="F43" s="58">
        <v>120.89999999999998</v>
      </c>
      <c r="G43" s="58">
        <v>120.90000000000009</v>
      </c>
    </row>
    <row r="44" spans="2:7" x14ac:dyDescent="0.2">
      <c r="B44" s="58">
        <v>200</v>
      </c>
      <c r="C44" s="59">
        <v>124</v>
      </c>
      <c r="D44" s="60">
        <v>124</v>
      </c>
      <c r="E44" s="58">
        <v>0</v>
      </c>
      <c r="F44" s="58">
        <v>124</v>
      </c>
      <c r="G44" s="58">
        <v>124</v>
      </c>
    </row>
    <row r="45" spans="2:7" x14ac:dyDescent="0.2">
      <c r="B45" s="58">
        <v>205</v>
      </c>
      <c r="C45" s="59">
        <v>127.1</v>
      </c>
      <c r="D45" s="60">
        <v>127.1</v>
      </c>
      <c r="E45" s="58">
        <v>0</v>
      </c>
      <c r="F45" s="58">
        <v>127.10000000000002</v>
      </c>
      <c r="G45" s="58">
        <v>127.09999999999991</v>
      </c>
    </row>
    <row r="46" spans="2:7" x14ac:dyDescent="0.2">
      <c r="B46" s="58">
        <v>210</v>
      </c>
      <c r="C46" s="59">
        <v>130.19999999999999</v>
      </c>
      <c r="D46" s="60">
        <v>130.19999999999999</v>
      </c>
      <c r="E46" s="58">
        <v>0</v>
      </c>
      <c r="F46" s="58">
        <v>130.20000000000005</v>
      </c>
      <c r="G46" s="58">
        <v>130.20000000000005</v>
      </c>
    </row>
    <row r="47" spans="2:7" x14ac:dyDescent="0.2">
      <c r="B47" s="58">
        <v>215</v>
      </c>
      <c r="C47" s="59">
        <v>133.30000000000001</v>
      </c>
      <c r="D47" s="60">
        <v>133.30000000000001</v>
      </c>
      <c r="E47" s="58">
        <v>0</v>
      </c>
      <c r="F47" s="58">
        <v>133.29999999999995</v>
      </c>
      <c r="G47" s="58">
        <v>133.29999999999995</v>
      </c>
    </row>
    <row r="48" spans="2:7" x14ac:dyDescent="0.2">
      <c r="B48" s="58">
        <v>220</v>
      </c>
      <c r="C48" s="59">
        <v>136.4</v>
      </c>
      <c r="D48" s="60">
        <v>136.4</v>
      </c>
      <c r="E48" s="58">
        <v>0</v>
      </c>
      <c r="F48" s="58">
        <v>136.39999999999998</v>
      </c>
      <c r="G48" s="58">
        <v>136.40000000000009</v>
      </c>
    </row>
    <row r="49" spans="2:7" x14ac:dyDescent="0.2">
      <c r="B49" s="58">
        <v>225</v>
      </c>
      <c r="C49" s="59">
        <v>139.5</v>
      </c>
      <c r="D49" s="60">
        <v>139.5</v>
      </c>
      <c r="E49" s="58">
        <v>0</v>
      </c>
      <c r="F49" s="58">
        <v>139.5</v>
      </c>
      <c r="G49" s="58">
        <v>139.5</v>
      </c>
    </row>
    <row r="50" spans="2:7" x14ac:dyDescent="0.2">
      <c r="B50" s="58">
        <v>230</v>
      </c>
      <c r="C50" s="59">
        <v>142.6</v>
      </c>
      <c r="D50" s="60">
        <v>142.6</v>
      </c>
      <c r="E50" s="58">
        <v>0</v>
      </c>
      <c r="F50" s="58">
        <v>142.60000000000002</v>
      </c>
      <c r="G50" s="58">
        <v>142.59999999999991</v>
      </c>
    </row>
    <row r="51" spans="2:7" x14ac:dyDescent="0.2">
      <c r="B51" s="58">
        <v>235</v>
      </c>
      <c r="C51" s="59">
        <v>145.69999999999999</v>
      </c>
      <c r="D51" s="60">
        <v>145.69999999999999</v>
      </c>
      <c r="E51" s="58">
        <v>0</v>
      </c>
      <c r="F51" s="58">
        <v>145.70000000000005</v>
      </c>
      <c r="G51" s="58">
        <v>145.70000000000005</v>
      </c>
    </row>
    <row r="52" spans="2:7" x14ac:dyDescent="0.2">
      <c r="B52" s="58">
        <v>240</v>
      </c>
      <c r="C52" s="59">
        <v>148.80000000000001</v>
      </c>
      <c r="D52" s="60">
        <v>148.80000000000001</v>
      </c>
      <c r="E52" s="58">
        <v>0</v>
      </c>
      <c r="F52" s="58">
        <v>148.79999999999995</v>
      </c>
      <c r="G52" s="58">
        <v>148.79999999999995</v>
      </c>
    </row>
    <row r="53" spans="2:7" x14ac:dyDescent="0.2">
      <c r="B53" s="58">
        <v>245</v>
      </c>
      <c r="C53" s="59">
        <v>151.9</v>
      </c>
      <c r="D53" s="60">
        <v>151.9</v>
      </c>
      <c r="E53" s="58">
        <v>0</v>
      </c>
      <c r="F53" s="58">
        <v>151.89999999999998</v>
      </c>
      <c r="G53" s="58">
        <v>151.90000000000009</v>
      </c>
    </row>
    <row r="54" spans="2:7" x14ac:dyDescent="0.2">
      <c r="B54" s="58">
        <v>250</v>
      </c>
      <c r="C54" s="59">
        <v>155</v>
      </c>
      <c r="D54" s="60">
        <v>155</v>
      </c>
      <c r="E54" s="58">
        <v>0</v>
      </c>
      <c r="F54" s="58">
        <v>155</v>
      </c>
      <c r="G54" s="58">
        <v>155</v>
      </c>
    </row>
    <row r="55" spans="2:7" x14ac:dyDescent="0.2">
      <c r="B55" s="58">
        <v>255</v>
      </c>
      <c r="C55" s="59">
        <v>158.1</v>
      </c>
      <c r="D55" s="60">
        <v>158.1</v>
      </c>
      <c r="E55" s="58">
        <v>0</v>
      </c>
      <c r="F55" s="58">
        <v>158.10000000000002</v>
      </c>
      <c r="G55" s="58">
        <v>158.09999999999991</v>
      </c>
    </row>
    <row r="56" spans="2:7" x14ac:dyDescent="0.2">
      <c r="B56" s="58">
        <v>260</v>
      </c>
      <c r="C56" s="59">
        <v>161.19999999999999</v>
      </c>
      <c r="D56" s="60">
        <v>161.19999999999999</v>
      </c>
      <c r="E56" s="58">
        <v>0</v>
      </c>
      <c r="F56" s="58">
        <v>161.20000000000005</v>
      </c>
      <c r="G56" s="58">
        <v>161.20000000000005</v>
      </c>
    </row>
    <row r="57" spans="2:7" x14ac:dyDescent="0.2">
      <c r="B57" s="58">
        <v>265</v>
      </c>
      <c r="C57" s="59">
        <v>164.3</v>
      </c>
      <c r="D57" s="60">
        <v>164.3</v>
      </c>
      <c r="E57" s="58">
        <v>0</v>
      </c>
      <c r="F57" s="58">
        <v>164.29999999999995</v>
      </c>
      <c r="G57" s="58">
        <v>164.29999999999995</v>
      </c>
    </row>
    <row r="58" spans="2:7" x14ac:dyDescent="0.2">
      <c r="B58" s="58">
        <v>270</v>
      </c>
      <c r="C58" s="59">
        <v>167.4</v>
      </c>
      <c r="D58" s="60">
        <v>167.4</v>
      </c>
      <c r="E58" s="58">
        <v>0</v>
      </c>
      <c r="F58" s="58">
        <v>167.39999999999998</v>
      </c>
      <c r="G58" s="58">
        <v>167.40000000000009</v>
      </c>
    </row>
    <row r="59" spans="2:7" x14ac:dyDescent="0.2">
      <c r="B59" s="58">
        <v>275</v>
      </c>
      <c r="C59" s="59">
        <v>170.5</v>
      </c>
      <c r="D59" s="60">
        <v>170.5</v>
      </c>
      <c r="E59" s="58">
        <v>0</v>
      </c>
      <c r="F59" s="58">
        <v>170.5</v>
      </c>
      <c r="G59" s="58">
        <v>170.5</v>
      </c>
    </row>
    <row r="60" spans="2:7" x14ac:dyDescent="0.2">
      <c r="B60" s="58">
        <v>280</v>
      </c>
      <c r="C60" s="59">
        <v>173.6</v>
      </c>
      <c r="D60" s="60">
        <v>173.6</v>
      </c>
      <c r="E60" s="58">
        <v>0</v>
      </c>
      <c r="F60" s="58">
        <v>173.60000000000002</v>
      </c>
      <c r="G60" s="58">
        <v>173.59999999999991</v>
      </c>
    </row>
    <row r="61" spans="2:7" x14ac:dyDescent="0.2">
      <c r="B61" s="58">
        <v>285</v>
      </c>
      <c r="C61" s="59">
        <v>176.7</v>
      </c>
      <c r="D61" s="60">
        <v>176.7</v>
      </c>
      <c r="E61" s="58">
        <v>0</v>
      </c>
      <c r="F61" s="58">
        <v>176.70000000000005</v>
      </c>
      <c r="G61" s="58">
        <v>176.70000000000005</v>
      </c>
    </row>
    <row r="62" spans="2:7" x14ac:dyDescent="0.2">
      <c r="B62" s="58">
        <v>290</v>
      </c>
      <c r="C62" s="59">
        <v>179.8</v>
      </c>
      <c r="D62" s="60">
        <v>179.8</v>
      </c>
      <c r="E62" s="58">
        <v>0</v>
      </c>
      <c r="F62" s="58">
        <v>179.79999999999995</v>
      </c>
      <c r="G62" s="58">
        <v>179.79999999999995</v>
      </c>
    </row>
    <row r="63" spans="2:7" x14ac:dyDescent="0.2">
      <c r="B63" s="58">
        <v>295</v>
      </c>
      <c r="C63" s="59">
        <v>182.9</v>
      </c>
      <c r="D63" s="60">
        <v>182.9</v>
      </c>
      <c r="E63" s="58">
        <v>0</v>
      </c>
      <c r="F63" s="58">
        <v>182.89999999999998</v>
      </c>
      <c r="G63" s="58">
        <v>182.90000000000009</v>
      </c>
    </row>
    <row r="64" spans="2:7" x14ac:dyDescent="0.2">
      <c r="B64" s="58">
        <v>300</v>
      </c>
      <c r="C64" s="59">
        <v>186</v>
      </c>
      <c r="D64" s="60">
        <v>186</v>
      </c>
      <c r="E64" s="58">
        <v>0</v>
      </c>
      <c r="F64" s="58">
        <v>186</v>
      </c>
      <c r="G64" s="58">
        <v>186</v>
      </c>
    </row>
    <row r="65" spans="2:7" x14ac:dyDescent="0.2">
      <c r="B65" s="58">
        <v>305</v>
      </c>
      <c r="C65" s="59">
        <v>189.1</v>
      </c>
      <c r="D65" s="60">
        <v>189.1</v>
      </c>
      <c r="E65" s="58">
        <v>0</v>
      </c>
      <c r="F65" s="58">
        <v>189.10000000000002</v>
      </c>
      <c r="G65" s="58">
        <v>189.09999999999991</v>
      </c>
    </row>
    <row r="66" spans="2:7" x14ac:dyDescent="0.2">
      <c r="B66" s="58">
        <v>310</v>
      </c>
      <c r="C66" s="59">
        <v>192.2</v>
      </c>
      <c r="D66" s="60">
        <v>192.2</v>
      </c>
      <c r="E66" s="58">
        <v>0</v>
      </c>
      <c r="F66" s="58">
        <v>192.20000000000005</v>
      </c>
      <c r="G66" s="58">
        <v>192.20000000000005</v>
      </c>
    </row>
    <row r="67" spans="2:7" x14ac:dyDescent="0.2">
      <c r="B67" s="58">
        <v>315</v>
      </c>
      <c r="C67" s="59">
        <v>195.3</v>
      </c>
      <c r="D67" s="60">
        <v>195.3</v>
      </c>
      <c r="E67" s="58">
        <v>0</v>
      </c>
      <c r="F67" s="58">
        <v>195.29999999999995</v>
      </c>
      <c r="G67" s="58">
        <v>195.29999999999995</v>
      </c>
    </row>
    <row r="68" spans="2:7" x14ac:dyDescent="0.2">
      <c r="B68" s="58">
        <v>320</v>
      </c>
      <c r="C68" s="59">
        <v>198.4</v>
      </c>
      <c r="D68" s="60">
        <v>198.4</v>
      </c>
      <c r="E68" s="58">
        <v>0</v>
      </c>
      <c r="F68" s="58">
        <v>198.39999999999998</v>
      </c>
      <c r="G68" s="58">
        <v>198.40000000000009</v>
      </c>
    </row>
    <row r="69" spans="2:7" x14ac:dyDescent="0.2">
      <c r="B69" s="58">
        <v>325</v>
      </c>
      <c r="C69" s="59">
        <v>201.5</v>
      </c>
      <c r="D69" s="60">
        <v>201.5</v>
      </c>
      <c r="E69" s="58">
        <v>0</v>
      </c>
      <c r="F69" s="58">
        <v>201.5</v>
      </c>
      <c r="G69" s="58">
        <v>201.5</v>
      </c>
    </row>
    <row r="70" spans="2:7" x14ac:dyDescent="0.2">
      <c r="B70" s="58">
        <v>330</v>
      </c>
      <c r="C70" s="59">
        <v>204.6</v>
      </c>
      <c r="D70" s="60">
        <v>204.6</v>
      </c>
      <c r="E70" s="58">
        <v>0</v>
      </c>
      <c r="F70" s="58">
        <v>204.60000000000002</v>
      </c>
      <c r="G70" s="58">
        <v>204.59999999999991</v>
      </c>
    </row>
    <row r="71" spans="2:7" x14ac:dyDescent="0.2">
      <c r="B71" s="58">
        <v>335</v>
      </c>
      <c r="C71" s="59">
        <v>207.7</v>
      </c>
      <c r="D71" s="60">
        <v>207.7</v>
      </c>
      <c r="E71" s="58">
        <v>0</v>
      </c>
      <c r="F71" s="58">
        <v>207.70000000000005</v>
      </c>
      <c r="G71" s="58">
        <v>207.70000000000005</v>
      </c>
    </row>
    <row r="72" spans="2:7" x14ac:dyDescent="0.2">
      <c r="B72" s="58">
        <v>340</v>
      </c>
      <c r="C72" s="59">
        <v>210.8</v>
      </c>
      <c r="D72" s="60">
        <v>210.8</v>
      </c>
      <c r="E72" s="58">
        <v>0</v>
      </c>
      <c r="F72" s="58">
        <v>210.79999999999995</v>
      </c>
      <c r="G72" s="58">
        <v>210.79999999999995</v>
      </c>
    </row>
    <row r="73" spans="2:7" x14ac:dyDescent="0.2">
      <c r="B73" s="58">
        <v>345</v>
      </c>
      <c r="C73" s="59">
        <v>213.9</v>
      </c>
      <c r="D73" s="60">
        <v>213.9</v>
      </c>
      <c r="E73" s="58">
        <v>0</v>
      </c>
      <c r="F73" s="58">
        <v>213.89999999999998</v>
      </c>
      <c r="G73" s="58">
        <v>213.90000000000009</v>
      </c>
    </row>
    <row r="74" spans="2:7" x14ac:dyDescent="0.2">
      <c r="B74" s="58">
        <v>350</v>
      </c>
      <c r="C74" s="59">
        <v>217</v>
      </c>
      <c r="D74" s="60">
        <v>217</v>
      </c>
      <c r="E74" s="58">
        <v>0</v>
      </c>
      <c r="F74" s="58">
        <v>217</v>
      </c>
      <c r="G74" s="58">
        <v>217</v>
      </c>
    </row>
    <row r="75" spans="2:7" x14ac:dyDescent="0.2">
      <c r="B75" s="58">
        <v>355</v>
      </c>
      <c r="C75" s="59">
        <v>220.1</v>
      </c>
      <c r="D75" s="60">
        <v>220.1</v>
      </c>
      <c r="E75" s="58">
        <v>0</v>
      </c>
      <c r="F75" s="58">
        <v>220.10000000000002</v>
      </c>
      <c r="G75" s="58">
        <v>220.09999999999991</v>
      </c>
    </row>
    <row r="76" spans="2:7" x14ac:dyDescent="0.2">
      <c r="B76" s="58">
        <v>360</v>
      </c>
      <c r="C76" s="59">
        <v>223.2</v>
      </c>
      <c r="D76" s="60">
        <v>223.2</v>
      </c>
      <c r="E76" s="58">
        <v>0</v>
      </c>
      <c r="F76" s="58">
        <v>223.20000000000005</v>
      </c>
      <c r="G76" s="58">
        <v>223.20000000000005</v>
      </c>
    </row>
    <row r="77" spans="2:7" x14ac:dyDescent="0.2">
      <c r="B77" s="58">
        <v>365</v>
      </c>
      <c r="C77" s="59">
        <v>226.3</v>
      </c>
      <c r="D77" s="60">
        <v>226.3</v>
      </c>
      <c r="E77" s="58">
        <v>0</v>
      </c>
      <c r="F77" s="58">
        <v>226.29999999999995</v>
      </c>
      <c r="G77" s="58">
        <v>226.29999999999995</v>
      </c>
    </row>
    <row r="78" spans="2:7" x14ac:dyDescent="0.2">
      <c r="B78" s="58">
        <v>370</v>
      </c>
      <c r="C78" s="59">
        <v>229.4</v>
      </c>
      <c r="D78" s="60">
        <v>229.4</v>
      </c>
      <c r="E78" s="58">
        <v>0</v>
      </c>
      <c r="F78" s="58">
        <v>229.39999999999998</v>
      </c>
      <c r="G78" s="58">
        <v>229.40000000000009</v>
      </c>
    </row>
    <row r="79" spans="2:7" x14ac:dyDescent="0.2">
      <c r="B79" s="58">
        <v>375</v>
      </c>
      <c r="C79" s="59">
        <v>232.5</v>
      </c>
      <c r="D79" s="60">
        <v>232.5</v>
      </c>
      <c r="E79" s="58">
        <v>0</v>
      </c>
      <c r="F79" s="58">
        <v>232.5</v>
      </c>
      <c r="G79" s="58">
        <v>232.5</v>
      </c>
    </row>
    <row r="80" spans="2:7" x14ac:dyDescent="0.2">
      <c r="B80" s="58">
        <v>380</v>
      </c>
      <c r="C80" s="59">
        <v>235.6</v>
      </c>
      <c r="D80" s="60">
        <v>235.6</v>
      </c>
      <c r="E80" s="58">
        <v>0</v>
      </c>
      <c r="F80" s="58">
        <v>235.60000000000002</v>
      </c>
      <c r="G80" s="58">
        <v>235.59999999999991</v>
      </c>
    </row>
    <row r="81" spans="2:7" x14ac:dyDescent="0.2">
      <c r="B81" s="58">
        <v>385</v>
      </c>
      <c r="C81" s="59">
        <v>238.7</v>
      </c>
      <c r="D81" s="60">
        <v>238.7</v>
      </c>
      <c r="E81" s="58">
        <v>0</v>
      </c>
      <c r="F81" s="58">
        <v>238.70000000000005</v>
      </c>
      <c r="G81" s="58">
        <v>238.70000000000005</v>
      </c>
    </row>
    <row r="82" spans="2:7" x14ac:dyDescent="0.2">
      <c r="B82" s="58">
        <v>390</v>
      </c>
      <c r="C82" s="59">
        <v>241.8</v>
      </c>
      <c r="D82" s="60">
        <v>241.8</v>
      </c>
      <c r="E82" s="58">
        <v>0</v>
      </c>
      <c r="F82" s="58">
        <v>241.79999999999995</v>
      </c>
      <c r="G82" s="58">
        <v>241.79999999999995</v>
      </c>
    </row>
    <row r="83" spans="2:7" x14ac:dyDescent="0.2">
      <c r="B83" s="58">
        <v>395</v>
      </c>
      <c r="C83" s="59">
        <v>244.9</v>
      </c>
      <c r="D83" s="60">
        <v>244.9</v>
      </c>
      <c r="E83" s="58">
        <v>0</v>
      </c>
      <c r="F83" s="58">
        <v>244.89999999999998</v>
      </c>
      <c r="G83" s="58">
        <v>244.90000000000009</v>
      </c>
    </row>
    <row r="84" spans="2:7" x14ac:dyDescent="0.2">
      <c r="B84" s="58">
        <v>400</v>
      </c>
      <c r="C84" s="59">
        <v>248</v>
      </c>
      <c r="D84" s="60">
        <v>248</v>
      </c>
      <c r="E84" s="58">
        <v>0</v>
      </c>
      <c r="F84" s="58">
        <v>248</v>
      </c>
      <c r="G84" s="58">
        <v>248</v>
      </c>
    </row>
    <row r="85" spans="2:7" x14ac:dyDescent="0.2">
      <c r="B85" s="58">
        <v>405</v>
      </c>
      <c r="C85" s="59">
        <v>251.1</v>
      </c>
      <c r="D85" s="60">
        <v>251.1</v>
      </c>
      <c r="E85" s="58">
        <v>0</v>
      </c>
      <c r="F85" s="58">
        <v>251.10000000000002</v>
      </c>
      <c r="G85" s="58">
        <v>251.09999999999991</v>
      </c>
    </row>
    <row r="86" spans="2:7" x14ac:dyDescent="0.2">
      <c r="B86" s="58">
        <v>410</v>
      </c>
      <c r="C86" s="59">
        <v>254.2</v>
      </c>
      <c r="D86" s="60">
        <v>254.2</v>
      </c>
      <c r="E86" s="58">
        <v>0</v>
      </c>
      <c r="F86" s="58">
        <v>254.20000000000005</v>
      </c>
      <c r="G86" s="58">
        <v>254.20000000000005</v>
      </c>
    </row>
    <row r="87" spans="2:7" x14ac:dyDescent="0.2">
      <c r="B87" s="58">
        <v>415</v>
      </c>
      <c r="C87" s="59">
        <v>257.3</v>
      </c>
      <c r="D87" s="60">
        <v>257.3</v>
      </c>
      <c r="E87" s="58">
        <v>0</v>
      </c>
      <c r="F87" s="58">
        <v>257.29999999999995</v>
      </c>
      <c r="G87" s="58">
        <v>257.29999999999995</v>
      </c>
    </row>
    <row r="88" spans="2:7" x14ac:dyDescent="0.2">
      <c r="B88" s="58">
        <v>420</v>
      </c>
      <c r="C88" s="59">
        <v>260.39999999999998</v>
      </c>
      <c r="D88" s="60">
        <v>260.39999999999998</v>
      </c>
      <c r="E88" s="58">
        <v>0</v>
      </c>
      <c r="F88" s="58">
        <v>260.39999999999998</v>
      </c>
      <c r="G88" s="58">
        <v>260.39999999999986</v>
      </c>
    </row>
    <row r="89" spans="2:7" x14ac:dyDescent="0.2">
      <c r="B89" s="58">
        <v>425</v>
      </c>
      <c r="C89" s="59">
        <v>263.5</v>
      </c>
      <c r="D89" s="60">
        <v>263.5</v>
      </c>
      <c r="E89" s="58">
        <v>0</v>
      </c>
      <c r="F89" s="58">
        <v>263.5</v>
      </c>
      <c r="G89" s="58">
        <v>263.5</v>
      </c>
    </row>
    <row r="90" spans="2:7" x14ac:dyDescent="0.2">
      <c r="B90" s="58">
        <v>430</v>
      </c>
      <c r="C90" s="59">
        <v>266.60000000000002</v>
      </c>
      <c r="D90" s="60">
        <v>266.60000000000002</v>
      </c>
      <c r="E90" s="58">
        <v>0</v>
      </c>
      <c r="F90" s="58">
        <v>266.60000000000002</v>
      </c>
      <c r="G90" s="58">
        <v>266.60000000000014</v>
      </c>
    </row>
    <row r="91" spans="2:7" x14ac:dyDescent="0.2">
      <c r="B91" s="58">
        <v>435</v>
      </c>
      <c r="C91" s="59">
        <v>269.7</v>
      </c>
      <c r="D91" s="60">
        <v>269.7</v>
      </c>
      <c r="E91" s="58">
        <v>0</v>
      </c>
      <c r="F91" s="58">
        <v>269.70000000000005</v>
      </c>
      <c r="G91" s="58">
        <v>269.70000000000005</v>
      </c>
    </row>
    <row r="92" spans="2:7" x14ac:dyDescent="0.2">
      <c r="B92" s="58">
        <v>440</v>
      </c>
      <c r="C92" s="59">
        <v>272.8</v>
      </c>
      <c r="D92" s="60">
        <v>272.8</v>
      </c>
      <c r="E92" s="58">
        <v>0</v>
      </c>
      <c r="F92" s="58">
        <v>272.79999999999995</v>
      </c>
      <c r="G92" s="58">
        <v>272.79999999999995</v>
      </c>
    </row>
    <row r="93" spans="2:7" x14ac:dyDescent="0.2">
      <c r="B93" s="58">
        <v>445</v>
      </c>
      <c r="C93" s="59">
        <v>275.89999999999998</v>
      </c>
      <c r="D93" s="60">
        <v>275.89999999999998</v>
      </c>
      <c r="E93" s="58">
        <v>0</v>
      </c>
      <c r="F93" s="58">
        <v>275.89999999999998</v>
      </c>
      <c r="G93" s="58">
        <v>275.89999999999986</v>
      </c>
    </row>
    <row r="94" spans="2:7" x14ac:dyDescent="0.2">
      <c r="B94" s="58">
        <v>450</v>
      </c>
      <c r="C94" s="59">
        <v>279</v>
      </c>
      <c r="D94" s="60">
        <v>279</v>
      </c>
      <c r="E94" s="58">
        <v>0</v>
      </c>
      <c r="F94" s="58">
        <v>279</v>
      </c>
      <c r="G94" s="58">
        <v>279</v>
      </c>
    </row>
    <row r="95" spans="2:7" x14ac:dyDescent="0.2">
      <c r="B95" s="58">
        <v>455</v>
      </c>
      <c r="C95" s="59">
        <v>282.10000000000002</v>
      </c>
      <c r="D95" s="60">
        <v>282.10000000000002</v>
      </c>
      <c r="E95" s="58">
        <v>0</v>
      </c>
      <c r="F95" s="58">
        <v>282.10000000000002</v>
      </c>
      <c r="G95" s="58">
        <v>282.10000000000014</v>
      </c>
    </row>
    <row r="96" spans="2:7" x14ac:dyDescent="0.2">
      <c r="B96" s="58">
        <v>460</v>
      </c>
      <c r="C96" s="59">
        <v>285.2</v>
      </c>
      <c r="D96" s="60">
        <v>285.2</v>
      </c>
      <c r="E96" s="58">
        <v>0</v>
      </c>
      <c r="F96" s="58">
        <v>285.20000000000005</v>
      </c>
      <c r="G96" s="58">
        <v>285.20000000000005</v>
      </c>
    </row>
    <row r="97" spans="2:7" x14ac:dyDescent="0.2">
      <c r="B97" s="58">
        <v>465</v>
      </c>
      <c r="C97" s="59">
        <v>288.3</v>
      </c>
      <c r="D97" s="60">
        <v>288.3</v>
      </c>
      <c r="E97" s="58">
        <v>0</v>
      </c>
      <c r="F97" s="58">
        <v>288.29999999999995</v>
      </c>
      <c r="G97" s="58">
        <v>288.29999999999995</v>
      </c>
    </row>
    <row r="98" spans="2:7" x14ac:dyDescent="0.2">
      <c r="B98" s="58">
        <v>470</v>
      </c>
      <c r="C98" s="59">
        <v>291.39999999999998</v>
      </c>
      <c r="D98" s="60">
        <v>291.39999999999998</v>
      </c>
      <c r="E98" s="58">
        <v>0</v>
      </c>
      <c r="F98" s="58">
        <v>291.39999999999998</v>
      </c>
      <c r="G98" s="58">
        <v>291.39999999999986</v>
      </c>
    </row>
    <row r="99" spans="2:7" x14ac:dyDescent="0.2">
      <c r="B99" s="58">
        <v>475</v>
      </c>
      <c r="C99" s="59">
        <v>294.5</v>
      </c>
      <c r="D99" s="60">
        <v>294.5</v>
      </c>
      <c r="E99" s="58">
        <v>0</v>
      </c>
      <c r="F99" s="58">
        <v>294.5</v>
      </c>
      <c r="G99" s="58">
        <v>294.5</v>
      </c>
    </row>
    <row r="100" spans="2:7" x14ac:dyDescent="0.2">
      <c r="B100" s="58">
        <v>480</v>
      </c>
      <c r="C100" s="59">
        <v>297.60000000000002</v>
      </c>
      <c r="D100" s="60">
        <v>297.60000000000002</v>
      </c>
      <c r="E100" s="58">
        <v>0</v>
      </c>
      <c r="F100" s="58">
        <v>297.60000000000002</v>
      </c>
      <c r="G100" s="58">
        <v>297.60000000000014</v>
      </c>
    </row>
    <row r="101" spans="2:7" x14ac:dyDescent="0.2">
      <c r="B101" s="58">
        <v>485</v>
      </c>
      <c r="C101" s="59">
        <v>300.7</v>
      </c>
      <c r="D101" s="60">
        <v>300.7</v>
      </c>
      <c r="E101" s="58">
        <v>0</v>
      </c>
      <c r="F101" s="58">
        <v>300.70000000000005</v>
      </c>
      <c r="G101" s="58">
        <v>300.70000000000005</v>
      </c>
    </row>
    <row r="102" spans="2:7" x14ac:dyDescent="0.2">
      <c r="B102" s="58">
        <v>490</v>
      </c>
      <c r="C102" s="59">
        <v>303.8</v>
      </c>
      <c r="D102" s="60">
        <v>303.8</v>
      </c>
      <c r="E102" s="58">
        <v>0</v>
      </c>
      <c r="F102" s="58">
        <v>303.79999999999995</v>
      </c>
      <c r="G102" s="58">
        <v>303.79999999999995</v>
      </c>
    </row>
    <row r="103" spans="2:7" x14ac:dyDescent="0.2">
      <c r="B103" s="58">
        <v>495</v>
      </c>
      <c r="C103" s="59">
        <v>306.89999999999998</v>
      </c>
      <c r="D103" s="60">
        <v>306.89999999999998</v>
      </c>
      <c r="E103" s="58">
        <v>0</v>
      </c>
      <c r="F103" s="58">
        <v>306.89999999999998</v>
      </c>
      <c r="G103" s="58">
        <v>306.89999999999986</v>
      </c>
    </row>
    <row r="104" spans="2:7" x14ac:dyDescent="0.2">
      <c r="B104" s="58">
        <v>500</v>
      </c>
      <c r="C104" s="59">
        <v>310</v>
      </c>
      <c r="D104" s="60">
        <v>310</v>
      </c>
      <c r="E104" s="58">
        <v>0</v>
      </c>
      <c r="F104" s="58">
        <v>310</v>
      </c>
      <c r="G104" s="58">
        <v>310</v>
      </c>
    </row>
    <row r="105" spans="2:7" x14ac:dyDescent="0.2">
      <c r="B105" s="58">
        <v>505</v>
      </c>
      <c r="C105" s="59">
        <v>313.10000000000002</v>
      </c>
      <c r="D105" s="60">
        <v>313.10000000000002</v>
      </c>
      <c r="E105" s="58">
        <v>0</v>
      </c>
      <c r="F105" s="58">
        <v>313.10000000000002</v>
      </c>
      <c r="G105" s="58">
        <v>313.10000000000014</v>
      </c>
    </row>
    <row r="106" spans="2:7" x14ac:dyDescent="0.2">
      <c r="B106" s="58">
        <v>510</v>
      </c>
      <c r="C106" s="59">
        <v>316.2</v>
      </c>
      <c r="D106" s="60">
        <v>316.2</v>
      </c>
      <c r="E106" s="58">
        <v>0</v>
      </c>
      <c r="F106" s="58">
        <v>316.20000000000005</v>
      </c>
      <c r="G106" s="58">
        <v>316.20000000000005</v>
      </c>
    </row>
    <row r="107" spans="2:7" x14ac:dyDescent="0.2">
      <c r="B107" s="58">
        <v>515</v>
      </c>
      <c r="C107" s="59">
        <v>319.3</v>
      </c>
      <c r="D107" s="60">
        <v>319.3</v>
      </c>
      <c r="E107" s="58">
        <v>0</v>
      </c>
      <c r="F107" s="58">
        <v>319.29999999999995</v>
      </c>
      <c r="G107" s="58">
        <v>319.29999999999995</v>
      </c>
    </row>
    <row r="108" spans="2:7" x14ac:dyDescent="0.2">
      <c r="B108" s="58">
        <v>520</v>
      </c>
      <c r="C108" s="59">
        <v>322.39999999999998</v>
      </c>
      <c r="D108" s="60">
        <v>322.39999999999998</v>
      </c>
      <c r="E108" s="58">
        <v>0</v>
      </c>
      <c r="F108" s="58">
        <v>322.39999999999998</v>
      </c>
      <c r="G108" s="58">
        <v>322.39999999999986</v>
      </c>
    </row>
    <row r="109" spans="2:7" x14ac:dyDescent="0.2">
      <c r="B109" s="58">
        <v>525</v>
      </c>
      <c r="C109" s="59">
        <v>325.5</v>
      </c>
      <c r="D109" s="60">
        <v>325.5</v>
      </c>
      <c r="E109" s="58">
        <v>0</v>
      </c>
      <c r="F109" s="58">
        <v>325.5</v>
      </c>
      <c r="G109" s="58">
        <v>325.5</v>
      </c>
    </row>
    <row r="110" spans="2:7" x14ac:dyDescent="0.2">
      <c r="B110" s="58">
        <v>530</v>
      </c>
      <c r="C110" s="59">
        <v>328.6</v>
      </c>
      <c r="D110" s="60">
        <v>328.6</v>
      </c>
      <c r="E110" s="58">
        <v>0</v>
      </c>
      <c r="F110" s="58">
        <v>328.6</v>
      </c>
      <c r="G110" s="58">
        <v>328.60000000000014</v>
      </c>
    </row>
    <row r="111" spans="2:7" x14ac:dyDescent="0.2">
      <c r="B111" s="58">
        <v>535</v>
      </c>
      <c r="C111" s="59">
        <v>328.21</v>
      </c>
      <c r="D111" s="60">
        <v>331.7</v>
      </c>
      <c r="E111" s="58">
        <v>0</v>
      </c>
      <c r="F111" s="58">
        <v>328.21000000000004</v>
      </c>
      <c r="G111" s="58">
        <v>331.70000000000005</v>
      </c>
    </row>
    <row r="112" spans="2:7" x14ac:dyDescent="0.2">
      <c r="B112" s="58">
        <v>540</v>
      </c>
      <c r="C112" s="59">
        <v>326.31</v>
      </c>
      <c r="D112" s="60">
        <v>334.8</v>
      </c>
      <c r="E112" s="58">
        <v>0</v>
      </c>
      <c r="F112" s="58">
        <v>326.30999999999995</v>
      </c>
      <c r="G112" s="58">
        <v>334.79999999999995</v>
      </c>
    </row>
    <row r="113" spans="2:7" x14ac:dyDescent="0.2">
      <c r="B113" s="58">
        <v>545</v>
      </c>
      <c r="C113" s="59">
        <v>324.40999999999997</v>
      </c>
      <c r="D113" s="60">
        <v>337.9</v>
      </c>
      <c r="E113" s="58">
        <v>0</v>
      </c>
      <c r="F113" s="58">
        <v>324.40999999999997</v>
      </c>
      <c r="G113" s="58">
        <v>337.89999999999986</v>
      </c>
    </row>
    <row r="114" spans="2:7" x14ac:dyDescent="0.2">
      <c r="B114" s="58">
        <v>550</v>
      </c>
      <c r="C114" s="59">
        <v>322.51</v>
      </c>
      <c r="D114" s="60">
        <v>341</v>
      </c>
      <c r="E114" s="58">
        <v>0</v>
      </c>
      <c r="F114" s="58">
        <v>322.51</v>
      </c>
      <c r="G114" s="58">
        <v>341</v>
      </c>
    </row>
    <row r="115" spans="2:7" x14ac:dyDescent="0.2">
      <c r="B115" s="58">
        <v>555</v>
      </c>
      <c r="C115" s="59">
        <v>320.61</v>
      </c>
      <c r="D115" s="60">
        <v>344.1</v>
      </c>
      <c r="E115" s="58">
        <v>0</v>
      </c>
      <c r="F115" s="58">
        <v>320.61</v>
      </c>
      <c r="G115" s="58">
        <v>344.10000000000014</v>
      </c>
    </row>
    <row r="116" spans="2:7" x14ac:dyDescent="0.2">
      <c r="B116" s="58">
        <v>560</v>
      </c>
      <c r="C116" s="59">
        <v>318.70999999999998</v>
      </c>
      <c r="D116" s="60">
        <v>347.2</v>
      </c>
      <c r="E116" s="58">
        <v>0</v>
      </c>
      <c r="F116" s="58">
        <v>318.71000000000004</v>
      </c>
      <c r="G116" s="58">
        <v>347.20000000000005</v>
      </c>
    </row>
    <row r="117" spans="2:7" x14ac:dyDescent="0.2">
      <c r="B117" s="58">
        <v>565</v>
      </c>
      <c r="C117" s="59">
        <v>316.81</v>
      </c>
      <c r="D117" s="60">
        <v>350.3</v>
      </c>
      <c r="E117" s="58">
        <v>0</v>
      </c>
      <c r="F117" s="58">
        <v>316.80999999999995</v>
      </c>
      <c r="G117" s="58">
        <v>350.29999999999995</v>
      </c>
    </row>
    <row r="118" spans="2:7" x14ac:dyDescent="0.2">
      <c r="B118" s="58">
        <v>570</v>
      </c>
      <c r="C118" s="59">
        <v>314.90999999999997</v>
      </c>
      <c r="D118" s="60">
        <v>353.4</v>
      </c>
      <c r="E118" s="58">
        <v>0</v>
      </c>
      <c r="F118" s="58">
        <v>314.90999999999997</v>
      </c>
      <c r="G118" s="58">
        <v>353.39999999999986</v>
      </c>
    </row>
    <row r="119" spans="2:7" x14ac:dyDescent="0.2">
      <c r="B119" s="58">
        <v>575</v>
      </c>
      <c r="C119" s="59">
        <v>313.01</v>
      </c>
      <c r="D119" s="60">
        <v>356.5</v>
      </c>
      <c r="E119" s="58">
        <v>0</v>
      </c>
      <c r="F119" s="58">
        <v>313.01</v>
      </c>
      <c r="G119" s="58">
        <v>356.5</v>
      </c>
    </row>
    <row r="120" spans="2:7" x14ac:dyDescent="0.2">
      <c r="B120" s="58">
        <v>580</v>
      </c>
      <c r="C120" s="59">
        <v>311.11</v>
      </c>
      <c r="D120" s="60">
        <v>359.6</v>
      </c>
      <c r="E120" s="58">
        <v>0</v>
      </c>
      <c r="F120" s="58">
        <v>311.11</v>
      </c>
      <c r="G120" s="58">
        <v>359.60000000000014</v>
      </c>
    </row>
    <row r="121" spans="2:7" x14ac:dyDescent="0.2">
      <c r="B121" s="58">
        <v>585</v>
      </c>
      <c r="C121" s="59">
        <v>309.60181286549704</v>
      </c>
      <c r="D121" s="60">
        <v>363.09181286549705</v>
      </c>
      <c r="E121" s="58">
        <v>0.39729595438595106</v>
      </c>
      <c r="F121" s="58">
        <v>309.60729595438602</v>
      </c>
      <c r="G121" s="58">
        <v>363.09729595438603</v>
      </c>
    </row>
    <row r="122" spans="2:7" x14ac:dyDescent="0.2">
      <c r="B122" s="58">
        <v>590</v>
      </c>
      <c r="C122" s="59">
        <v>308.64367071524964</v>
      </c>
      <c r="D122" s="60">
        <v>367.13367071524965</v>
      </c>
      <c r="E122" s="58">
        <v>1.3523343062752899</v>
      </c>
      <c r="F122" s="58">
        <v>308.66233430627528</v>
      </c>
      <c r="G122" s="58">
        <v>367.15233430627518</v>
      </c>
    </row>
    <row r="123" spans="2:7" x14ac:dyDescent="0.2">
      <c r="B123" s="58">
        <v>595</v>
      </c>
      <c r="C123" s="59">
        <v>307.68552856500219</v>
      </c>
      <c r="D123" s="60">
        <v>371.1755285650022</v>
      </c>
      <c r="E123" s="58">
        <v>2.307372658164629</v>
      </c>
      <c r="F123" s="58">
        <v>307.71737265816455</v>
      </c>
      <c r="G123" s="58">
        <v>371.20737265816456</v>
      </c>
    </row>
    <row r="124" spans="2:7" x14ac:dyDescent="0.2">
      <c r="B124" s="58">
        <v>600</v>
      </c>
      <c r="C124" s="59">
        <v>306.72738641475479</v>
      </c>
      <c r="D124" s="60">
        <v>375.2173864147548</v>
      </c>
      <c r="E124" s="58">
        <v>3.2624110100539676</v>
      </c>
      <c r="F124" s="58">
        <v>306.77241101005393</v>
      </c>
      <c r="G124" s="58">
        <v>375.26241101005394</v>
      </c>
    </row>
    <row r="125" spans="2:7" x14ac:dyDescent="0.2">
      <c r="B125" s="58">
        <v>605</v>
      </c>
      <c r="C125" s="59">
        <v>305.76924426450745</v>
      </c>
      <c r="D125" s="60">
        <v>379.25924426450746</v>
      </c>
      <c r="E125" s="58">
        <v>4.2174493619433067</v>
      </c>
      <c r="F125" s="58">
        <v>305.82744936194331</v>
      </c>
      <c r="G125" s="58">
        <v>379.31744936194355</v>
      </c>
    </row>
    <row r="126" spans="2:7" x14ac:dyDescent="0.2">
      <c r="B126" s="58">
        <v>610</v>
      </c>
      <c r="C126" s="59">
        <v>304.81110211426</v>
      </c>
      <c r="D126" s="60">
        <v>383.30110211426</v>
      </c>
      <c r="E126" s="58">
        <v>5.1724877138326448</v>
      </c>
      <c r="F126" s="58">
        <v>304.88248771383269</v>
      </c>
      <c r="G126" s="58">
        <v>383.3724877138327</v>
      </c>
    </row>
    <row r="127" spans="2:7" x14ac:dyDescent="0.2">
      <c r="B127" s="58">
        <v>615</v>
      </c>
      <c r="C127" s="59">
        <v>303.8529599640126</v>
      </c>
      <c r="D127" s="60">
        <v>387.34295996401261</v>
      </c>
      <c r="E127" s="58">
        <v>6.1275260657219848</v>
      </c>
      <c r="F127" s="58">
        <v>303.93752606572195</v>
      </c>
      <c r="G127" s="58">
        <v>387.42752606572185</v>
      </c>
    </row>
    <row r="128" spans="2:7" x14ac:dyDescent="0.2">
      <c r="B128" s="58">
        <v>620</v>
      </c>
      <c r="C128" s="59">
        <v>302.89481781376514</v>
      </c>
      <c r="D128" s="60">
        <v>391.38481781376515</v>
      </c>
      <c r="E128" s="58">
        <v>7.0825644176113229</v>
      </c>
      <c r="F128" s="58">
        <v>302.99256441761133</v>
      </c>
      <c r="G128" s="58">
        <v>391.48256441761123</v>
      </c>
    </row>
    <row r="129" spans="2:7" x14ac:dyDescent="0.2">
      <c r="B129" s="58">
        <v>625</v>
      </c>
      <c r="C129" s="59">
        <v>301.93667566351775</v>
      </c>
      <c r="D129" s="60">
        <v>395.42667566351776</v>
      </c>
      <c r="E129" s="58">
        <v>8.037602769500662</v>
      </c>
      <c r="F129" s="58">
        <v>302.0476027695006</v>
      </c>
      <c r="G129" s="58">
        <v>395.53760276950061</v>
      </c>
    </row>
    <row r="130" spans="2:7" x14ac:dyDescent="0.2">
      <c r="B130" s="58">
        <v>630</v>
      </c>
      <c r="C130" s="59">
        <v>300.97853351327035</v>
      </c>
      <c r="D130" s="60">
        <v>399.46853351327036</v>
      </c>
      <c r="E130" s="58">
        <v>8.992641121390001</v>
      </c>
      <c r="F130" s="58">
        <v>301.10264112138998</v>
      </c>
      <c r="G130" s="58">
        <v>399.59264112139022</v>
      </c>
    </row>
    <row r="131" spans="2:7" x14ac:dyDescent="0.2">
      <c r="B131" s="58">
        <v>635</v>
      </c>
      <c r="C131" s="59">
        <v>300.0203913630229</v>
      </c>
      <c r="D131" s="60">
        <v>403.5103913630229</v>
      </c>
      <c r="E131" s="58">
        <v>9.9476794732793401</v>
      </c>
      <c r="F131" s="58">
        <v>300.15767947327936</v>
      </c>
      <c r="G131" s="58">
        <v>403.64767947327937</v>
      </c>
    </row>
    <row r="132" spans="2:7" x14ac:dyDescent="0.2">
      <c r="B132" s="58">
        <v>640</v>
      </c>
      <c r="C132" s="59">
        <v>299.0622492127755</v>
      </c>
      <c r="D132" s="60">
        <v>407.55224921277551</v>
      </c>
      <c r="E132" s="58">
        <v>10.902717825168679</v>
      </c>
      <c r="F132" s="58">
        <v>299.21271782516862</v>
      </c>
      <c r="G132" s="58">
        <v>407.70271782516852</v>
      </c>
    </row>
    <row r="133" spans="2:7" x14ac:dyDescent="0.2">
      <c r="B133" s="58">
        <v>645</v>
      </c>
      <c r="C133" s="59">
        <v>298.10410706252804</v>
      </c>
      <c r="D133" s="60">
        <v>411.59410706252805</v>
      </c>
      <c r="E133" s="58">
        <v>11.857756177058016</v>
      </c>
      <c r="F133" s="58">
        <v>298.267756177058</v>
      </c>
      <c r="G133" s="58">
        <v>411.7577561770579</v>
      </c>
    </row>
    <row r="134" spans="2:7" x14ac:dyDescent="0.2">
      <c r="B134" s="58">
        <v>650</v>
      </c>
      <c r="C134" s="59">
        <v>297.1459649122807</v>
      </c>
      <c r="D134" s="60">
        <v>415.63596491228071</v>
      </c>
      <c r="E134" s="58">
        <v>12.812794528947355</v>
      </c>
      <c r="F134" s="58">
        <v>297.32279452894738</v>
      </c>
      <c r="G134" s="58">
        <v>415.81279452894728</v>
      </c>
    </row>
    <row r="135" spans="2:7" x14ac:dyDescent="0.2">
      <c r="B135" s="58">
        <v>655</v>
      </c>
      <c r="C135" s="59">
        <v>296.18782276203331</v>
      </c>
      <c r="D135" s="60">
        <v>419.67782276203332</v>
      </c>
      <c r="E135" s="58">
        <v>13.767832880836696</v>
      </c>
      <c r="F135" s="58">
        <v>296.37783288083676</v>
      </c>
      <c r="G135" s="58">
        <v>419.86783288083689</v>
      </c>
    </row>
    <row r="136" spans="2:7" x14ac:dyDescent="0.2">
      <c r="B136" s="58">
        <v>660</v>
      </c>
      <c r="C136" s="59">
        <v>295.22968061178585</v>
      </c>
      <c r="D136" s="60">
        <v>423.71968061178586</v>
      </c>
      <c r="E136" s="58">
        <v>14.722871232726034</v>
      </c>
      <c r="F136" s="58">
        <v>295.43287123272603</v>
      </c>
      <c r="G136" s="58">
        <v>423.92287123272604</v>
      </c>
    </row>
    <row r="137" spans="2:7" x14ac:dyDescent="0.2">
      <c r="B137" s="58">
        <v>665</v>
      </c>
      <c r="C137" s="59">
        <v>294.2715384615384</v>
      </c>
      <c r="D137" s="60">
        <v>427.76153846153846</v>
      </c>
      <c r="E137" s="58">
        <v>15.677909584615373</v>
      </c>
      <c r="F137" s="58">
        <v>294.48790958461529</v>
      </c>
      <c r="G137" s="58">
        <v>427.97790958461542</v>
      </c>
    </row>
    <row r="138" spans="2:7" x14ac:dyDescent="0.2">
      <c r="B138" s="58">
        <v>670</v>
      </c>
      <c r="C138" s="59">
        <v>293.313396311291</v>
      </c>
      <c r="D138" s="60">
        <v>431.80339631129101</v>
      </c>
      <c r="E138" s="58">
        <v>16.632947936504713</v>
      </c>
      <c r="F138" s="58">
        <v>293.54294793650467</v>
      </c>
      <c r="G138" s="58">
        <v>432.03294793650457</v>
      </c>
    </row>
    <row r="139" spans="2:7" x14ac:dyDescent="0.2">
      <c r="B139" s="58">
        <v>675</v>
      </c>
      <c r="C139" s="59">
        <v>292.3552541610436</v>
      </c>
      <c r="D139" s="60">
        <v>435.84525416104361</v>
      </c>
      <c r="E139" s="58">
        <v>17.587986288394049</v>
      </c>
      <c r="F139" s="58">
        <v>292.59798628839405</v>
      </c>
      <c r="G139" s="58">
        <v>436.08798628839395</v>
      </c>
    </row>
    <row r="140" spans="2:7" x14ac:dyDescent="0.2">
      <c r="B140" s="58">
        <v>680</v>
      </c>
      <c r="C140" s="59">
        <v>291.39711201079621</v>
      </c>
      <c r="D140" s="60">
        <v>439.88711201079622</v>
      </c>
      <c r="E140" s="58">
        <v>18.543024640283388</v>
      </c>
      <c r="F140" s="58">
        <v>291.65302464028343</v>
      </c>
      <c r="G140" s="58">
        <v>440.14302464028356</v>
      </c>
    </row>
    <row r="141" spans="2:7" x14ac:dyDescent="0.2">
      <c r="B141" s="58">
        <v>685</v>
      </c>
      <c r="C141" s="59">
        <v>290.43896986054875</v>
      </c>
      <c r="D141" s="60">
        <v>443.92896986054876</v>
      </c>
      <c r="E141" s="58">
        <v>19.498062992172727</v>
      </c>
      <c r="F141" s="58">
        <v>290.70806299217281</v>
      </c>
      <c r="G141" s="58">
        <v>444.19806299217271</v>
      </c>
    </row>
    <row r="142" spans="2:7" x14ac:dyDescent="0.2">
      <c r="B142" s="58">
        <v>690</v>
      </c>
      <c r="C142" s="59">
        <v>289.48082771030141</v>
      </c>
      <c r="D142" s="60">
        <v>447.97082771030142</v>
      </c>
      <c r="E142" s="58">
        <v>20.453101344062066</v>
      </c>
      <c r="F142" s="58">
        <v>289.76310134406197</v>
      </c>
      <c r="G142" s="58">
        <v>448.25310134406209</v>
      </c>
    </row>
    <row r="143" spans="2:7" x14ac:dyDescent="0.2">
      <c r="B143" s="58">
        <v>695</v>
      </c>
      <c r="C143" s="59">
        <v>288.52268556005396</v>
      </c>
      <c r="D143" s="60">
        <v>452.01268556005397</v>
      </c>
      <c r="E143" s="58">
        <v>21.408139695951409</v>
      </c>
      <c r="F143" s="58">
        <v>288.81813969595134</v>
      </c>
      <c r="G143" s="58">
        <v>452.30813969595124</v>
      </c>
    </row>
    <row r="144" spans="2:7" x14ac:dyDescent="0.2">
      <c r="B144" s="58">
        <v>700</v>
      </c>
      <c r="C144" s="59">
        <v>287.56454340980656</v>
      </c>
      <c r="D144" s="60">
        <v>456.05454340980657</v>
      </c>
      <c r="E144" s="60">
        <v>22.363178047840748</v>
      </c>
      <c r="F144" s="58">
        <v>287.87317804784072</v>
      </c>
      <c r="G144" s="58">
        <v>456.36317804784085</v>
      </c>
    </row>
    <row r="145" spans="2:7" x14ac:dyDescent="0.2">
      <c r="B145" s="58">
        <v>705</v>
      </c>
      <c r="C145" s="59">
        <v>286.60640125955916</v>
      </c>
      <c r="D145" s="60">
        <v>460.09640125955917</v>
      </c>
      <c r="E145" s="58">
        <v>23.318216399730083</v>
      </c>
      <c r="F145" s="58">
        <v>286.9282163997301</v>
      </c>
      <c r="G145" s="58">
        <v>460.41821639973023</v>
      </c>
    </row>
    <row r="146" spans="2:7" x14ac:dyDescent="0.2">
      <c r="B146" s="58">
        <v>710</v>
      </c>
      <c r="C146" s="59">
        <v>285.64825910931171</v>
      </c>
      <c r="D146" s="60">
        <v>464.13825910931172</v>
      </c>
      <c r="E146" s="58">
        <v>24.273254751619422</v>
      </c>
      <c r="F146" s="58">
        <v>285.98325475161948</v>
      </c>
      <c r="G146" s="58">
        <v>464.47325475161938</v>
      </c>
    </row>
    <row r="147" spans="2:7" x14ac:dyDescent="0.2">
      <c r="B147" s="58">
        <v>715</v>
      </c>
      <c r="C147" s="59">
        <v>284.69011695906431</v>
      </c>
      <c r="D147" s="60">
        <v>468.18011695906432</v>
      </c>
      <c r="E147" s="58">
        <v>25.228293103508761</v>
      </c>
      <c r="F147" s="58">
        <v>285.03829310350875</v>
      </c>
      <c r="G147" s="58">
        <v>468.52829310350876</v>
      </c>
    </row>
    <row r="148" spans="2:7" x14ac:dyDescent="0.2">
      <c r="B148" s="58">
        <v>720</v>
      </c>
      <c r="C148" s="59">
        <v>283.73197480881686</v>
      </c>
      <c r="D148" s="60">
        <v>472.22197480881687</v>
      </c>
      <c r="E148" s="58">
        <v>26.1833314553981</v>
      </c>
      <c r="F148" s="58">
        <v>284.09333145539802</v>
      </c>
      <c r="G148" s="58">
        <v>472.58333145539791</v>
      </c>
    </row>
    <row r="149" spans="2:7" x14ac:dyDescent="0.2">
      <c r="B149" s="58">
        <v>725</v>
      </c>
      <c r="C149" s="59">
        <v>282.77383265856946</v>
      </c>
      <c r="D149" s="60">
        <v>476.26383265856947</v>
      </c>
      <c r="E149" s="58">
        <v>27.138369807287436</v>
      </c>
      <c r="F149" s="58">
        <v>283.14836980728739</v>
      </c>
      <c r="G149" s="58">
        <v>476.63836980728752</v>
      </c>
    </row>
    <row r="150" spans="2:7" x14ac:dyDescent="0.2">
      <c r="B150" s="58">
        <v>730</v>
      </c>
      <c r="C150" s="59">
        <v>281.81569050832206</v>
      </c>
      <c r="D150" s="60">
        <v>480.30569050832207</v>
      </c>
      <c r="E150" s="58">
        <v>28.093408159176779</v>
      </c>
      <c r="F150" s="58">
        <v>282.20340815917677</v>
      </c>
      <c r="G150" s="58">
        <v>480.6934081591769</v>
      </c>
    </row>
    <row r="151" spans="2:7" x14ac:dyDescent="0.2">
      <c r="B151" s="58">
        <v>735</v>
      </c>
      <c r="C151" s="59">
        <v>280.85754835807467</v>
      </c>
      <c r="D151" s="60">
        <v>484.34754835807468</v>
      </c>
      <c r="E151" s="58">
        <v>29.048446511066118</v>
      </c>
      <c r="F151" s="58">
        <v>281.25844651106615</v>
      </c>
      <c r="G151" s="58">
        <v>484.74844651106628</v>
      </c>
    </row>
    <row r="152" spans="2:7" x14ac:dyDescent="0.2">
      <c r="B152" s="58">
        <v>740</v>
      </c>
      <c r="C152" s="59">
        <v>279.89940620782727</v>
      </c>
      <c r="D152" s="60">
        <v>488.38940620782728</v>
      </c>
      <c r="E152" s="58">
        <v>30.003484862955457</v>
      </c>
      <c r="F152" s="58">
        <v>280.31348486295542</v>
      </c>
      <c r="G152" s="58">
        <v>488.80348486295543</v>
      </c>
    </row>
    <row r="153" spans="2:7" x14ac:dyDescent="0.2">
      <c r="B153" s="58">
        <v>745</v>
      </c>
      <c r="C153" s="59">
        <v>278.94126405757982</v>
      </c>
      <c r="D153" s="60">
        <v>492.43126405757982</v>
      </c>
      <c r="E153" s="58">
        <v>30.958523214844796</v>
      </c>
      <c r="F153" s="58">
        <v>279.3685232148448</v>
      </c>
      <c r="G153" s="58">
        <v>492.85852321484458</v>
      </c>
    </row>
    <row r="154" spans="2:7" x14ac:dyDescent="0.2">
      <c r="B154" s="58">
        <v>750</v>
      </c>
      <c r="C154" s="59">
        <v>277.98312190733242</v>
      </c>
      <c r="D154" s="60">
        <v>496.47312190733243</v>
      </c>
      <c r="E154" s="58">
        <v>31.913561566734131</v>
      </c>
      <c r="F154" s="58">
        <v>278.42356156673418</v>
      </c>
      <c r="G154" s="58">
        <v>496.91356156673419</v>
      </c>
    </row>
    <row r="155" spans="2:7" x14ac:dyDescent="0.2">
      <c r="B155" s="58">
        <v>755</v>
      </c>
      <c r="C155" s="59">
        <v>277.02497975708502</v>
      </c>
      <c r="D155" s="60">
        <v>500.51497975708503</v>
      </c>
      <c r="E155" s="58">
        <v>32.868599918623474</v>
      </c>
      <c r="F155" s="58">
        <v>277.47859991862356</v>
      </c>
      <c r="G155" s="58">
        <v>500.96859991862357</v>
      </c>
    </row>
    <row r="156" spans="2:7" x14ac:dyDescent="0.2">
      <c r="B156" s="58">
        <v>760</v>
      </c>
      <c r="C156" s="59">
        <v>276.06683760683757</v>
      </c>
      <c r="D156" s="60">
        <v>504.55683760683758</v>
      </c>
      <c r="E156" s="58">
        <v>33.823638270512809</v>
      </c>
      <c r="F156" s="58">
        <v>276.53363827051294</v>
      </c>
      <c r="G156" s="58">
        <v>505.02363827051295</v>
      </c>
    </row>
    <row r="157" spans="2:7" x14ac:dyDescent="0.2">
      <c r="B157" s="58">
        <v>765</v>
      </c>
      <c r="C157" s="59">
        <v>275.10869545659017</v>
      </c>
      <c r="D157" s="60">
        <v>508.59869545659018</v>
      </c>
      <c r="E157" s="58">
        <v>34.778676622402145</v>
      </c>
      <c r="F157" s="58">
        <v>275.58867662240209</v>
      </c>
      <c r="G157" s="58">
        <v>509.0786766224021</v>
      </c>
    </row>
    <row r="158" spans="2:7" x14ac:dyDescent="0.2">
      <c r="B158" s="58">
        <v>770</v>
      </c>
      <c r="C158" s="59">
        <v>274.15055330634272</v>
      </c>
      <c r="D158" s="60">
        <v>512.64055330634278</v>
      </c>
      <c r="E158" s="58">
        <v>35.733714974291487</v>
      </c>
      <c r="F158" s="58">
        <v>274.64371497429147</v>
      </c>
      <c r="G158" s="58">
        <v>513.13371497429125</v>
      </c>
    </row>
    <row r="159" spans="2:7" x14ac:dyDescent="0.2">
      <c r="B159" s="58">
        <v>775</v>
      </c>
      <c r="C159" s="59">
        <v>273.19241115609532</v>
      </c>
      <c r="D159" s="60">
        <v>516.68241115609533</v>
      </c>
      <c r="E159" s="58">
        <v>36.688753326180823</v>
      </c>
      <c r="F159" s="58">
        <v>273.69875332618085</v>
      </c>
      <c r="G159" s="58">
        <v>517.18875332618086</v>
      </c>
    </row>
    <row r="160" spans="2:7" x14ac:dyDescent="0.2">
      <c r="B160" s="58">
        <v>780</v>
      </c>
      <c r="C160" s="59">
        <v>272.23426900584798</v>
      </c>
      <c r="D160" s="60">
        <v>520.72426900584799</v>
      </c>
      <c r="E160" s="58">
        <v>37.643791678070166</v>
      </c>
      <c r="F160" s="58">
        <v>272.75379167807023</v>
      </c>
      <c r="G160" s="58">
        <v>521.24379167807024</v>
      </c>
    </row>
    <row r="161" spans="2:7" x14ac:dyDescent="0.2">
      <c r="B161" s="58">
        <v>785</v>
      </c>
      <c r="C161" s="59">
        <v>271.27612685560052</v>
      </c>
      <c r="D161" s="60">
        <v>524.76612685560053</v>
      </c>
      <c r="E161" s="58">
        <v>38.598830029959508</v>
      </c>
      <c r="F161" s="58">
        <v>271.80883002995961</v>
      </c>
      <c r="G161" s="58">
        <v>525.29883002995962</v>
      </c>
    </row>
    <row r="162" spans="2:7" x14ac:dyDescent="0.2">
      <c r="B162" s="58">
        <v>790</v>
      </c>
      <c r="C162" s="59">
        <v>270.31798470535313</v>
      </c>
      <c r="D162" s="60">
        <v>528.80798470535308</v>
      </c>
      <c r="E162" s="58">
        <v>39.553868381848844</v>
      </c>
      <c r="F162" s="58">
        <v>270.86386838184876</v>
      </c>
      <c r="G162" s="58">
        <v>529.35386838184877</v>
      </c>
    </row>
    <row r="163" spans="2:7" x14ac:dyDescent="0.2">
      <c r="B163" s="58">
        <v>795</v>
      </c>
      <c r="C163" s="59">
        <v>269.35984255510567</v>
      </c>
      <c r="D163" s="60">
        <v>532.84984255510562</v>
      </c>
      <c r="E163" s="58">
        <v>40.508906733738186</v>
      </c>
      <c r="F163" s="58">
        <v>269.91890673373814</v>
      </c>
      <c r="G163" s="58">
        <v>533.40890673373815</v>
      </c>
    </row>
    <row r="164" spans="2:7" x14ac:dyDescent="0.2">
      <c r="B164" s="58">
        <v>800</v>
      </c>
      <c r="C164" s="59">
        <v>268.40170040485827</v>
      </c>
      <c r="D164" s="60">
        <v>536.89170040485828</v>
      </c>
      <c r="E164" s="60">
        <v>41.463945085627522</v>
      </c>
      <c r="F164" s="58">
        <v>268.97394508562752</v>
      </c>
      <c r="G164" s="58">
        <v>537.46394508562753</v>
      </c>
    </row>
    <row r="165" spans="2:7" x14ac:dyDescent="0.2">
      <c r="B165" s="58">
        <v>805</v>
      </c>
      <c r="C165" s="59">
        <v>267.44355825461088</v>
      </c>
      <c r="D165" s="60">
        <v>540.93355825461094</v>
      </c>
      <c r="E165" s="58">
        <v>42.418983437516864</v>
      </c>
      <c r="F165" s="58">
        <v>268.0289834375169</v>
      </c>
      <c r="G165" s="58">
        <v>541.51898343751691</v>
      </c>
    </row>
    <row r="166" spans="2:7" x14ac:dyDescent="0.2">
      <c r="B166" s="58">
        <v>810</v>
      </c>
      <c r="C166" s="59">
        <v>266.48541610436342</v>
      </c>
      <c r="D166" s="60">
        <v>544.97541610436349</v>
      </c>
      <c r="E166" s="58">
        <v>43.3740217894062</v>
      </c>
      <c r="F166" s="58">
        <v>267.08402178940628</v>
      </c>
      <c r="G166" s="58">
        <v>545.57402178940629</v>
      </c>
    </row>
    <row r="167" spans="2:7" x14ac:dyDescent="0.2">
      <c r="B167" s="58">
        <v>815</v>
      </c>
      <c r="C167" s="59">
        <v>265.52727395411603</v>
      </c>
      <c r="D167" s="60">
        <v>549.01727395411604</v>
      </c>
      <c r="E167" s="58">
        <v>44.329060141295535</v>
      </c>
      <c r="F167" s="58">
        <v>266.13906014129543</v>
      </c>
      <c r="G167" s="58">
        <v>549.62906014129544</v>
      </c>
    </row>
    <row r="168" spans="2:7" x14ac:dyDescent="0.2">
      <c r="B168" s="58">
        <v>820</v>
      </c>
      <c r="C168" s="59">
        <v>264.56913180386863</v>
      </c>
      <c r="D168" s="60">
        <v>553.05913180386858</v>
      </c>
      <c r="E168" s="58">
        <v>45.284098493184878</v>
      </c>
      <c r="F168" s="58">
        <v>265.19409849318481</v>
      </c>
      <c r="G168" s="58">
        <v>553.68409849318482</v>
      </c>
    </row>
    <row r="169" spans="2:7" x14ac:dyDescent="0.2">
      <c r="B169" s="58">
        <v>825</v>
      </c>
      <c r="C169" s="59">
        <v>263.61098965362123</v>
      </c>
      <c r="D169" s="60">
        <v>557.10098965362124</v>
      </c>
      <c r="E169" s="58">
        <v>46.239136845074214</v>
      </c>
      <c r="F169" s="58">
        <v>264.24913684507419</v>
      </c>
      <c r="G169" s="58">
        <v>557.7391368450742</v>
      </c>
    </row>
    <row r="170" spans="2:7" x14ac:dyDescent="0.2">
      <c r="B170" s="58">
        <v>830</v>
      </c>
      <c r="C170" s="59">
        <v>262.65284750337383</v>
      </c>
      <c r="D170" s="60">
        <v>561.14284750337379</v>
      </c>
      <c r="E170" s="58">
        <v>47.194175196963556</v>
      </c>
      <c r="F170" s="58">
        <v>263.30417519696357</v>
      </c>
      <c r="G170" s="58">
        <v>561.79417519696358</v>
      </c>
    </row>
    <row r="171" spans="2:7" x14ac:dyDescent="0.2">
      <c r="B171" s="58">
        <v>835</v>
      </c>
      <c r="C171" s="59">
        <v>261.69470535312638</v>
      </c>
      <c r="D171" s="60">
        <v>565.18470535312645</v>
      </c>
      <c r="E171" s="58">
        <v>48.149213548852892</v>
      </c>
      <c r="F171" s="58">
        <v>262.35921354885295</v>
      </c>
      <c r="G171" s="58">
        <v>565.84921354885296</v>
      </c>
    </row>
    <row r="172" spans="2:7" x14ac:dyDescent="0.2">
      <c r="B172" s="58">
        <v>840</v>
      </c>
      <c r="C172" s="59">
        <v>260.73656320287898</v>
      </c>
      <c r="D172" s="60">
        <v>569.22656320287888</v>
      </c>
      <c r="E172" s="58">
        <v>49.104251900742234</v>
      </c>
      <c r="F172" s="58">
        <v>261.4142519007421</v>
      </c>
      <c r="G172" s="58">
        <v>569.90425190074211</v>
      </c>
    </row>
    <row r="173" spans="2:7" x14ac:dyDescent="0.2">
      <c r="B173" s="58">
        <v>845</v>
      </c>
      <c r="C173" s="59">
        <v>259.77842105263153</v>
      </c>
      <c r="D173" s="60">
        <v>573.26842105263154</v>
      </c>
      <c r="E173" s="58">
        <v>50.05929025263157</v>
      </c>
      <c r="F173" s="58">
        <v>260.46929025263148</v>
      </c>
      <c r="G173" s="58">
        <v>573.95929025263149</v>
      </c>
    </row>
    <row r="174" spans="2:7" x14ac:dyDescent="0.2">
      <c r="B174" s="58">
        <v>850</v>
      </c>
      <c r="C174" s="59">
        <v>258.82027890238413</v>
      </c>
      <c r="D174" s="60">
        <v>577.3102789023842</v>
      </c>
      <c r="E174" s="58">
        <v>51.014328604520912</v>
      </c>
      <c r="F174" s="58">
        <v>259.52432860452086</v>
      </c>
      <c r="G174" s="58">
        <v>578.01432860452087</v>
      </c>
    </row>
    <row r="175" spans="2:7" x14ac:dyDescent="0.2">
      <c r="B175" s="58">
        <v>855</v>
      </c>
      <c r="C175" s="59">
        <v>257.86213675213673</v>
      </c>
      <c r="D175" s="60">
        <v>581.35213675213674</v>
      </c>
      <c r="E175" s="58">
        <v>51.969366956410255</v>
      </c>
      <c r="F175" s="58">
        <v>258.57936695641047</v>
      </c>
      <c r="G175" s="58">
        <v>582.06936695641048</v>
      </c>
    </row>
    <row r="176" spans="2:7" x14ac:dyDescent="0.2">
      <c r="B176" s="58">
        <v>860</v>
      </c>
      <c r="C176" s="59">
        <v>256.90399460188928</v>
      </c>
      <c r="D176" s="60">
        <v>585.3939946018894</v>
      </c>
      <c r="E176" s="58">
        <v>52.92440530829959</v>
      </c>
      <c r="F176" s="58">
        <v>257.63440530829962</v>
      </c>
      <c r="G176" s="58">
        <v>586.12440530829963</v>
      </c>
    </row>
    <row r="177" spans="2:7" x14ac:dyDescent="0.2">
      <c r="B177" s="58">
        <v>865</v>
      </c>
      <c r="C177" s="59">
        <v>255.94585245164191</v>
      </c>
      <c r="D177" s="60">
        <v>589.43585245164184</v>
      </c>
      <c r="E177" s="58">
        <v>53.879443660188926</v>
      </c>
      <c r="F177" s="58">
        <v>256.68944366018877</v>
      </c>
      <c r="G177" s="58">
        <v>590.17944366018878</v>
      </c>
    </row>
    <row r="178" spans="2:7" x14ac:dyDescent="0.2">
      <c r="B178" s="58">
        <v>870</v>
      </c>
      <c r="C178" s="59">
        <v>254.98771030139449</v>
      </c>
      <c r="D178" s="60">
        <v>593.4777103013945</v>
      </c>
      <c r="E178" s="58">
        <v>54.834482012078261</v>
      </c>
      <c r="F178" s="58">
        <v>255.74448201207815</v>
      </c>
      <c r="G178" s="58">
        <v>594.23448201207816</v>
      </c>
    </row>
    <row r="179" spans="2:7" x14ac:dyDescent="0.2">
      <c r="B179" s="58">
        <v>875</v>
      </c>
      <c r="C179" s="59">
        <v>254.02956815114709</v>
      </c>
      <c r="D179" s="60">
        <v>597.51956815114704</v>
      </c>
      <c r="E179" s="58">
        <v>55.789520363967604</v>
      </c>
      <c r="F179" s="58">
        <v>254.79952036396753</v>
      </c>
      <c r="G179" s="58">
        <v>598.28952036396754</v>
      </c>
    </row>
    <row r="180" spans="2:7" x14ac:dyDescent="0.2">
      <c r="B180" s="58">
        <v>880</v>
      </c>
      <c r="C180" s="59">
        <v>253.07142600089969</v>
      </c>
      <c r="D180" s="60">
        <v>601.5614260008997</v>
      </c>
      <c r="E180" s="58">
        <v>56.74455871585694</v>
      </c>
      <c r="F180" s="58">
        <v>253.85455871585714</v>
      </c>
      <c r="G180" s="58">
        <v>602.34455871585715</v>
      </c>
    </row>
    <row r="181" spans="2:7" x14ac:dyDescent="0.2">
      <c r="B181" s="58">
        <v>885</v>
      </c>
      <c r="C181" s="59">
        <v>252.11328385065224</v>
      </c>
      <c r="D181" s="60">
        <v>605.60328385065236</v>
      </c>
      <c r="E181" s="58">
        <v>57.699597067746282</v>
      </c>
      <c r="F181" s="58">
        <v>252.90959706774629</v>
      </c>
      <c r="G181" s="58">
        <v>606.3995970677463</v>
      </c>
    </row>
    <row r="182" spans="2:7" x14ac:dyDescent="0.2">
      <c r="B182" s="58">
        <v>890</v>
      </c>
      <c r="C182" s="59">
        <v>251.15514170040484</v>
      </c>
      <c r="D182" s="60">
        <v>609.64514170040479</v>
      </c>
      <c r="E182" s="58">
        <v>58.654635419635625</v>
      </c>
      <c r="F182" s="58">
        <v>251.96463541963567</v>
      </c>
      <c r="G182" s="58">
        <v>610.45463541963568</v>
      </c>
    </row>
    <row r="183" spans="2:7" x14ac:dyDescent="0.2">
      <c r="B183" s="58">
        <v>895</v>
      </c>
      <c r="C183" s="59">
        <v>250.19699955015739</v>
      </c>
      <c r="D183" s="60">
        <v>613.68699955015745</v>
      </c>
      <c r="E183" s="58">
        <v>59.60967377152496</v>
      </c>
      <c r="F183" s="58">
        <v>251.01967377152482</v>
      </c>
      <c r="G183" s="58">
        <v>614.50967377152483</v>
      </c>
    </row>
    <row r="184" spans="2:7" x14ac:dyDescent="0.2">
      <c r="B184" s="58">
        <v>900</v>
      </c>
      <c r="C184" s="59">
        <v>249.23885739991002</v>
      </c>
      <c r="D184" s="60">
        <v>617.72885739991</v>
      </c>
      <c r="E184" s="60">
        <v>60.564712123414303</v>
      </c>
      <c r="F184" s="58">
        <v>250.0747121234142</v>
      </c>
      <c r="G184" s="58">
        <v>618.56471212341421</v>
      </c>
    </row>
    <row r="185" spans="2:7" x14ac:dyDescent="0.2">
      <c r="B185" s="58">
        <v>905</v>
      </c>
      <c r="C185" s="59">
        <v>248.28071524966262</v>
      </c>
      <c r="D185" s="60">
        <v>621.77071524966266</v>
      </c>
      <c r="E185" s="58">
        <v>61.519750475303638</v>
      </c>
      <c r="F185" s="58">
        <v>249.12975047530381</v>
      </c>
      <c r="G185" s="58">
        <v>622.61975047530382</v>
      </c>
    </row>
    <row r="186" spans="2:7" x14ac:dyDescent="0.2">
      <c r="B186" s="58">
        <v>910</v>
      </c>
      <c r="C186" s="59">
        <v>247.32257309941517</v>
      </c>
      <c r="D186" s="60">
        <v>625.8125730994152</v>
      </c>
      <c r="E186" s="58">
        <v>62.474788827192981</v>
      </c>
      <c r="F186" s="58">
        <v>248.18478882719296</v>
      </c>
      <c r="G186" s="58">
        <v>626.67478882719297</v>
      </c>
    </row>
    <row r="187" spans="2:7" x14ac:dyDescent="0.2">
      <c r="B187" s="58">
        <v>915</v>
      </c>
      <c r="C187" s="59">
        <v>246.3644309491678</v>
      </c>
      <c r="D187" s="60">
        <v>629.85443094916775</v>
      </c>
      <c r="E187" s="58">
        <v>63.429827179082309</v>
      </c>
      <c r="F187" s="58">
        <v>247.23982717908234</v>
      </c>
      <c r="G187" s="58">
        <v>630.72982717908235</v>
      </c>
    </row>
    <row r="188" spans="2:7" x14ac:dyDescent="0.2">
      <c r="B188" s="58">
        <v>920</v>
      </c>
      <c r="C188" s="59">
        <v>245.40628879892034</v>
      </c>
      <c r="D188" s="60">
        <v>633.8962887989203</v>
      </c>
      <c r="E188" s="58">
        <v>64.384865530971652</v>
      </c>
      <c r="F188" s="58">
        <v>246.29486553097149</v>
      </c>
      <c r="G188" s="58">
        <v>634.7848655309715</v>
      </c>
    </row>
    <row r="189" spans="2:7" x14ac:dyDescent="0.2">
      <c r="B189" s="58">
        <v>925</v>
      </c>
      <c r="C189" s="59">
        <v>244.44814664867295</v>
      </c>
      <c r="D189" s="60">
        <v>637.93814664867296</v>
      </c>
      <c r="E189" s="58">
        <v>65.339903882860995</v>
      </c>
      <c r="F189" s="58">
        <v>245.34990388286087</v>
      </c>
      <c r="G189" s="58">
        <v>638.83990388286088</v>
      </c>
    </row>
    <row r="190" spans="2:7" x14ac:dyDescent="0.2">
      <c r="B190" s="58">
        <v>930</v>
      </c>
      <c r="C190" s="59">
        <v>243.49000449842555</v>
      </c>
      <c r="D190" s="60">
        <v>641.98000449842561</v>
      </c>
      <c r="E190" s="58">
        <v>66.294942234750337</v>
      </c>
      <c r="F190" s="58">
        <v>244.40494223475048</v>
      </c>
      <c r="G190" s="58">
        <v>642.89494223475049</v>
      </c>
    </row>
    <row r="191" spans="2:7" x14ac:dyDescent="0.2">
      <c r="B191" s="58">
        <v>935</v>
      </c>
      <c r="C191" s="59">
        <v>242.53186234817809</v>
      </c>
      <c r="D191" s="60">
        <v>646.02186234817816</v>
      </c>
      <c r="E191" s="58">
        <v>67.24998058663968</v>
      </c>
      <c r="F191" s="58">
        <v>243.45998058663963</v>
      </c>
      <c r="G191" s="58">
        <v>646.94998058663964</v>
      </c>
    </row>
    <row r="192" spans="2:7" x14ac:dyDescent="0.2">
      <c r="B192" s="58">
        <v>940</v>
      </c>
      <c r="C192" s="59">
        <v>241.31</v>
      </c>
      <c r="D192" s="60">
        <v>649.79999999999995</v>
      </c>
      <c r="E192" s="58">
        <v>67.9376082</v>
      </c>
      <c r="F192" s="58">
        <v>242.24760819999983</v>
      </c>
      <c r="G192" s="58">
        <v>650.73760819999984</v>
      </c>
    </row>
    <row r="193" spans="2:7" x14ac:dyDescent="0.2">
      <c r="B193" s="58">
        <v>945</v>
      </c>
      <c r="C193" s="59">
        <v>239.40999999999997</v>
      </c>
      <c r="D193" s="60">
        <v>652.9</v>
      </c>
      <c r="E193" s="58">
        <v>67.9376082</v>
      </c>
      <c r="F193" s="58">
        <v>240.34760819999974</v>
      </c>
      <c r="G193" s="58">
        <v>653.83760819999975</v>
      </c>
    </row>
    <row r="194" spans="2:7" x14ac:dyDescent="0.2">
      <c r="B194" s="58">
        <v>950</v>
      </c>
      <c r="C194" s="59">
        <v>237.51</v>
      </c>
      <c r="D194" s="60">
        <v>656</v>
      </c>
      <c r="E194" s="58">
        <v>67.9376082</v>
      </c>
      <c r="F194" s="58">
        <v>238.4476082000001</v>
      </c>
      <c r="G194" s="58">
        <v>656.93760820000011</v>
      </c>
    </row>
    <row r="195" spans="2:7" x14ac:dyDescent="0.2">
      <c r="B195" s="58">
        <v>955</v>
      </c>
      <c r="C195" s="59">
        <v>235.61</v>
      </c>
      <c r="D195" s="60">
        <v>659.1</v>
      </c>
      <c r="E195" s="58">
        <v>67.9376082</v>
      </c>
      <c r="F195" s="58">
        <v>236.54760820000001</v>
      </c>
      <c r="G195" s="58">
        <v>660.03760820000002</v>
      </c>
    </row>
    <row r="196" spans="2:7" x14ac:dyDescent="0.2">
      <c r="B196" s="58">
        <v>960</v>
      </c>
      <c r="C196" s="59">
        <v>233.70999999999998</v>
      </c>
      <c r="D196" s="60">
        <v>658.92000000000007</v>
      </c>
      <c r="E196" s="58">
        <v>67.9376082</v>
      </c>
      <c r="F196" s="58">
        <v>234.64760819999992</v>
      </c>
      <c r="G196" s="58">
        <v>659.85760819999996</v>
      </c>
    </row>
    <row r="197" spans="2:7" x14ac:dyDescent="0.2">
      <c r="B197" s="58">
        <v>965</v>
      </c>
      <c r="C197" s="59">
        <v>231.81</v>
      </c>
      <c r="D197" s="60">
        <v>657.02</v>
      </c>
      <c r="E197" s="58">
        <v>67.9376082</v>
      </c>
      <c r="F197" s="58">
        <v>232.74760819999983</v>
      </c>
      <c r="G197" s="58">
        <v>657.95760819999987</v>
      </c>
    </row>
    <row r="198" spans="2:7" x14ac:dyDescent="0.2">
      <c r="B198" s="58">
        <v>970</v>
      </c>
      <c r="C198" s="59">
        <v>229.90999999999997</v>
      </c>
      <c r="D198" s="60">
        <v>655.12</v>
      </c>
      <c r="E198" s="58">
        <v>67.9376082</v>
      </c>
      <c r="F198" s="58">
        <v>230.84760819999974</v>
      </c>
      <c r="G198" s="58">
        <v>656.05760819999978</v>
      </c>
    </row>
    <row r="199" spans="2:7" x14ac:dyDescent="0.2">
      <c r="B199" s="58">
        <v>975</v>
      </c>
      <c r="C199" s="59">
        <v>228.01</v>
      </c>
      <c r="D199" s="60">
        <v>653.22</v>
      </c>
      <c r="E199" s="58">
        <v>67.9376082</v>
      </c>
      <c r="F199" s="58">
        <v>228.9476082000001</v>
      </c>
      <c r="G199" s="58">
        <v>654.15760820000014</v>
      </c>
    </row>
    <row r="200" spans="2:7" x14ac:dyDescent="0.2">
      <c r="B200" s="58">
        <v>980</v>
      </c>
      <c r="C200" s="59">
        <v>226.11</v>
      </c>
      <c r="D200" s="60">
        <v>651.32000000000005</v>
      </c>
      <c r="E200" s="58">
        <v>67.9376082</v>
      </c>
      <c r="F200" s="58">
        <v>227.04760820000001</v>
      </c>
      <c r="G200" s="58">
        <v>652.25760820000005</v>
      </c>
    </row>
    <row r="201" spans="2:7" x14ac:dyDescent="0.2">
      <c r="B201" s="58">
        <v>985</v>
      </c>
      <c r="C201" s="59">
        <v>224.20999999999998</v>
      </c>
      <c r="D201" s="60">
        <v>649.42000000000007</v>
      </c>
      <c r="E201" s="58">
        <v>67.9376082</v>
      </c>
      <c r="F201" s="58">
        <v>225.14760819999992</v>
      </c>
      <c r="G201" s="58">
        <v>650.35760819999996</v>
      </c>
    </row>
    <row r="202" spans="2:7" x14ac:dyDescent="0.2">
      <c r="B202" s="58">
        <v>990</v>
      </c>
      <c r="C202" s="59">
        <v>222.31</v>
      </c>
      <c r="D202" s="60">
        <v>647.52</v>
      </c>
      <c r="E202" s="58">
        <v>67.9376082</v>
      </c>
      <c r="F202" s="58">
        <v>223.24760819999983</v>
      </c>
      <c r="G202" s="58">
        <v>648.45760819999987</v>
      </c>
    </row>
    <row r="203" spans="2:7" x14ac:dyDescent="0.2">
      <c r="B203" s="58">
        <v>995</v>
      </c>
      <c r="C203" s="59">
        <v>220.40999999999997</v>
      </c>
      <c r="D203" s="60">
        <v>645.62</v>
      </c>
      <c r="E203" s="58">
        <v>67.9376082</v>
      </c>
      <c r="F203" s="58">
        <v>221.34760819999974</v>
      </c>
      <c r="G203" s="58">
        <v>646.55760819999978</v>
      </c>
    </row>
    <row r="204" spans="2:7" x14ac:dyDescent="0.2">
      <c r="B204" s="58">
        <v>1000</v>
      </c>
      <c r="C204" s="59">
        <v>218.51</v>
      </c>
      <c r="D204" s="60">
        <v>643.72</v>
      </c>
      <c r="E204" s="60">
        <v>67.9376082</v>
      </c>
      <c r="F204" s="58">
        <v>219.4476082000001</v>
      </c>
      <c r="G204" s="58">
        <v>644.65760820000014</v>
      </c>
    </row>
    <row r="205" spans="2:7" x14ac:dyDescent="0.2">
      <c r="B205" s="58">
        <v>1005</v>
      </c>
      <c r="C205" s="59">
        <v>216.61</v>
      </c>
      <c r="D205" s="60">
        <v>641.82000000000005</v>
      </c>
      <c r="E205" s="58">
        <v>67.9376082</v>
      </c>
      <c r="F205" s="58">
        <v>217.54760820000001</v>
      </c>
      <c r="G205" s="58">
        <v>642.75760820000005</v>
      </c>
    </row>
    <row r="206" spans="2:7" x14ac:dyDescent="0.2">
      <c r="B206" s="58">
        <v>1010</v>
      </c>
      <c r="C206" s="59">
        <v>214.70999999999998</v>
      </c>
      <c r="D206" s="60">
        <v>639.92000000000007</v>
      </c>
      <c r="E206" s="58">
        <v>67.9376082</v>
      </c>
      <c r="F206" s="58">
        <v>215.64760819999992</v>
      </c>
      <c r="G206" s="58">
        <v>640.85760819999996</v>
      </c>
    </row>
    <row r="207" spans="2:7" x14ac:dyDescent="0.2">
      <c r="B207" s="58">
        <v>1015</v>
      </c>
      <c r="C207" s="59">
        <v>212.81</v>
      </c>
      <c r="D207" s="60">
        <v>638.02</v>
      </c>
      <c r="E207" s="58">
        <v>67.9376082</v>
      </c>
      <c r="F207" s="58">
        <v>213.74760819999983</v>
      </c>
      <c r="G207" s="58">
        <v>638.95760819999987</v>
      </c>
    </row>
    <row r="208" spans="2:7" x14ac:dyDescent="0.2">
      <c r="B208" s="58">
        <v>1020</v>
      </c>
      <c r="C208" s="59">
        <v>210.90999999999997</v>
      </c>
      <c r="D208" s="60">
        <v>636.12</v>
      </c>
      <c r="E208" s="58">
        <v>67.9376082</v>
      </c>
      <c r="F208" s="58">
        <v>211.84760819999974</v>
      </c>
      <c r="G208" s="58">
        <v>637.05760819999978</v>
      </c>
    </row>
    <row r="209" spans="2:7" x14ac:dyDescent="0.2">
      <c r="B209" s="58">
        <v>1025</v>
      </c>
      <c r="C209" s="59">
        <v>209.01</v>
      </c>
      <c r="D209" s="60">
        <v>634.22</v>
      </c>
      <c r="E209" s="58">
        <v>67.9376082</v>
      </c>
      <c r="F209" s="58">
        <v>209.9476082000001</v>
      </c>
      <c r="G209" s="58">
        <v>635.15760820000014</v>
      </c>
    </row>
    <row r="210" spans="2:7" x14ac:dyDescent="0.2">
      <c r="B210" s="58">
        <v>1030</v>
      </c>
      <c r="C210" s="59">
        <v>207.11</v>
      </c>
      <c r="D210" s="60">
        <v>632.32000000000005</v>
      </c>
      <c r="E210" s="58">
        <v>67.9376082</v>
      </c>
      <c r="F210" s="58">
        <v>208.04760820000001</v>
      </c>
      <c r="G210" s="58">
        <v>633.25760820000005</v>
      </c>
    </row>
    <row r="211" spans="2:7" x14ac:dyDescent="0.2">
      <c r="B211" s="58">
        <v>1035</v>
      </c>
      <c r="C211" s="59">
        <v>205.20999999999998</v>
      </c>
      <c r="D211" s="60">
        <v>630.42000000000007</v>
      </c>
      <c r="E211" s="58">
        <v>67.9376082</v>
      </c>
      <c r="F211" s="58">
        <v>206.14760819999992</v>
      </c>
      <c r="G211" s="58">
        <v>631.35760819999996</v>
      </c>
    </row>
    <row r="212" spans="2:7" x14ac:dyDescent="0.2">
      <c r="B212" s="58">
        <v>1040</v>
      </c>
      <c r="C212" s="59">
        <v>203.31</v>
      </c>
      <c r="D212" s="60">
        <v>628.52</v>
      </c>
      <c r="E212" s="58">
        <v>67.9376082</v>
      </c>
      <c r="F212" s="58">
        <v>204.24760819999983</v>
      </c>
      <c r="G212" s="58">
        <v>629.45760819999987</v>
      </c>
    </row>
    <row r="213" spans="2:7" x14ac:dyDescent="0.2">
      <c r="B213" s="58">
        <v>1045</v>
      </c>
      <c r="C213" s="59">
        <v>201.40999999999997</v>
      </c>
      <c r="D213" s="60">
        <v>626.62</v>
      </c>
      <c r="E213" s="58">
        <v>67.9376082</v>
      </c>
      <c r="F213" s="58">
        <v>202.34760819999974</v>
      </c>
      <c r="G213" s="58">
        <v>627.55760819999978</v>
      </c>
    </row>
    <row r="214" spans="2:7" x14ac:dyDescent="0.2">
      <c r="B214" s="58">
        <v>1050</v>
      </c>
      <c r="C214" s="59">
        <v>199.51</v>
      </c>
      <c r="D214" s="60">
        <v>624.72</v>
      </c>
      <c r="E214" s="58">
        <v>67.9376082</v>
      </c>
      <c r="F214" s="58">
        <v>200.4476082000001</v>
      </c>
      <c r="G214" s="58">
        <v>625.65760820000014</v>
      </c>
    </row>
    <row r="215" spans="2:7" x14ac:dyDescent="0.2">
      <c r="B215" s="58">
        <v>1055</v>
      </c>
      <c r="C215" s="59">
        <v>197.61</v>
      </c>
      <c r="D215" s="60">
        <v>622.82000000000005</v>
      </c>
      <c r="E215" s="58">
        <v>67.9376082</v>
      </c>
      <c r="F215" s="58">
        <v>198.54760820000001</v>
      </c>
      <c r="G215" s="58">
        <v>623.75760820000005</v>
      </c>
    </row>
    <row r="216" spans="2:7" x14ac:dyDescent="0.2">
      <c r="B216" s="58">
        <v>1060</v>
      </c>
      <c r="C216" s="59">
        <v>195.70999999999998</v>
      </c>
      <c r="D216" s="60">
        <v>620.92000000000007</v>
      </c>
      <c r="E216" s="58">
        <v>67.9376082</v>
      </c>
      <c r="F216" s="58">
        <v>196.64760819999992</v>
      </c>
      <c r="G216" s="58">
        <v>621.85760819999996</v>
      </c>
    </row>
    <row r="217" spans="2:7" x14ac:dyDescent="0.2">
      <c r="B217" s="58">
        <v>1065</v>
      </c>
      <c r="C217" s="59">
        <v>193.81</v>
      </c>
      <c r="D217" s="60">
        <v>619.02</v>
      </c>
      <c r="E217" s="58">
        <v>67.9376082</v>
      </c>
      <c r="F217" s="58">
        <v>194.74760819999983</v>
      </c>
      <c r="G217" s="58">
        <v>619.95760819999987</v>
      </c>
    </row>
    <row r="218" spans="2:7" x14ac:dyDescent="0.2">
      <c r="B218" s="58">
        <v>1070</v>
      </c>
      <c r="C218" s="59">
        <v>191.90999999999997</v>
      </c>
      <c r="D218" s="60">
        <v>617.12</v>
      </c>
      <c r="E218" s="58">
        <v>67.9376082</v>
      </c>
      <c r="F218" s="58">
        <v>192.84760819999974</v>
      </c>
      <c r="G218" s="58">
        <v>618.05760819999978</v>
      </c>
    </row>
    <row r="219" spans="2:7" x14ac:dyDescent="0.2">
      <c r="B219" s="58">
        <v>1075</v>
      </c>
      <c r="C219" s="59">
        <v>190.01</v>
      </c>
      <c r="D219" s="60">
        <v>615.22</v>
      </c>
      <c r="E219" s="58">
        <v>67.9376082</v>
      </c>
      <c r="F219" s="58">
        <v>190.9476082000001</v>
      </c>
      <c r="G219" s="58">
        <v>616.15760820000014</v>
      </c>
    </row>
    <row r="220" spans="2:7" x14ac:dyDescent="0.2">
      <c r="B220" s="58">
        <v>1080</v>
      </c>
      <c r="C220" s="59">
        <v>188.11</v>
      </c>
      <c r="D220" s="60">
        <v>613.32000000000005</v>
      </c>
      <c r="E220" s="58">
        <v>67.9376082</v>
      </c>
      <c r="F220" s="58">
        <v>189.04760820000001</v>
      </c>
      <c r="G220" s="58">
        <v>614.25760820000005</v>
      </c>
    </row>
    <row r="221" spans="2:7" x14ac:dyDescent="0.2">
      <c r="B221" s="58">
        <v>1085</v>
      </c>
      <c r="C221" s="59">
        <v>186.20999999999998</v>
      </c>
      <c r="D221" s="60">
        <v>611.42000000000007</v>
      </c>
      <c r="E221" s="58">
        <v>67.9376082</v>
      </c>
      <c r="F221" s="58">
        <v>187.14760819999992</v>
      </c>
      <c r="G221" s="58">
        <v>612.35760819999996</v>
      </c>
    </row>
    <row r="222" spans="2:7" x14ac:dyDescent="0.2">
      <c r="B222" s="58">
        <v>1090</v>
      </c>
      <c r="C222" s="59">
        <v>184.31</v>
      </c>
      <c r="D222" s="60">
        <v>609.52</v>
      </c>
      <c r="E222" s="58">
        <v>67.9376082</v>
      </c>
      <c r="F222" s="58">
        <v>185.24760819999983</v>
      </c>
      <c r="G222" s="58">
        <v>610.45760819999987</v>
      </c>
    </row>
    <row r="223" spans="2:7" x14ac:dyDescent="0.2">
      <c r="B223" s="58">
        <v>1095</v>
      </c>
      <c r="C223" s="59">
        <v>182.40999999999997</v>
      </c>
      <c r="D223" s="60">
        <v>607.62</v>
      </c>
      <c r="E223" s="58">
        <v>67.9376082</v>
      </c>
      <c r="F223" s="58">
        <v>183.34760819999974</v>
      </c>
      <c r="G223" s="58">
        <v>608.55760819999978</v>
      </c>
    </row>
    <row r="224" spans="2:7" x14ac:dyDescent="0.2">
      <c r="B224" s="58">
        <v>1100</v>
      </c>
      <c r="C224" s="59">
        <v>180.51</v>
      </c>
      <c r="D224" s="60">
        <v>605.72</v>
      </c>
      <c r="E224" s="58">
        <v>67.9376082</v>
      </c>
      <c r="F224" s="58">
        <v>181.4476082000001</v>
      </c>
      <c r="G224" s="58">
        <v>606.65760820000014</v>
      </c>
    </row>
    <row r="225" spans="2:7" x14ac:dyDescent="0.2">
      <c r="B225" s="58">
        <v>1105</v>
      </c>
      <c r="C225" s="59">
        <v>178.61</v>
      </c>
      <c r="D225" s="60">
        <v>603.82000000000005</v>
      </c>
      <c r="E225" s="58">
        <v>67.9376082</v>
      </c>
      <c r="F225" s="58">
        <v>179.54760820000001</v>
      </c>
      <c r="G225" s="58">
        <v>604.75760820000005</v>
      </c>
    </row>
    <row r="226" spans="2:7" x14ac:dyDescent="0.2">
      <c r="B226" s="58">
        <v>1110</v>
      </c>
      <c r="C226" s="59">
        <v>176.70999999999998</v>
      </c>
      <c r="D226" s="60">
        <v>601.92000000000007</v>
      </c>
      <c r="E226" s="58">
        <v>67.9376082</v>
      </c>
      <c r="F226" s="58">
        <v>177.64760819999992</v>
      </c>
      <c r="G226" s="58">
        <v>602.85760819999996</v>
      </c>
    </row>
    <row r="227" spans="2:7" x14ac:dyDescent="0.2">
      <c r="B227" s="58">
        <v>1115</v>
      </c>
      <c r="C227" s="59">
        <v>174.81</v>
      </c>
      <c r="D227" s="60">
        <v>600.02</v>
      </c>
      <c r="E227" s="58">
        <v>67.9376082</v>
      </c>
      <c r="F227" s="58">
        <v>175.74760819999983</v>
      </c>
      <c r="G227" s="58">
        <v>600.95760819999987</v>
      </c>
    </row>
    <row r="228" spans="2:7" x14ac:dyDescent="0.2">
      <c r="B228" s="58">
        <v>1120</v>
      </c>
      <c r="C228" s="59">
        <v>172.90999999999997</v>
      </c>
      <c r="D228" s="60">
        <v>598.12</v>
      </c>
      <c r="E228" s="58">
        <v>67.9376082</v>
      </c>
      <c r="F228" s="58">
        <v>173.84760819999974</v>
      </c>
      <c r="G228" s="58">
        <v>599.05760819999978</v>
      </c>
    </row>
    <row r="229" spans="2:7" x14ac:dyDescent="0.2">
      <c r="B229" s="58">
        <v>1125</v>
      </c>
      <c r="C229" s="59">
        <v>171.01</v>
      </c>
      <c r="D229" s="60">
        <v>596.22</v>
      </c>
      <c r="E229" s="58">
        <v>67.9376082</v>
      </c>
      <c r="F229" s="58">
        <v>171.9476082000001</v>
      </c>
      <c r="G229" s="58">
        <v>597.15760820000014</v>
      </c>
    </row>
    <row r="230" spans="2:7" x14ac:dyDescent="0.2">
      <c r="B230" s="58">
        <v>1130</v>
      </c>
      <c r="C230" s="59">
        <v>169.11</v>
      </c>
      <c r="D230" s="60">
        <v>594.32000000000005</v>
      </c>
      <c r="E230" s="58">
        <v>67.9376082</v>
      </c>
      <c r="F230" s="58">
        <v>170.04760820000001</v>
      </c>
      <c r="G230" s="58">
        <v>595.25760820000005</v>
      </c>
    </row>
    <row r="231" spans="2:7" x14ac:dyDescent="0.2">
      <c r="B231" s="58">
        <v>1135</v>
      </c>
      <c r="C231" s="59">
        <v>167.20999999999998</v>
      </c>
      <c r="D231" s="60">
        <v>592.42000000000007</v>
      </c>
      <c r="E231" s="58">
        <v>67.9376082</v>
      </c>
      <c r="F231" s="58">
        <v>168.14760819999992</v>
      </c>
      <c r="G231" s="58">
        <v>593.35760819999996</v>
      </c>
    </row>
    <row r="232" spans="2:7" x14ac:dyDescent="0.2">
      <c r="B232" s="58">
        <v>1140</v>
      </c>
      <c r="C232" s="59">
        <v>165.31</v>
      </c>
      <c r="D232" s="60">
        <v>590.52</v>
      </c>
      <c r="E232" s="58">
        <v>67.9376082</v>
      </c>
      <c r="F232" s="58">
        <v>166.24760819999983</v>
      </c>
      <c r="G232" s="58">
        <v>591.45760819999987</v>
      </c>
    </row>
    <row r="233" spans="2:7" x14ac:dyDescent="0.2">
      <c r="B233" s="58">
        <v>1145</v>
      </c>
      <c r="C233" s="59">
        <v>163.40999999999997</v>
      </c>
      <c r="D233" s="60">
        <v>588.62</v>
      </c>
      <c r="E233" s="58">
        <v>67.9376082</v>
      </c>
      <c r="F233" s="58">
        <v>164.34760819999974</v>
      </c>
      <c r="G233" s="58">
        <v>589.55760819999978</v>
      </c>
    </row>
    <row r="234" spans="2:7" x14ac:dyDescent="0.2">
      <c r="B234" s="58">
        <v>1150</v>
      </c>
      <c r="C234" s="59">
        <v>161.51</v>
      </c>
      <c r="D234" s="60">
        <v>586.72</v>
      </c>
      <c r="E234" s="58">
        <v>67.9376082</v>
      </c>
      <c r="F234" s="58">
        <v>162.4476082000001</v>
      </c>
      <c r="G234" s="58">
        <v>587.65760820000014</v>
      </c>
    </row>
    <row r="235" spans="2:7" x14ac:dyDescent="0.2">
      <c r="B235" s="58">
        <v>1155</v>
      </c>
      <c r="C235" s="59">
        <v>159.61000000000001</v>
      </c>
      <c r="D235" s="60">
        <v>584.82000000000005</v>
      </c>
      <c r="E235" s="58">
        <v>67.9376082</v>
      </c>
      <c r="F235" s="58">
        <v>160.54760820000001</v>
      </c>
      <c r="G235" s="58">
        <v>585.75760820000005</v>
      </c>
    </row>
    <row r="236" spans="2:7" x14ac:dyDescent="0.2">
      <c r="B236" s="58">
        <v>1160</v>
      </c>
      <c r="C236" s="59">
        <v>157.70999999999998</v>
      </c>
      <c r="D236" s="60">
        <v>582.92000000000007</v>
      </c>
      <c r="E236" s="58">
        <v>67.9376082</v>
      </c>
      <c r="F236" s="58">
        <v>158.64760819999992</v>
      </c>
      <c r="G236" s="58">
        <v>583.85760819999996</v>
      </c>
    </row>
    <row r="237" spans="2:7" x14ac:dyDescent="0.2">
      <c r="B237" s="58">
        <v>1165</v>
      </c>
      <c r="C237" s="59">
        <v>155.81</v>
      </c>
      <c r="D237" s="60">
        <v>581.02</v>
      </c>
      <c r="E237" s="58">
        <v>67.9376082</v>
      </c>
      <c r="F237" s="58">
        <v>156.74760819999983</v>
      </c>
      <c r="G237" s="58">
        <v>581.95760819999987</v>
      </c>
    </row>
    <row r="238" spans="2:7" x14ac:dyDescent="0.2">
      <c r="B238" s="58">
        <v>1170</v>
      </c>
      <c r="C238" s="59">
        <v>153.90999999999997</v>
      </c>
      <c r="D238" s="60">
        <v>579.12</v>
      </c>
      <c r="E238" s="58">
        <v>67.9376082</v>
      </c>
      <c r="F238" s="58">
        <v>154.84760819999974</v>
      </c>
      <c r="G238" s="58">
        <v>580.05760819999978</v>
      </c>
    </row>
    <row r="239" spans="2:7" x14ac:dyDescent="0.2">
      <c r="B239" s="58">
        <v>1175</v>
      </c>
      <c r="C239" s="59">
        <v>152.01</v>
      </c>
      <c r="D239" s="60">
        <v>577.22</v>
      </c>
      <c r="E239" s="58">
        <v>67.9376082</v>
      </c>
      <c r="F239" s="58">
        <v>152.9476082000001</v>
      </c>
      <c r="G239" s="58">
        <v>578.15760820000014</v>
      </c>
    </row>
    <row r="240" spans="2:7" x14ac:dyDescent="0.2">
      <c r="B240" s="58">
        <v>1180</v>
      </c>
      <c r="C240" s="59">
        <v>150.11000000000001</v>
      </c>
      <c r="D240" s="60">
        <v>575.32000000000005</v>
      </c>
      <c r="E240" s="58">
        <v>67.9376082</v>
      </c>
      <c r="F240" s="58">
        <v>151.04760820000001</v>
      </c>
      <c r="G240" s="58">
        <v>576.25760820000005</v>
      </c>
    </row>
    <row r="241" spans="2:7" x14ac:dyDescent="0.2">
      <c r="B241" s="58">
        <v>1185</v>
      </c>
      <c r="C241" s="59">
        <v>148.20999999999998</v>
      </c>
      <c r="D241" s="60">
        <v>573.42000000000007</v>
      </c>
      <c r="E241" s="58">
        <v>67.9376082</v>
      </c>
      <c r="F241" s="58">
        <v>149.14760819999992</v>
      </c>
      <c r="G241" s="58">
        <v>574.35760819999996</v>
      </c>
    </row>
    <row r="242" spans="2:7" x14ac:dyDescent="0.2">
      <c r="B242" s="58">
        <v>1190</v>
      </c>
      <c r="C242" s="59">
        <v>146.31</v>
      </c>
      <c r="D242" s="60">
        <v>571.52</v>
      </c>
      <c r="E242" s="58">
        <v>67.9376082</v>
      </c>
      <c r="F242" s="58">
        <v>147.24760819999983</v>
      </c>
      <c r="G242" s="58">
        <v>572.45760819999987</v>
      </c>
    </row>
    <row r="243" spans="2:7" x14ac:dyDescent="0.2">
      <c r="B243" s="58">
        <v>1195</v>
      </c>
      <c r="C243" s="59">
        <v>144.40999999999997</v>
      </c>
      <c r="D243" s="60">
        <v>569.62</v>
      </c>
      <c r="E243" s="58">
        <v>67.9376082</v>
      </c>
      <c r="F243" s="58">
        <v>145.34760819999974</v>
      </c>
      <c r="G243" s="58">
        <v>570.55760819999978</v>
      </c>
    </row>
    <row r="244" spans="2:7" x14ac:dyDescent="0.2">
      <c r="B244" s="58">
        <v>1200</v>
      </c>
      <c r="C244" s="59">
        <v>142.51</v>
      </c>
      <c r="D244" s="60">
        <v>567.72</v>
      </c>
      <c r="E244" s="58">
        <v>67.9376082</v>
      </c>
      <c r="F244" s="58">
        <v>143.4476082000001</v>
      </c>
      <c r="G244" s="58">
        <v>568.65760820000014</v>
      </c>
    </row>
    <row r="245" spans="2:7" x14ac:dyDescent="0.2">
      <c r="B245" s="58">
        <v>1205</v>
      </c>
      <c r="C245" s="59">
        <v>140.61000000000001</v>
      </c>
      <c r="D245" s="60">
        <v>565.82000000000005</v>
      </c>
      <c r="E245" s="58">
        <v>67.9376082</v>
      </c>
      <c r="F245" s="58">
        <v>141.54760820000001</v>
      </c>
      <c r="G245" s="58">
        <v>566.75760820000005</v>
      </c>
    </row>
    <row r="246" spans="2:7" x14ac:dyDescent="0.2">
      <c r="B246" s="58">
        <v>1210</v>
      </c>
      <c r="C246" s="59">
        <v>138.70999999999998</v>
      </c>
      <c r="D246" s="60">
        <v>563.92000000000007</v>
      </c>
      <c r="E246" s="58">
        <v>67.9376082</v>
      </c>
      <c r="F246" s="58">
        <v>139.64760819999992</v>
      </c>
      <c r="G246" s="58">
        <v>564.85760819999996</v>
      </c>
    </row>
    <row r="247" spans="2:7" x14ac:dyDescent="0.2">
      <c r="B247" s="58">
        <v>1215</v>
      </c>
      <c r="C247" s="59">
        <v>136.81</v>
      </c>
      <c r="D247" s="60">
        <v>562.02</v>
      </c>
      <c r="E247" s="58">
        <v>67.9376082</v>
      </c>
      <c r="F247" s="58">
        <v>137.74760819999983</v>
      </c>
      <c r="G247" s="58">
        <v>562.95760819999987</v>
      </c>
    </row>
    <row r="248" spans="2:7" x14ac:dyDescent="0.2">
      <c r="B248" s="58">
        <v>1220</v>
      </c>
      <c r="C248" s="59">
        <v>134.90999999999997</v>
      </c>
      <c r="D248" s="60">
        <v>560.12</v>
      </c>
      <c r="E248" s="58">
        <v>67.9376082</v>
      </c>
      <c r="F248" s="58">
        <v>135.84760819999974</v>
      </c>
      <c r="G248" s="58">
        <v>561.05760819999978</v>
      </c>
    </row>
    <row r="249" spans="2:7" x14ac:dyDescent="0.2">
      <c r="B249" s="58">
        <v>1225</v>
      </c>
      <c r="C249" s="59">
        <v>133.01</v>
      </c>
      <c r="D249" s="60">
        <v>558.22</v>
      </c>
      <c r="E249" s="58">
        <v>67.9376082</v>
      </c>
      <c r="F249" s="58">
        <v>133.9476082000001</v>
      </c>
      <c r="G249" s="58">
        <v>559.15760820000014</v>
      </c>
    </row>
    <row r="250" spans="2:7" x14ac:dyDescent="0.2">
      <c r="B250" s="58">
        <v>1230</v>
      </c>
      <c r="C250" s="59">
        <v>131.11000000000001</v>
      </c>
      <c r="D250" s="60">
        <v>556.32000000000005</v>
      </c>
      <c r="E250" s="58">
        <v>67.9376082</v>
      </c>
      <c r="F250" s="58">
        <v>132.04760820000001</v>
      </c>
      <c r="G250" s="58">
        <v>557.25760820000005</v>
      </c>
    </row>
    <row r="251" spans="2:7" x14ac:dyDescent="0.2">
      <c r="B251" s="58">
        <v>1235</v>
      </c>
      <c r="C251" s="59">
        <v>129.20999999999998</v>
      </c>
      <c r="D251" s="60">
        <v>554.42000000000007</v>
      </c>
      <c r="E251" s="58">
        <v>67.9376082</v>
      </c>
      <c r="F251" s="58">
        <v>130.14760819999992</v>
      </c>
      <c r="G251" s="58">
        <v>555.35760819999996</v>
      </c>
    </row>
    <row r="252" spans="2:7" x14ac:dyDescent="0.2">
      <c r="B252" s="58">
        <v>1240</v>
      </c>
      <c r="C252" s="59">
        <v>127.31</v>
      </c>
      <c r="D252" s="60">
        <v>552.52</v>
      </c>
      <c r="E252" s="58">
        <v>67.9376082</v>
      </c>
      <c r="F252" s="58">
        <v>128.24760819999983</v>
      </c>
      <c r="G252" s="58">
        <v>553.45760819999987</v>
      </c>
    </row>
    <row r="253" spans="2:7" x14ac:dyDescent="0.2">
      <c r="B253" s="58">
        <v>1245</v>
      </c>
      <c r="C253" s="59">
        <v>125.40999999999997</v>
      </c>
      <c r="D253" s="60">
        <v>550.62</v>
      </c>
      <c r="E253" s="58">
        <v>67.9376082</v>
      </c>
      <c r="F253" s="58">
        <v>126.34760819999974</v>
      </c>
      <c r="G253" s="58">
        <v>551.55760819999978</v>
      </c>
    </row>
    <row r="254" spans="2:7" x14ac:dyDescent="0.2">
      <c r="B254" s="58">
        <v>1250</v>
      </c>
      <c r="C254" s="59">
        <v>123.50999999999999</v>
      </c>
      <c r="D254" s="60">
        <v>548.72</v>
      </c>
      <c r="E254" s="58">
        <v>67.9376082</v>
      </c>
      <c r="F254" s="58">
        <v>124.4476082000001</v>
      </c>
      <c r="G254" s="58">
        <v>549.65760820000014</v>
      </c>
    </row>
    <row r="255" spans="2:7" x14ac:dyDescent="0.2">
      <c r="B255" s="58">
        <v>1255</v>
      </c>
      <c r="C255" s="59">
        <v>121.61000000000001</v>
      </c>
      <c r="D255" s="60">
        <v>546.82000000000005</v>
      </c>
      <c r="E255" s="58">
        <v>67.9376082</v>
      </c>
      <c r="F255" s="58">
        <v>122.54760820000001</v>
      </c>
      <c r="G255" s="58">
        <v>547.75760820000005</v>
      </c>
    </row>
    <row r="256" spans="2:7" x14ac:dyDescent="0.2">
      <c r="B256" s="58">
        <v>1260</v>
      </c>
      <c r="C256" s="59">
        <v>119.70999999999998</v>
      </c>
      <c r="D256" s="60">
        <v>544.92000000000007</v>
      </c>
      <c r="E256" s="58">
        <v>67.9376082</v>
      </c>
      <c r="F256" s="58">
        <v>120.64760819999992</v>
      </c>
      <c r="G256" s="58">
        <v>545.85760819999996</v>
      </c>
    </row>
    <row r="257" spans="2:7" x14ac:dyDescent="0.2">
      <c r="B257" s="58">
        <v>1265</v>
      </c>
      <c r="C257" s="59">
        <v>117.81</v>
      </c>
      <c r="D257" s="60">
        <v>543.02</v>
      </c>
      <c r="E257" s="58">
        <v>67.9376082</v>
      </c>
      <c r="F257" s="58">
        <v>118.74760819999983</v>
      </c>
      <c r="G257" s="58">
        <v>543.95760819999987</v>
      </c>
    </row>
    <row r="258" spans="2:7" x14ac:dyDescent="0.2">
      <c r="B258" s="58">
        <v>1270</v>
      </c>
      <c r="C258" s="59">
        <v>115.90999999999997</v>
      </c>
      <c r="D258" s="60">
        <v>541.12</v>
      </c>
      <c r="E258" s="58">
        <v>67.9376082</v>
      </c>
      <c r="F258" s="58">
        <v>116.84760819999974</v>
      </c>
      <c r="G258" s="58">
        <v>542.05760819999978</v>
      </c>
    </row>
    <row r="259" spans="2:7" x14ac:dyDescent="0.2">
      <c r="B259" s="58">
        <v>1275</v>
      </c>
      <c r="C259" s="59">
        <v>114.00999999999999</v>
      </c>
      <c r="D259" s="60">
        <v>539.22</v>
      </c>
      <c r="E259" s="58">
        <v>67.9376082</v>
      </c>
      <c r="F259" s="58">
        <v>114.9476082000001</v>
      </c>
      <c r="G259" s="58">
        <v>540.15760820000014</v>
      </c>
    </row>
    <row r="260" spans="2:7" x14ac:dyDescent="0.2">
      <c r="B260" s="58">
        <v>1280</v>
      </c>
      <c r="C260" s="59">
        <v>112.11000000000001</v>
      </c>
      <c r="D260" s="60">
        <v>537.32000000000005</v>
      </c>
      <c r="E260" s="58">
        <v>67.9376082</v>
      </c>
      <c r="F260" s="58">
        <v>113.04760820000001</v>
      </c>
      <c r="G260" s="58">
        <v>538.25760820000005</v>
      </c>
    </row>
    <row r="261" spans="2:7" x14ac:dyDescent="0.2">
      <c r="B261" s="58">
        <v>1285</v>
      </c>
      <c r="C261" s="59">
        <v>110.20999999999998</v>
      </c>
      <c r="D261" s="60">
        <v>535.42000000000007</v>
      </c>
      <c r="E261" s="58">
        <v>67.9376082</v>
      </c>
      <c r="F261" s="58">
        <v>111.14760819999992</v>
      </c>
      <c r="G261" s="58">
        <v>536.35760819999996</v>
      </c>
    </row>
    <row r="262" spans="2:7" x14ac:dyDescent="0.2">
      <c r="B262" s="58">
        <v>1290</v>
      </c>
      <c r="C262" s="59">
        <v>108.31</v>
      </c>
      <c r="D262" s="60">
        <v>533.52</v>
      </c>
      <c r="E262" s="58">
        <v>67.9376082</v>
      </c>
      <c r="F262" s="58">
        <v>109.24760819999983</v>
      </c>
      <c r="G262" s="58">
        <v>534.45760819999987</v>
      </c>
    </row>
    <row r="263" spans="2:7" x14ac:dyDescent="0.2">
      <c r="B263" s="58">
        <v>1295</v>
      </c>
      <c r="C263" s="59">
        <v>106.40999999999997</v>
      </c>
      <c r="D263" s="60">
        <v>531.62</v>
      </c>
      <c r="E263" s="58">
        <v>67.9376082</v>
      </c>
      <c r="F263" s="58">
        <v>107.34760819999974</v>
      </c>
      <c r="G263" s="58">
        <v>532.55760819999978</v>
      </c>
    </row>
    <row r="264" spans="2:7" x14ac:dyDescent="0.2">
      <c r="B264" s="58">
        <v>1300</v>
      </c>
      <c r="C264" s="59">
        <v>104.50999999999999</v>
      </c>
      <c r="D264" s="60">
        <v>529.72</v>
      </c>
      <c r="E264" s="58">
        <v>67.9376082</v>
      </c>
      <c r="F264" s="58">
        <v>105.4476082000001</v>
      </c>
      <c r="G264" s="58">
        <v>530.65760820000014</v>
      </c>
    </row>
    <row r="265" spans="2:7" x14ac:dyDescent="0.2">
      <c r="B265" s="58">
        <v>1305</v>
      </c>
      <c r="C265" s="59">
        <v>102.60999999999996</v>
      </c>
      <c r="D265" s="60">
        <v>527.81999999999994</v>
      </c>
      <c r="E265" s="58">
        <v>67.9376082</v>
      </c>
      <c r="F265" s="58">
        <v>103.54760820000001</v>
      </c>
      <c r="G265" s="58">
        <v>528.75760820000005</v>
      </c>
    </row>
    <row r="266" spans="2:7" x14ac:dyDescent="0.2">
      <c r="B266" s="58">
        <v>1310</v>
      </c>
      <c r="C266" s="59">
        <v>100.70999999999998</v>
      </c>
      <c r="D266" s="60">
        <v>525.92000000000007</v>
      </c>
      <c r="E266" s="58">
        <v>67.9376082</v>
      </c>
      <c r="F266" s="58">
        <v>101.64760819999992</v>
      </c>
      <c r="G266" s="58">
        <v>526.85760819999996</v>
      </c>
    </row>
    <row r="267" spans="2:7" x14ac:dyDescent="0.2">
      <c r="B267" s="58">
        <v>1315</v>
      </c>
      <c r="C267" s="59">
        <v>98.81</v>
      </c>
      <c r="D267" s="60">
        <v>524.02</v>
      </c>
      <c r="E267" s="58">
        <v>67.9376082</v>
      </c>
      <c r="F267" s="58">
        <v>99.747608199999831</v>
      </c>
      <c r="G267" s="58">
        <v>524.95760819999987</v>
      </c>
    </row>
    <row r="268" spans="2:7" x14ac:dyDescent="0.2">
      <c r="B268" s="58">
        <v>1320</v>
      </c>
      <c r="C268" s="59">
        <v>96.909999999999968</v>
      </c>
      <c r="D268" s="60">
        <v>522.12</v>
      </c>
      <c r="E268" s="58">
        <v>67.9376082</v>
      </c>
      <c r="F268" s="58">
        <v>97.84760819999974</v>
      </c>
      <c r="G268" s="58">
        <v>523.05760819999978</v>
      </c>
    </row>
    <row r="269" spans="2:7" x14ac:dyDescent="0.2">
      <c r="B269" s="58">
        <v>1325</v>
      </c>
      <c r="C269" s="59">
        <v>95.009999999999991</v>
      </c>
      <c r="D269" s="60">
        <v>520.22</v>
      </c>
      <c r="E269" s="58">
        <v>67.9376082</v>
      </c>
      <c r="F269" s="58">
        <v>95.947608200000104</v>
      </c>
      <c r="G269" s="58">
        <v>521.15760820000014</v>
      </c>
    </row>
    <row r="270" spans="2:7" x14ac:dyDescent="0.2">
      <c r="B270" s="58">
        <v>1330</v>
      </c>
      <c r="C270" s="59">
        <v>93.109999999999957</v>
      </c>
      <c r="D270" s="60">
        <v>518.31999999999994</v>
      </c>
      <c r="E270" s="58">
        <v>67.9376082</v>
      </c>
      <c r="F270" s="58">
        <v>94.047608200000013</v>
      </c>
      <c r="G270" s="58">
        <v>519.25760820000005</v>
      </c>
    </row>
    <row r="271" spans="2:7" x14ac:dyDescent="0.2">
      <c r="B271" s="58">
        <v>1335</v>
      </c>
      <c r="C271" s="59">
        <v>91.20999999999998</v>
      </c>
      <c r="D271" s="60">
        <v>516.42000000000007</v>
      </c>
      <c r="E271" s="58">
        <v>67.9376082</v>
      </c>
      <c r="F271" s="58">
        <v>92.147608199999922</v>
      </c>
      <c r="G271" s="58">
        <v>517.35760819999996</v>
      </c>
    </row>
    <row r="272" spans="2:7" x14ac:dyDescent="0.2">
      <c r="B272" s="58">
        <v>1340</v>
      </c>
      <c r="C272" s="59">
        <v>89.31</v>
      </c>
      <c r="D272" s="60">
        <v>514.52</v>
      </c>
      <c r="E272" s="58">
        <v>67.9376082</v>
      </c>
      <c r="F272" s="58">
        <v>90.247608199999831</v>
      </c>
      <c r="G272" s="58">
        <v>515.45760819999987</v>
      </c>
    </row>
    <row r="273" spans="2:7" x14ac:dyDescent="0.2">
      <c r="B273" s="58">
        <v>1345</v>
      </c>
      <c r="C273" s="59">
        <v>87.409999999999968</v>
      </c>
      <c r="D273" s="60">
        <v>512.62</v>
      </c>
      <c r="E273" s="58">
        <v>67.9376082</v>
      </c>
      <c r="F273" s="58">
        <v>88.34760819999974</v>
      </c>
      <c r="G273" s="58">
        <v>513.55760819999978</v>
      </c>
    </row>
    <row r="274" spans="2:7" x14ac:dyDescent="0.2">
      <c r="B274" s="58">
        <v>1350</v>
      </c>
      <c r="C274" s="59">
        <v>85.509999999999991</v>
      </c>
      <c r="D274" s="60">
        <v>510.72</v>
      </c>
      <c r="E274" s="58">
        <v>67.9376082</v>
      </c>
      <c r="F274" s="58">
        <v>86.447608200000104</v>
      </c>
      <c r="G274" s="58">
        <v>511.65760820000014</v>
      </c>
    </row>
    <row r="275" spans="2:7" x14ac:dyDescent="0.2">
      <c r="B275" s="58">
        <v>1355</v>
      </c>
      <c r="C275" s="59">
        <v>83.610000000000014</v>
      </c>
      <c r="D275" s="60">
        <v>508.82000000000005</v>
      </c>
      <c r="E275" s="58">
        <v>67.9376082</v>
      </c>
      <c r="F275" s="58">
        <v>84.547608200000013</v>
      </c>
      <c r="G275" s="58">
        <v>509.75760820000005</v>
      </c>
    </row>
    <row r="276" spans="2:7" x14ac:dyDescent="0.2">
      <c r="B276" s="58">
        <v>1360</v>
      </c>
      <c r="C276" s="59">
        <v>81.710000000000036</v>
      </c>
      <c r="D276" s="60">
        <v>506.92000000000007</v>
      </c>
      <c r="E276" s="58">
        <v>67.9376082</v>
      </c>
      <c r="F276" s="58">
        <v>82.647608199999922</v>
      </c>
      <c r="G276" s="58">
        <v>507.85760819999996</v>
      </c>
    </row>
    <row r="277" spans="2:7" x14ac:dyDescent="0.2">
      <c r="B277" s="58">
        <v>1365</v>
      </c>
      <c r="C277" s="59">
        <v>79.809999999999945</v>
      </c>
      <c r="D277" s="60">
        <v>505.02</v>
      </c>
      <c r="E277" s="58">
        <v>67.9376082</v>
      </c>
      <c r="F277" s="58">
        <v>80.747608199999831</v>
      </c>
      <c r="G277" s="58">
        <v>505.95760819999987</v>
      </c>
    </row>
    <row r="278" spans="2:7" x14ac:dyDescent="0.2">
      <c r="B278" s="58">
        <v>1370</v>
      </c>
      <c r="C278" s="59">
        <v>77.909999999999968</v>
      </c>
      <c r="D278" s="60">
        <v>503.12</v>
      </c>
      <c r="E278" s="58">
        <v>67.9376082</v>
      </c>
      <c r="F278" s="58">
        <v>78.84760819999974</v>
      </c>
      <c r="G278" s="58">
        <v>504.05760819999978</v>
      </c>
    </row>
    <row r="279" spans="2:7" x14ac:dyDescent="0.2">
      <c r="B279" s="58">
        <v>1375</v>
      </c>
      <c r="C279" s="59">
        <v>76.009999999999991</v>
      </c>
      <c r="D279" s="60">
        <v>501.22</v>
      </c>
      <c r="E279" s="58">
        <v>67.9376082</v>
      </c>
      <c r="F279" s="58">
        <v>76.947608200000104</v>
      </c>
      <c r="G279" s="58">
        <v>502.15760820000014</v>
      </c>
    </row>
    <row r="280" spans="2:7" x14ac:dyDescent="0.2">
      <c r="B280" s="58">
        <v>1380</v>
      </c>
      <c r="C280" s="59">
        <v>74.110000000000014</v>
      </c>
      <c r="D280" s="60">
        <v>499.32000000000005</v>
      </c>
      <c r="E280" s="58">
        <v>67.9376082</v>
      </c>
      <c r="F280" s="58">
        <v>75.047608200000013</v>
      </c>
      <c r="G280" s="58">
        <v>500.25760820000005</v>
      </c>
    </row>
    <row r="281" spans="2:7" x14ac:dyDescent="0.2">
      <c r="B281" s="58">
        <v>1385</v>
      </c>
      <c r="C281" s="59">
        <v>72.210000000000036</v>
      </c>
      <c r="D281" s="60">
        <v>497.42000000000007</v>
      </c>
      <c r="E281" s="58">
        <v>67.9376082</v>
      </c>
      <c r="F281" s="58">
        <v>73.147608199999922</v>
      </c>
      <c r="G281" s="58">
        <v>498.35760819999996</v>
      </c>
    </row>
    <row r="282" spans="2:7" x14ac:dyDescent="0.2">
      <c r="B282" s="58">
        <v>1390</v>
      </c>
      <c r="C282" s="59">
        <v>70.309999999999945</v>
      </c>
      <c r="D282" s="60">
        <v>495.52</v>
      </c>
      <c r="E282" s="58">
        <v>67.9376082</v>
      </c>
      <c r="F282" s="58">
        <v>71.247608199999831</v>
      </c>
      <c r="G282" s="58">
        <v>496.45760819999987</v>
      </c>
    </row>
    <row r="283" spans="2:7" x14ac:dyDescent="0.2">
      <c r="B283" s="58">
        <v>1395</v>
      </c>
      <c r="C283" s="59">
        <v>68.409999999999968</v>
      </c>
      <c r="D283" s="60">
        <v>493.62</v>
      </c>
      <c r="E283" s="58">
        <v>67.9376082</v>
      </c>
      <c r="F283" s="58">
        <v>69.34760819999974</v>
      </c>
      <c r="G283" s="58">
        <v>494.55760819999978</v>
      </c>
    </row>
    <row r="284" spans="2:7" x14ac:dyDescent="0.2">
      <c r="B284" s="58">
        <v>1400</v>
      </c>
      <c r="C284" s="59">
        <v>66.509999999999991</v>
      </c>
      <c r="D284" s="60">
        <v>491.72</v>
      </c>
      <c r="E284" s="58">
        <v>67.9376082</v>
      </c>
      <c r="F284" s="58">
        <v>67.447608200000104</v>
      </c>
      <c r="G284" s="58">
        <v>492.65760820000014</v>
      </c>
    </row>
    <row r="285" spans="2:7" x14ac:dyDescent="0.2">
      <c r="B285" s="58">
        <v>1405</v>
      </c>
      <c r="C285" s="59">
        <v>64.610000000000014</v>
      </c>
      <c r="D285" s="60">
        <v>489.82000000000005</v>
      </c>
      <c r="E285" s="58">
        <v>67.9376082</v>
      </c>
      <c r="F285" s="58">
        <v>65.547608200000013</v>
      </c>
      <c r="G285" s="58">
        <v>490.75760820000005</v>
      </c>
    </row>
    <row r="286" spans="2:7" x14ac:dyDescent="0.2">
      <c r="B286" s="58">
        <v>1410</v>
      </c>
      <c r="C286" s="59">
        <v>62.710000000000036</v>
      </c>
      <c r="D286" s="60">
        <v>487.92000000000007</v>
      </c>
      <c r="E286" s="58">
        <v>67.9376082</v>
      </c>
      <c r="F286" s="58">
        <v>63.647608199999922</v>
      </c>
      <c r="G286" s="58">
        <v>488.85760819999996</v>
      </c>
    </row>
    <row r="287" spans="2:7" x14ac:dyDescent="0.2">
      <c r="B287" s="58">
        <v>1415</v>
      </c>
      <c r="C287" s="59">
        <v>60.809999999999945</v>
      </c>
      <c r="D287" s="60">
        <v>486.02</v>
      </c>
      <c r="E287" s="58">
        <v>67.9376082</v>
      </c>
      <c r="F287" s="58">
        <v>61.747608199999831</v>
      </c>
      <c r="G287" s="58">
        <v>486.95760819999987</v>
      </c>
    </row>
    <row r="288" spans="2:7" x14ac:dyDescent="0.2">
      <c r="B288" s="58">
        <v>1420</v>
      </c>
      <c r="C288" s="59">
        <v>58.909999999999968</v>
      </c>
      <c r="D288" s="60">
        <v>484.12</v>
      </c>
      <c r="E288" s="58">
        <v>67.9376082</v>
      </c>
      <c r="F288" s="58">
        <v>59.84760819999974</v>
      </c>
      <c r="G288" s="58">
        <v>485.05760819999978</v>
      </c>
    </row>
    <row r="289" spans="2:7" x14ac:dyDescent="0.2">
      <c r="B289" s="58">
        <v>1425</v>
      </c>
      <c r="C289" s="59">
        <v>57.009999999999991</v>
      </c>
      <c r="D289" s="60">
        <v>482.22</v>
      </c>
      <c r="E289" s="58">
        <v>67.9376082</v>
      </c>
      <c r="F289" s="58">
        <v>57.947608200000104</v>
      </c>
      <c r="G289" s="58">
        <v>483.15760820000014</v>
      </c>
    </row>
    <row r="290" spans="2:7" x14ac:dyDescent="0.2">
      <c r="B290" s="58">
        <v>1430</v>
      </c>
      <c r="C290" s="59">
        <v>55.110000000000014</v>
      </c>
      <c r="D290" s="60">
        <v>480.32000000000005</v>
      </c>
      <c r="E290" s="58">
        <v>67.9376082</v>
      </c>
      <c r="F290" s="58">
        <v>56.047608200000013</v>
      </c>
      <c r="G290" s="58">
        <v>481.25760820000005</v>
      </c>
    </row>
    <row r="291" spans="2:7" x14ac:dyDescent="0.2">
      <c r="B291" s="58">
        <v>1435</v>
      </c>
      <c r="C291" s="59">
        <v>53.210000000000036</v>
      </c>
      <c r="D291" s="60">
        <v>478.42000000000007</v>
      </c>
      <c r="E291" s="58">
        <v>67.9376082</v>
      </c>
      <c r="F291" s="58">
        <v>54.147608199999922</v>
      </c>
      <c r="G291" s="58">
        <v>479.35760819999996</v>
      </c>
    </row>
    <row r="292" spans="2:7" x14ac:dyDescent="0.2">
      <c r="B292" s="58">
        <v>1440</v>
      </c>
      <c r="C292" s="59">
        <v>51.309999999999945</v>
      </c>
      <c r="D292" s="60">
        <v>476.52</v>
      </c>
      <c r="E292" s="58">
        <v>67.9376082</v>
      </c>
      <c r="F292" s="58">
        <v>52.247608199999831</v>
      </c>
      <c r="G292" s="58">
        <v>477.45760819999987</v>
      </c>
    </row>
    <row r="293" spans="2:7" x14ac:dyDescent="0.2">
      <c r="B293" s="58">
        <v>1445</v>
      </c>
      <c r="C293" s="59">
        <v>49.409999999999968</v>
      </c>
      <c r="D293" s="60">
        <v>474.62</v>
      </c>
      <c r="E293" s="58">
        <v>67.9376082</v>
      </c>
      <c r="F293" s="58">
        <v>50.34760819999974</v>
      </c>
      <c r="G293" s="58">
        <v>475.55760819999978</v>
      </c>
    </row>
    <row r="294" spans="2:7" x14ac:dyDescent="0.2">
      <c r="B294" s="58">
        <v>1450</v>
      </c>
      <c r="C294" s="59">
        <v>47.509999999999991</v>
      </c>
      <c r="D294" s="60">
        <v>472.72</v>
      </c>
      <c r="E294" s="58">
        <v>67.9376082</v>
      </c>
      <c r="F294" s="58">
        <v>48.447608200000104</v>
      </c>
      <c r="G294" s="58">
        <v>473.65760820000014</v>
      </c>
    </row>
    <row r="295" spans="2:7" x14ac:dyDescent="0.2">
      <c r="B295" s="58">
        <v>1455</v>
      </c>
      <c r="C295" s="59">
        <v>45.610000000000014</v>
      </c>
      <c r="D295" s="60">
        <v>470.82000000000005</v>
      </c>
      <c r="E295" s="58">
        <v>67.9376082</v>
      </c>
      <c r="F295" s="58">
        <v>46.547608200000013</v>
      </c>
      <c r="G295" s="58">
        <v>471.75760820000005</v>
      </c>
    </row>
    <row r="296" spans="2:7" x14ac:dyDescent="0.2">
      <c r="B296" s="58">
        <v>1460</v>
      </c>
      <c r="C296" s="59">
        <v>43.710000000000036</v>
      </c>
      <c r="D296" s="60">
        <v>468.92000000000007</v>
      </c>
      <c r="E296" s="58">
        <v>67.9376082</v>
      </c>
      <c r="F296" s="58">
        <v>44.647608199999922</v>
      </c>
      <c r="G296" s="58">
        <v>469.85760819999996</v>
      </c>
    </row>
    <row r="297" spans="2:7" x14ac:dyDescent="0.2">
      <c r="B297" s="58">
        <v>1465</v>
      </c>
      <c r="C297" s="59">
        <v>41.809999999999945</v>
      </c>
      <c r="D297" s="60">
        <v>467.02</v>
      </c>
      <c r="E297" s="58">
        <v>67.9376082</v>
      </c>
      <c r="F297" s="58">
        <v>42.747608199999831</v>
      </c>
      <c r="G297" s="58">
        <v>467.95760819999987</v>
      </c>
    </row>
    <row r="298" spans="2:7" x14ac:dyDescent="0.2">
      <c r="B298" s="58">
        <v>1470</v>
      </c>
      <c r="C298" s="59">
        <v>39.909999999999968</v>
      </c>
      <c r="D298" s="60">
        <v>465.12</v>
      </c>
      <c r="E298" s="58">
        <v>67.9376082</v>
      </c>
      <c r="F298" s="58">
        <v>40.84760819999974</v>
      </c>
      <c r="G298" s="58">
        <v>466.05760819999978</v>
      </c>
    </row>
    <row r="299" spans="2:7" x14ac:dyDescent="0.2">
      <c r="B299" s="58">
        <v>1475</v>
      </c>
      <c r="C299" s="59">
        <v>38.009999999999991</v>
      </c>
      <c r="D299" s="60">
        <v>463.22</v>
      </c>
      <c r="E299" s="58">
        <v>67.9376082</v>
      </c>
      <c r="F299" s="58">
        <v>38.947608200000104</v>
      </c>
      <c r="G299" s="58">
        <v>464.15760820000014</v>
      </c>
    </row>
    <row r="300" spans="2:7" x14ac:dyDescent="0.2">
      <c r="B300" s="58">
        <v>1480</v>
      </c>
      <c r="C300" s="59">
        <v>36.110000000000014</v>
      </c>
      <c r="D300" s="60">
        <v>461.32000000000005</v>
      </c>
      <c r="E300" s="58">
        <v>67.9376082</v>
      </c>
      <c r="F300" s="58">
        <v>37.047608200000013</v>
      </c>
      <c r="G300" s="58">
        <v>462.25760820000005</v>
      </c>
    </row>
    <row r="301" spans="2:7" x14ac:dyDescent="0.2">
      <c r="B301" s="58">
        <v>1485</v>
      </c>
      <c r="C301" s="59">
        <v>34.210000000000036</v>
      </c>
      <c r="D301" s="60">
        <v>459.42000000000007</v>
      </c>
      <c r="E301" s="58">
        <v>67.9376082</v>
      </c>
      <c r="F301" s="58">
        <v>35.147608199999922</v>
      </c>
      <c r="G301" s="58">
        <v>460.35760819999996</v>
      </c>
    </row>
    <row r="302" spans="2:7" x14ac:dyDescent="0.2">
      <c r="B302" s="58">
        <v>1490</v>
      </c>
      <c r="C302" s="59">
        <v>32.309999999999945</v>
      </c>
      <c r="D302" s="60">
        <v>457.52</v>
      </c>
      <c r="E302" s="58">
        <v>67.9376082</v>
      </c>
      <c r="F302" s="58">
        <v>33.247608199999831</v>
      </c>
      <c r="G302" s="58">
        <v>458.45760819999987</v>
      </c>
    </row>
    <row r="303" spans="2:7" x14ac:dyDescent="0.2">
      <c r="B303" s="58">
        <v>1495</v>
      </c>
      <c r="C303" s="59">
        <v>30.409999999999968</v>
      </c>
      <c r="D303" s="60">
        <v>455.62</v>
      </c>
      <c r="E303" s="58">
        <v>67.9376082</v>
      </c>
      <c r="F303" s="58">
        <v>31.34760819999974</v>
      </c>
      <c r="G303" s="58">
        <v>456.55760819999978</v>
      </c>
    </row>
    <row r="304" spans="2:7" x14ac:dyDescent="0.2">
      <c r="B304" s="58">
        <v>1500</v>
      </c>
      <c r="C304" s="59">
        <v>28.509999999999991</v>
      </c>
      <c r="D304" s="60">
        <v>453.72</v>
      </c>
      <c r="E304" s="58">
        <v>67.9376082</v>
      </c>
      <c r="F304" s="58">
        <v>29.447608200000104</v>
      </c>
      <c r="G304" s="58">
        <v>454.65760820000014</v>
      </c>
    </row>
    <row r="305" spans="2:9" x14ac:dyDescent="0.2">
      <c r="B305" s="58">
        <v>1505</v>
      </c>
      <c r="C305" s="59">
        <v>26.610000000000014</v>
      </c>
      <c r="D305" s="60">
        <v>451.82000000000005</v>
      </c>
      <c r="E305" s="58">
        <v>67.9376082</v>
      </c>
      <c r="F305" s="58">
        <v>27.547608200000013</v>
      </c>
      <c r="G305" s="58">
        <v>452.75760820000005</v>
      </c>
    </row>
    <row r="306" spans="2:9" x14ac:dyDescent="0.2">
      <c r="B306" s="58">
        <v>1510</v>
      </c>
      <c r="C306" s="59">
        <v>24.710000000000036</v>
      </c>
      <c r="D306" s="60">
        <v>449.92000000000007</v>
      </c>
      <c r="E306" s="58">
        <v>67.9376082</v>
      </c>
      <c r="F306" s="58">
        <v>25.647608199999922</v>
      </c>
      <c r="G306" s="58">
        <v>450.85760819999996</v>
      </c>
    </row>
    <row r="307" spans="2:9" x14ac:dyDescent="0.2">
      <c r="B307" s="58">
        <v>1515</v>
      </c>
      <c r="C307" s="59">
        <v>22.809999999999945</v>
      </c>
      <c r="D307" s="60">
        <v>448.02</v>
      </c>
      <c r="E307" s="58">
        <v>67.9376082</v>
      </c>
      <c r="F307" s="58">
        <v>23.747608199999831</v>
      </c>
      <c r="G307" s="58">
        <v>448.95760819999987</v>
      </c>
    </row>
    <row r="308" spans="2:9" x14ac:dyDescent="0.2">
      <c r="B308" s="58">
        <v>1520</v>
      </c>
      <c r="C308" s="59">
        <v>20.909999999999968</v>
      </c>
      <c r="D308" s="60">
        <v>446.12</v>
      </c>
      <c r="E308" s="58">
        <v>67.9376082</v>
      </c>
      <c r="F308" s="58">
        <v>21.84760819999974</v>
      </c>
      <c r="G308" s="58">
        <v>447.05760819999978</v>
      </c>
    </row>
    <row r="309" spans="2:9" x14ac:dyDescent="0.2">
      <c r="B309" s="58">
        <v>1525</v>
      </c>
      <c r="C309" s="59">
        <v>19.009999999999991</v>
      </c>
      <c r="D309" s="60">
        <v>444.22</v>
      </c>
      <c r="E309" s="58">
        <v>67.9376082</v>
      </c>
      <c r="F309" s="58">
        <v>19.947608200000104</v>
      </c>
      <c r="G309" s="58">
        <v>445.15760820000014</v>
      </c>
    </row>
    <row r="310" spans="2:9" x14ac:dyDescent="0.2">
      <c r="B310" s="58">
        <v>1530</v>
      </c>
      <c r="C310" s="59">
        <v>17.110000000000014</v>
      </c>
      <c r="D310" s="60">
        <v>442.32000000000005</v>
      </c>
      <c r="E310" s="58">
        <v>67.9376082</v>
      </c>
      <c r="F310" s="58">
        <v>18.047608200000013</v>
      </c>
      <c r="G310" s="58">
        <v>443.25760820000005</v>
      </c>
    </row>
    <row r="311" spans="2:9" x14ac:dyDescent="0.2">
      <c r="B311" s="58">
        <v>1535</v>
      </c>
      <c r="C311" s="59">
        <v>15.210000000000036</v>
      </c>
      <c r="D311" s="60">
        <v>440.42000000000007</v>
      </c>
      <c r="E311" s="58">
        <v>67.9376082</v>
      </c>
      <c r="F311" s="58">
        <v>16.147608199999922</v>
      </c>
      <c r="G311" s="58">
        <v>441.35760819999996</v>
      </c>
    </row>
    <row r="312" spans="2:9" x14ac:dyDescent="0.2">
      <c r="B312" s="58">
        <v>1540</v>
      </c>
      <c r="C312" s="59">
        <v>13.309999999999945</v>
      </c>
      <c r="D312" s="60">
        <v>438.52</v>
      </c>
      <c r="E312" s="58">
        <v>67.9376082</v>
      </c>
      <c r="F312" s="58">
        <v>14.247608199999831</v>
      </c>
      <c r="G312" s="58">
        <v>439.45760819999987</v>
      </c>
    </row>
    <row r="313" spans="2:9" x14ac:dyDescent="0.2">
      <c r="B313" s="58">
        <v>1545</v>
      </c>
      <c r="C313" s="59">
        <v>11.409999999999968</v>
      </c>
      <c r="D313" s="60">
        <v>436.62</v>
      </c>
      <c r="E313" s="58">
        <v>67.9376082</v>
      </c>
      <c r="F313" s="58">
        <v>12.34760819999974</v>
      </c>
      <c r="G313" s="58">
        <v>437.55760819999978</v>
      </c>
    </row>
    <row r="314" spans="2:9" x14ac:dyDescent="0.2">
      <c r="B314" s="58">
        <v>1550</v>
      </c>
      <c r="C314" s="59">
        <v>9.5099999999999909</v>
      </c>
      <c r="D314" s="60">
        <v>434.72</v>
      </c>
      <c r="E314" s="58">
        <v>67.9376082</v>
      </c>
      <c r="F314" s="58">
        <v>10.447608200000104</v>
      </c>
      <c r="G314" s="58">
        <v>435.65760820000014</v>
      </c>
    </row>
    <row r="315" spans="2:9" x14ac:dyDescent="0.2">
      <c r="B315" s="58">
        <v>1555</v>
      </c>
      <c r="C315" s="59">
        <v>7.6100000000000136</v>
      </c>
      <c r="D315" s="60">
        <v>432.82000000000005</v>
      </c>
      <c r="E315" s="58">
        <v>67.9376082</v>
      </c>
      <c r="F315" s="58">
        <v>8.5476082000000133</v>
      </c>
      <c r="G315" s="58">
        <v>433.75760820000005</v>
      </c>
    </row>
    <row r="316" spans="2:9" x14ac:dyDescent="0.2">
      <c r="B316" s="58">
        <v>1560</v>
      </c>
      <c r="C316" s="59">
        <v>5.7100000000000364</v>
      </c>
      <c r="D316" s="60">
        <v>430.92000000000007</v>
      </c>
      <c r="E316" s="58">
        <v>67.9376082</v>
      </c>
      <c r="F316" s="58">
        <v>6.6476081999999224</v>
      </c>
      <c r="G316" s="58">
        <v>431.85760819999996</v>
      </c>
    </row>
    <row r="317" spans="2:9" x14ac:dyDescent="0.2">
      <c r="B317" s="58">
        <v>1565</v>
      </c>
      <c r="C317" s="59">
        <v>3.8099999999999454</v>
      </c>
      <c r="D317" s="60">
        <v>429.02</v>
      </c>
      <c r="E317" s="58">
        <v>67.9376082</v>
      </c>
      <c r="F317" s="58">
        <v>4.7476081999998314</v>
      </c>
      <c r="G317" s="58">
        <v>429.95760819999987</v>
      </c>
    </row>
    <row r="318" spans="2:9" x14ac:dyDescent="0.2">
      <c r="B318" s="58">
        <v>1570</v>
      </c>
      <c r="C318" s="59">
        <v>1.9099999999999682</v>
      </c>
      <c r="D318" s="60">
        <v>427.12</v>
      </c>
      <c r="E318" s="58">
        <v>67.9376082</v>
      </c>
      <c r="F318" s="58">
        <v>2.8476081999997405</v>
      </c>
      <c r="G318" s="58">
        <v>428.05760819999978</v>
      </c>
    </row>
    <row r="319" spans="2:9" x14ac:dyDescent="0.2">
      <c r="B319" s="58">
        <v>1575</v>
      </c>
      <c r="C319" s="59">
        <v>9.9999999999909051E-3</v>
      </c>
      <c r="D319" s="60">
        <v>425.22</v>
      </c>
      <c r="E319" s="58">
        <v>67.9376082</v>
      </c>
      <c r="F319" s="58">
        <v>0.94760820000010426</v>
      </c>
      <c r="G319" s="58">
        <v>426.15760820000014</v>
      </c>
      <c r="I319" s="17">
        <f>1570/1170.69</f>
        <v>1.3410894429780726</v>
      </c>
    </row>
    <row r="320" spans="2:9" x14ac:dyDescent="0.2">
      <c r="B320" s="58">
        <v>1580</v>
      </c>
      <c r="C320" s="59">
        <v>0</v>
      </c>
      <c r="D320" s="60">
        <v>423.32000000000005</v>
      </c>
      <c r="E320" s="58">
        <v>67.9376082</v>
      </c>
      <c r="F320" s="58">
        <v>0</v>
      </c>
      <c r="G320" s="58">
        <v>424.25760820000005</v>
      </c>
    </row>
    <row r="321" spans="2:7" x14ac:dyDescent="0.2">
      <c r="B321" s="58">
        <v>1585</v>
      </c>
      <c r="C321" s="59">
        <v>0</v>
      </c>
      <c r="D321" s="60">
        <v>421.42000000000007</v>
      </c>
      <c r="E321" s="58">
        <v>67.9376082</v>
      </c>
      <c r="F321" s="58">
        <v>0</v>
      </c>
      <c r="G321" s="58">
        <v>422.35760819999996</v>
      </c>
    </row>
    <row r="322" spans="2:7" x14ac:dyDescent="0.2">
      <c r="B322" s="58">
        <v>1590</v>
      </c>
      <c r="C322" s="59">
        <v>0</v>
      </c>
      <c r="D322" s="60">
        <v>419.52</v>
      </c>
      <c r="E322" s="58">
        <v>67.9376082</v>
      </c>
      <c r="F322" s="58">
        <v>0</v>
      </c>
      <c r="G322" s="58">
        <v>420.45760819999987</v>
      </c>
    </row>
    <row r="323" spans="2:7" x14ac:dyDescent="0.2">
      <c r="B323" s="58">
        <v>1595</v>
      </c>
      <c r="C323" s="59">
        <v>0</v>
      </c>
      <c r="D323" s="60">
        <v>417.62</v>
      </c>
      <c r="E323" s="58">
        <v>67.9376082</v>
      </c>
      <c r="F323" s="58">
        <v>0</v>
      </c>
      <c r="G323" s="58">
        <v>418.55760819999978</v>
      </c>
    </row>
    <row r="324" spans="2:7" x14ac:dyDescent="0.2">
      <c r="B324" s="58">
        <v>1600</v>
      </c>
      <c r="C324" s="59">
        <v>0</v>
      </c>
      <c r="D324" s="60">
        <v>415.72</v>
      </c>
      <c r="E324" s="58">
        <v>67.9376082</v>
      </c>
      <c r="F324" s="58">
        <v>0</v>
      </c>
      <c r="G324" s="58">
        <v>416.65760820000014</v>
      </c>
    </row>
    <row r="325" spans="2:7" x14ac:dyDescent="0.2">
      <c r="B325" s="58">
        <v>1605</v>
      </c>
      <c r="C325" s="59">
        <v>0</v>
      </c>
      <c r="D325" s="60">
        <v>413.82000000000005</v>
      </c>
      <c r="E325" s="58">
        <v>67.9376082</v>
      </c>
      <c r="F325" s="58">
        <v>0</v>
      </c>
      <c r="G325" s="58">
        <v>414.75760820000005</v>
      </c>
    </row>
    <row r="326" spans="2:7" x14ac:dyDescent="0.2">
      <c r="B326" s="58">
        <v>1610</v>
      </c>
      <c r="C326" s="59">
        <v>0</v>
      </c>
      <c r="D326" s="60">
        <v>411.92000000000007</v>
      </c>
      <c r="E326" s="58">
        <v>67.9376082</v>
      </c>
      <c r="F326" s="58">
        <v>0</v>
      </c>
      <c r="G326" s="58">
        <v>412.85760819999996</v>
      </c>
    </row>
    <row r="327" spans="2:7" x14ac:dyDescent="0.2">
      <c r="B327" s="58">
        <v>1615</v>
      </c>
      <c r="C327" s="59">
        <v>0</v>
      </c>
      <c r="D327" s="60">
        <v>410.02</v>
      </c>
      <c r="E327" s="58">
        <v>67.9376082</v>
      </c>
      <c r="F327" s="58">
        <v>0</v>
      </c>
      <c r="G327" s="58">
        <v>410.95760819999987</v>
      </c>
    </row>
    <row r="328" spans="2:7" x14ac:dyDescent="0.2">
      <c r="B328" s="58">
        <v>1620</v>
      </c>
      <c r="C328" s="59">
        <v>0</v>
      </c>
      <c r="D328" s="60">
        <v>408.12</v>
      </c>
      <c r="E328" s="58">
        <v>67.9376082</v>
      </c>
      <c r="F328" s="58">
        <v>0</v>
      </c>
      <c r="G328" s="58">
        <v>409.05760819999978</v>
      </c>
    </row>
    <row r="329" spans="2:7" x14ac:dyDescent="0.2">
      <c r="B329" s="58">
        <v>1625</v>
      </c>
      <c r="C329" s="59">
        <v>0</v>
      </c>
      <c r="D329" s="60">
        <v>406.22</v>
      </c>
      <c r="E329" s="58">
        <v>67.9376082</v>
      </c>
      <c r="F329" s="58">
        <v>0</v>
      </c>
      <c r="G329" s="58">
        <v>407.15760820000014</v>
      </c>
    </row>
    <row r="330" spans="2:7" x14ac:dyDescent="0.2">
      <c r="B330" s="58">
        <v>1630</v>
      </c>
      <c r="C330" s="59">
        <v>0</v>
      </c>
      <c r="D330" s="60">
        <v>404.32000000000005</v>
      </c>
      <c r="E330" s="58">
        <v>67.9376082</v>
      </c>
      <c r="F330" s="58">
        <v>0</v>
      </c>
      <c r="G330" s="58">
        <v>405.25760820000005</v>
      </c>
    </row>
    <row r="331" spans="2:7" x14ac:dyDescent="0.2">
      <c r="B331" s="58">
        <v>1635</v>
      </c>
      <c r="C331" s="59">
        <v>0</v>
      </c>
      <c r="D331" s="60">
        <v>402.42000000000007</v>
      </c>
      <c r="E331" s="58">
        <v>67.9376082</v>
      </c>
      <c r="F331" s="58">
        <v>0</v>
      </c>
      <c r="G331" s="58">
        <v>403.35760819999996</v>
      </c>
    </row>
    <row r="332" spans="2:7" x14ac:dyDescent="0.2">
      <c r="B332" s="58">
        <v>1640</v>
      </c>
      <c r="C332" s="59">
        <v>0</v>
      </c>
      <c r="D332" s="60">
        <v>400.52</v>
      </c>
      <c r="E332" s="58">
        <v>67.9376082</v>
      </c>
      <c r="F332" s="58">
        <v>0</v>
      </c>
      <c r="G332" s="58">
        <v>401.45760819999987</v>
      </c>
    </row>
    <row r="333" spans="2:7" x14ac:dyDescent="0.2">
      <c r="B333" s="58">
        <v>1645</v>
      </c>
      <c r="C333" s="59">
        <v>0</v>
      </c>
      <c r="D333" s="60">
        <v>398.62</v>
      </c>
      <c r="E333" s="58">
        <v>67.9376082</v>
      </c>
      <c r="F333" s="58">
        <v>0</v>
      </c>
      <c r="G333" s="58">
        <v>399.55760819999978</v>
      </c>
    </row>
    <row r="334" spans="2:7" x14ac:dyDescent="0.2">
      <c r="B334" s="58">
        <v>1650</v>
      </c>
      <c r="C334" s="59">
        <v>0</v>
      </c>
      <c r="D334" s="60">
        <v>396.72</v>
      </c>
      <c r="E334" s="58">
        <v>67.9376082</v>
      </c>
      <c r="F334" s="58">
        <v>0</v>
      </c>
      <c r="G334" s="58">
        <v>397.65760820000014</v>
      </c>
    </row>
    <row r="335" spans="2:7" x14ac:dyDescent="0.2">
      <c r="B335" s="58">
        <v>1655</v>
      </c>
      <c r="C335" s="59">
        <v>0</v>
      </c>
      <c r="D335" s="60">
        <v>394.82000000000005</v>
      </c>
      <c r="E335" s="58">
        <v>67.9376082</v>
      </c>
      <c r="F335" s="58">
        <v>0</v>
      </c>
      <c r="G335" s="58">
        <v>395.75760820000005</v>
      </c>
    </row>
    <row r="336" spans="2:7" x14ac:dyDescent="0.2">
      <c r="B336" s="58">
        <v>1660</v>
      </c>
      <c r="C336" s="59">
        <v>0</v>
      </c>
      <c r="D336" s="60">
        <v>392.92000000000007</v>
      </c>
      <c r="E336" s="58">
        <v>67.9376082</v>
      </c>
      <c r="F336" s="58">
        <v>0</v>
      </c>
      <c r="G336" s="58">
        <v>393.85760819999996</v>
      </c>
    </row>
    <row r="337" spans="2:7" x14ac:dyDescent="0.2">
      <c r="B337" s="58">
        <v>1665</v>
      </c>
      <c r="C337" s="59">
        <v>0</v>
      </c>
      <c r="D337" s="60">
        <v>391.02</v>
      </c>
      <c r="E337" s="58">
        <v>67.9376082</v>
      </c>
      <c r="F337" s="58">
        <v>0</v>
      </c>
      <c r="G337" s="58">
        <v>391.95760819999987</v>
      </c>
    </row>
    <row r="338" spans="2:7" x14ac:dyDescent="0.2">
      <c r="B338" s="58">
        <v>1670</v>
      </c>
      <c r="C338" s="59">
        <v>0</v>
      </c>
      <c r="D338" s="60">
        <v>389.12</v>
      </c>
      <c r="E338" s="58">
        <v>67.9376082</v>
      </c>
      <c r="F338" s="58">
        <v>0</v>
      </c>
      <c r="G338" s="58">
        <v>390.05760820000023</v>
      </c>
    </row>
    <row r="339" spans="2:7" x14ac:dyDescent="0.2">
      <c r="B339" s="58">
        <v>1675</v>
      </c>
      <c r="C339" s="59">
        <v>0</v>
      </c>
      <c r="D339" s="60">
        <v>387.22</v>
      </c>
      <c r="E339" s="58">
        <v>67.9376082</v>
      </c>
      <c r="F339" s="58">
        <v>0</v>
      </c>
      <c r="G339" s="58">
        <v>388.15760820000014</v>
      </c>
    </row>
    <row r="340" spans="2:7" x14ac:dyDescent="0.2">
      <c r="B340" s="58">
        <v>1680</v>
      </c>
      <c r="C340" s="59">
        <v>0</v>
      </c>
      <c r="D340" s="60">
        <v>385.32000000000005</v>
      </c>
      <c r="E340" s="58">
        <v>67.9376082</v>
      </c>
      <c r="F340" s="58">
        <v>0</v>
      </c>
      <c r="G340" s="58">
        <v>386.25760820000005</v>
      </c>
    </row>
    <row r="341" spans="2:7" x14ac:dyDescent="0.2">
      <c r="B341" s="58">
        <v>1685</v>
      </c>
      <c r="C341" s="59">
        <v>0</v>
      </c>
      <c r="D341" s="60">
        <v>383.42000000000007</v>
      </c>
      <c r="E341" s="58">
        <v>67.9376082</v>
      </c>
      <c r="F341" s="58">
        <v>0</v>
      </c>
      <c r="G341" s="58">
        <v>384.35760819999996</v>
      </c>
    </row>
    <row r="342" spans="2:7" x14ac:dyDescent="0.2">
      <c r="B342" s="58">
        <v>1690</v>
      </c>
      <c r="C342" s="59">
        <v>0</v>
      </c>
      <c r="D342" s="60">
        <v>381.52</v>
      </c>
      <c r="E342" s="58">
        <v>67.9376082</v>
      </c>
      <c r="F342" s="58">
        <v>0</v>
      </c>
      <c r="G342" s="58">
        <v>382.45760819999987</v>
      </c>
    </row>
    <row r="343" spans="2:7" x14ac:dyDescent="0.2">
      <c r="B343" s="58">
        <v>1695</v>
      </c>
      <c r="C343" s="59">
        <v>0</v>
      </c>
      <c r="D343" s="60">
        <v>379.62</v>
      </c>
      <c r="E343" s="58">
        <v>67.9376082</v>
      </c>
      <c r="F343" s="58">
        <v>0</v>
      </c>
      <c r="G343" s="58">
        <v>380.55760820000023</v>
      </c>
    </row>
    <row r="344" spans="2:7" x14ac:dyDescent="0.2">
      <c r="B344" s="58">
        <v>1700</v>
      </c>
      <c r="C344" s="59">
        <v>0</v>
      </c>
      <c r="D344" s="60">
        <v>377.72</v>
      </c>
      <c r="E344" s="58">
        <v>67.9376082</v>
      </c>
      <c r="F344" s="58">
        <v>0</v>
      </c>
      <c r="G344" s="58">
        <v>378.65760820000014</v>
      </c>
    </row>
    <row r="345" spans="2:7" x14ac:dyDescent="0.2">
      <c r="B345" s="58">
        <v>1705</v>
      </c>
      <c r="C345" s="59">
        <v>0</v>
      </c>
      <c r="D345" s="60">
        <v>375.82000000000005</v>
      </c>
      <c r="E345" s="58">
        <v>67.9376082</v>
      </c>
      <c r="F345" s="58">
        <v>0</v>
      </c>
      <c r="G345" s="58">
        <v>376.75760820000005</v>
      </c>
    </row>
    <row r="346" spans="2:7" x14ac:dyDescent="0.2">
      <c r="B346" s="58">
        <v>1710</v>
      </c>
      <c r="C346" s="59">
        <v>0</v>
      </c>
      <c r="D346" s="60">
        <v>373.92000000000007</v>
      </c>
      <c r="E346" s="58">
        <v>67.9376082</v>
      </c>
      <c r="F346" s="58">
        <v>0</v>
      </c>
      <c r="G346" s="58">
        <v>374.85760819999996</v>
      </c>
    </row>
    <row r="347" spans="2:7" x14ac:dyDescent="0.2">
      <c r="B347" s="58">
        <v>1715</v>
      </c>
      <c r="C347" s="59">
        <v>0</v>
      </c>
      <c r="D347" s="60">
        <v>372.02</v>
      </c>
      <c r="E347" s="58">
        <v>67.9376082</v>
      </c>
      <c r="F347" s="58">
        <v>0</v>
      </c>
      <c r="G347" s="58">
        <v>372.95760819999987</v>
      </c>
    </row>
    <row r="348" spans="2:7" x14ac:dyDescent="0.2">
      <c r="B348" s="58">
        <v>1720</v>
      </c>
      <c r="C348" s="59">
        <v>0</v>
      </c>
      <c r="D348" s="60">
        <v>370.12</v>
      </c>
      <c r="E348" s="58">
        <v>67.9376082</v>
      </c>
      <c r="F348" s="58">
        <v>0</v>
      </c>
      <c r="G348" s="58">
        <v>371.05760820000023</v>
      </c>
    </row>
    <row r="349" spans="2:7" x14ac:dyDescent="0.2">
      <c r="B349" s="58">
        <v>1725</v>
      </c>
      <c r="C349" s="59">
        <v>0</v>
      </c>
      <c r="D349" s="60">
        <v>368.22</v>
      </c>
      <c r="E349" s="58">
        <v>67.9376082</v>
      </c>
      <c r="F349" s="58">
        <v>0</v>
      </c>
      <c r="G349" s="58">
        <v>369.15760820000014</v>
      </c>
    </row>
    <row r="350" spans="2:7" x14ac:dyDescent="0.2">
      <c r="B350" s="58">
        <v>1730</v>
      </c>
      <c r="C350" s="59">
        <v>0</v>
      </c>
      <c r="D350" s="60">
        <v>366.32000000000005</v>
      </c>
      <c r="E350" s="58">
        <v>67.9376082</v>
      </c>
      <c r="F350" s="58">
        <v>0</v>
      </c>
      <c r="G350" s="58">
        <v>367.25760820000005</v>
      </c>
    </row>
    <row r="351" spans="2:7" x14ac:dyDescent="0.2">
      <c r="B351" s="58">
        <v>1735</v>
      </c>
      <c r="C351" s="59">
        <v>0</v>
      </c>
      <c r="D351" s="60">
        <v>364.42000000000007</v>
      </c>
      <c r="E351" s="58">
        <v>67.9376082</v>
      </c>
      <c r="F351" s="58">
        <v>0</v>
      </c>
      <c r="G351" s="58">
        <v>365.35760819999996</v>
      </c>
    </row>
    <row r="352" spans="2:7" x14ac:dyDescent="0.2">
      <c r="B352" s="58">
        <v>1740</v>
      </c>
      <c r="C352" s="59">
        <v>0</v>
      </c>
      <c r="D352" s="60">
        <v>362.52</v>
      </c>
      <c r="E352" s="58">
        <v>67.9376082</v>
      </c>
      <c r="F352" s="58">
        <v>0</v>
      </c>
      <c r="G352" s="58">
        <v>363.45760819999987</v>
      </c>
    </row>
    <row r="353" spans="2:7" x14ac:dyDescent="0.2">
      <c r="B353" s="58">
        <v>1745</v>
      </c>
      <c r="C353" s="59">
        <v>0</v>
      </c>
      <c r="D353" s="60">
        <v>360.62</v>
      </c>
      <c r="E353" s="58">
        <v>67.9376082</v>
      </c>
      <c r="F353" s="58">
        <v>0</v>
      </c>
      <c r="G353" s="58">
        <v>361.55760820000023</v>
      </c>
    </row>
    <row r="354" spans="2:7" x14ac:dyDescent="0.2">
      <c r="B354" s="58">
        <v>1750</v>
      </c>
      <c r="C354" s="59">
        <v>0</v>
      </c>
      <c r="D354" s="60">
        <v>358.72</v>
      </c>
      <c r="E354" s="58">
        <v>67.9376082</v>
      </c>
      <c r="F354" s="58">
        <v>0</v>
      </c>
      <c r="G354" s="58">
        <v>359.65760820000014</v>
      </c>
    </row>
    <row r="355" spans="2:7" x14ac:dyDescent="0.2">
      <c r="B355" s="58">
        <v>1755</v>
      </c>
      <c r="C355" s="59">
        <v>0</v>
      </c>
      <c r="D355" s="60">
        <v>356.82000000000005</v>
      </c>
      <c r="E355" s="58">
        <v>67.9376082</v>
      </c>
      <c r="F355" s="58">
        <v>0</v>
      </c>
      <c r="G355" s="58">
        <v>357.75760820000005</v>
      </c>
    </row>
    <row r="356" spans="2:7" x14ac:dyDescent="0.2">
      <c r="B356" s="58">
        <v>1760</v>
      </c>
      <c r="C356" s="59">
        <v>0</v>
      </c>
      <c r="D356" s="60">
        <v>354.92000000000007</v>
      </c>
      <c r="E356" s="58">
        <v>67.9376082</v>
      </c>
      <c r="F356" s="58">
        <v>0</v>
      </c>
      <c r="G356" s="58">
        <v>355.85760819999996</v>
      </c>
    </row>
    <row r="357" spans="2:7" x14ac:dyDescent="0.2">
      <c r="B357" s="58">
        <v>1765</v>
      </c>
      <c r="C357" s="59">
        <v>0</v>
      </c>
      <c r="D357" s="60">
        <v>353.02</v>
      </c>
      <c r="E357" s="58">
        <v>67.9376082</v>
      </c>
      <c r="F357" s="58">
        <v>0</v>
      </c>
      <c r="G357" s="58">
        <v>353.95760819999987</v>
      </c>
    </row>
    <row r="358" spans="2:7" x14ac:dyDescent="0.2">
      <c r="B358" s="58">
        <v>1770</v>
      </c>
      <c r="C358" s="59">
        <v>0</v>
      </c>
      <c r="D358" s="60">
        <v>351.12</v>
      </c>
      <c r="E358" s="58">
        <v>67.9376082</v>
      </c>
      <c r="F358" s="58">
        <v>0</v>
      </c>
      <c r="G358" s="58">
        <v>352.05760819999978</v>
      </c>
    </row>
    <row r="359" spans="2:7" x14ac:dyDescent="0.2">
      <c r="B359" s="58">
        <v>1775</v>
      </c>
      <c r="C359" s="59">
        <v>0</v>
      </c>
      <c r="D359" s="60">
        <v>349.22</v>
      </c>
      <c r="E359" s="58">
        <v>67.9376082</v>
      </c>
      <c r="F359" s="58">
        <v>0</v>
      </c>
      <c r="G359" s="58">
        <v>350.15760820000014</v>
      </c>
    </row>
    <row r="360" spans="2:7" x14ac:dyDescent="0.2">
      <c r="B360" s="58">
        <v>1780</v>
      </c>
      <c r="C360" s="59">
        <v>0</v>
      </c>
      <c r="D360" s="60">
        <v>347.32000000000005</v>
      </c>
      <c r="E360" s="58">
        <v>67.9376082</v>
      </c>
      <c r="F360" s="58">
        <v>0</v>
      </c>
      <c r="G360" s="58">
        <v>348.25760819999959</v>
      </c>
    </row>
    <row r="361" spans="2:7" x14ac:dyDescent="0.2">
      <c r="B361" s="58">
        <v>1785</v>
      </c>
      <c r="C361" s="59">
        <v>0</v>
      </c>
      <c r="D361" s="60">
        <v>345.42000000000007</v>
      </c>
      <c r="E361" s="58">
        <v>67.9376082</v>
      </c>
      <c r="F361" s="58">
        <v>0</v>
      </c>
      <c r="G361" s="58">
        <v>346.35760819999996</v>
      </c>
    </row>
    <row r="362" spans="2:7" x14ac:dyDescent="0.2">
      <c r="B362" s="58">
        <v>1790</v>
      </c>
      <c r="C362" s="59">
        <v>0</v>
      </c>
      <c r="D362" s="60">
        <v>343.52</v>
      </c>
      <c r="E362" s="58">
        <v>67.9376082</v>
      </c>
      <c r="F362" s="58">
        <v>0</v>
      </c>
      <c r="G362" s="58">
        <v>344.45760819999987</v>
      </c>
    </row>
    <row r="363" spans="2:7" x14ac:dyDescent="0.2">
      <c r="B363" s="58">
        <v>1795</v>
      </c>
      <c r="C363" s="59">
        <v>0</v>
      </c>
      <c r="D363" s="60">
        <v>341.62</v>
      </c>
      <c r="E363" s="58">
        <v>67.9376082</v>
      </c>
      <c r="F363" s="58">
        <v>0</v>
      </c>
      <c r="G363" s="58">
        <v>342.55760819999978</v>
      </c>
    </row>
    <row r="364" spans="2:7" x14ac:dyDescent="0.2">
      <c r="B364" s="58">
        <v>1800</v>
      </c>
      <c r="C364" s="59">
        <v>0</v>
      </c>
      <c r="D364" s="60">
        <v>339.72</v>
      </c>
      <c r="E364" s="58">
        <v>67.9376082</v>
      </c>
      <c r="F364" s="58">
        <v>0</v>
      </c>
      <c r="G364" s="58">
        <v>340.65760820000014</v>
      </c>
    </row>
    <row r="365" spans="2:7" x14ac:dyDescent="0.2">
      <c r="B365" s="58">
        <v>1805</v>
      </c>
      <c r="C365" s="59">
        <v>0</v>
      </c>
      <c r="D365" s="60">
        <v>337.82000000000005</v>
      </c>
      <c r="E365" s="58">
        <v>67.9376082</v>
      </c>
      <c r="F365" s="58">
        <v>0</v>
      </c>
      <c r="G365" s="58">
        <v>338.75760819999959</v>
      </c>
    </row>
    <row r="366" spans="2:7" x14ac:dyDescent="0.2">
      <c r="B366" s="58">
        <v>1810</v>
      </c>
      <c r="C366" s="59">
        <v>0</v>
      </c>
      <c r="D366" s="60">
        <v>335.92000000000007</v>
      </c>
      <c r="E366" s="58">
        <v>67.9376082</v>
      </c>
      <c r="F366" s="58">
        <v>0</v>
      </c>
      <c r="G366" s="58">
        <v>336.85760819999996</v>
      </c>
    </row>
    <row r="367" spans="2:7" x14ac:dyDescent="0.2">
      <c r="B367" s="58">
        <v>1815</v>
      </c>
      <c r="C367" s="59">
        <v>0</v>
      </c>
      <c r="D367" s="60">
        <v>334.02</v>
      </c>
      <c r="E367" s="58">
        <v>67.9376082</v>
      </c>
      <c r="F367" s="58">
        <v>0</v>
      </c>
      <c r="G367" s="58">
        <v>334.95760819999987</v>
      </c>
    </row>
    <row r="368" spans="2:7" x14ac:dyDescent="0.2">
      <c r="B368" s="58">
        <v>1820</v>
      </c>
      <c r="C368" s="59">
        <v>0</v>
      </c>
      <c r="D368" s="60">
        <v>332.12</v>
      </c>
      <c r="E368" s="58">
        <v>67.9376082</v>
      </c>
      <c r="F368" s="58">
        <v>0</v>
      </c>
      <c r="G368" s="58">
        <v>333.05760819999978</v>
      </c>
    </row>
    <row r="369" spans="2:7" x14ac:dyDescent="0.2">
      <c r="B369" s="58">
        <v>1825</v>
      </c>
      <c r="C369" s="59">
        <v>0</v>
      </c>
      <c r="D369" s="60">
        <v>330.22</v>
      </c>
      <c r="E369" s="58">
        <v>67.9376082</v>
      </c>
      <c r="F369" s="58">
        <v>0</v>
      </c>
      <c r="G369" s="58">
        <v>331.15760820000014</v>
      </c>
    </row>
    <row r="370" spans="2:7" x14ac:dyDescent="0.2">
      <c r="B370" s="58">
        <v>1830</v>
      </c>
      <c r="C370" s="59">
        <v>0</v>
      </c>
      <c r="D370" s="60">
        <v>328.32000000000005</v>
      </c>
      <c r="E370" s="58">
        <v>67.9376082</v>
      </c>
      <c r="F370" s="58">
        <v>0</v>
      </c>
      <c r="G370" s="58">
        <v>329.25760819999959</v>
      </c>
    </row>
    <row r="371" spans="2:7" x14ac:dyDescent="0.2">
      <c r="B371" s="58">
        <v>1835</v>
      </c>
      <c r="C371" s="59">
        <v>0</v>
      </c>
      <c r="D371" s="60">
        <v>326.42000000000007</v>
      </c>
      <c r="E371" s="58">
        <v>67.9376082</v>
      </c>
      <c r="F371" s="58">
        <v>0</v>
      </c>
      <c r="G371" s="58">
        <v>327.35760819999996</v>
      </c>
    </row>
    <row r="372" spans="2:7" x14ac:dyDescent="0.2">
      <c r="B372" s="58">
        <v>1840</v>
      </c>
      <c r="C372" s="59">
        <v>0</v>
      </c>
      <c r="D372" s="60">
        <v>324.52</v>
      </c>
      <c r="E372" s="58">
        <v>67.9376082</v>
      </c>
      <c r="F372" s="58">
        <v>0</v>
      </c>
      <c r="G372" s="58">
        <v>325.45760819999987</v>
      </c>
    </row>
    <row r="373" spans="2:7" x14ac:dyDescent="0.2">
      <c r="B373" s="58">
        <v>1845</v>
      </c>
      <c r="C373" s="59">
        <v>0</v>
      </c>
      <c r="D373" s="60">
        <v>322.62</v>
      </c>
      <c r="E373" s="58">
        <v>67.9376082</v>
      </c>
      <c r="F373" s="58">
        <v>0</v>
      </c>
      <c r="G373" s="58">
        <v>323.55760819999978</v>
      </c>
    </row>
    <row r="374" spans="2:7" x14ac:dyDescent="0.2">
      <c r="B374" s="58">
        <v>1850</v>
      </c>
      <c r="C374" s="59">
        <v>0</v>
      </c>
      <c r="D374" s="60">
        <v>320.72000000000003</v>
      </c>
      <c r="E374" s="58">
        <v>67.9376082</v>
      </c>
      <c r="F374" s="58">
        <v>0</v>
      </c>
      <c r="G374" s="58">
        <v>321.65760820000014</v>
      </c>
    </row>
    <row r="375" spans="2:7" x14ac:dyDescent="0.2">
      <c r="B375" s="58">
        <v>1855</v>
      </c>
      <c r="C375" s="59">
        <v>0</v>
      </c>
      <c r="D375" s="60">
        <v>318.82000000000005</v>
      </c>
      <c r="E375" s="58">
        <v>67.9376082</v>
      </c>
      <c r="F375" s="58">
        <v>0</v>
      </c>
      <c r="G375" s="58">
        <v>319.75760819999959</v>
      </c>
    </row>
    <row r="376" spans="2:7" x14ac:dyDescent="0.2">
      <c r="B376" s="58">
        <v>1860</v>
      </c>
      <c r="C376" s="59">
        <v>0</v>
      </c>
      <c r="D376" s="60">
        <v>316.92000000000007</v>
      </c>
      <c r="E376" s="58">
        <v>67.9376082</v>
      </c>
      <c r="F376" s="58">
        <v>0</v>
      </c>
      <c r="G376" s="58">
        <v>317.85760819999996</v>
      </c>
    </row>
    <row r="377" spans="2:7" x14ac:dyDescent="0.2">
      <c r="B377" s="58">
        <v>1865</v>
      </c>
      <c r="C377" s="59">
        <v>0</v>
      </c>
      <c r="D377" s="60">
        <v>315.02</v>
      </c>
      <c r="E377" s="58">
        <v>67.9376082</v>
      </c>
      <c r="F377" s="58">
        <v>0</v>
      </c>
      <c r="G377" s="58">
        <v>315.95760819999987</v>
      </c>
    </row>
    <row r="378" spans="2:7" x14ac:dyDescent="0.2">
      <c r="B378" s="58">
        <v>1870</v>
      </c>
      <c r="C378" s="59">
        <v>0</v>
      </c>
      <c r="D378" s="60">
        <v>313.12</v>
      </c>
      <c r="E378" s="58">
        <v>67.9376082</v>
      </c>
      <c r="F378" s="58">
        <v>0</v>
      </c>
      <c r="G378" s="58">
        <v>314.05760819999978</v>
      </c>
    </row>
    <row r="379" spans="2:7" x14ac:dyDescent="0.2">
      <c r="B379" s="58">
        <v>1875</v>
      </c>
      <c r="C379" s="59">
        <v>0</v>
      </c>
      <c r="D379" s="60">
        <v>311.22000000000003</v>
      </c>
      <c r="E379" s="58">
        <v>67.9376082</v>
      </c>
      <c r="F379" s="58">
        <v>0</v>
      </c>
      <c r="G379" s="58">
        <v>312.15760820000014</v>
      </c>
    </row>
    <row r="380" spans="2:7" x14ac:dyDescent="0.2">
      <c r="B380" s="58">
        <v>1880</v>
      </c>
      <c r="C380" s="59">
        <v>0</v>
      </c>
      <c r="D380" s="60">
        <v>309.32000000000005</v>
      </c>
      <c r="E380" s="58">
        <v>67.9376082</v>
      </c>
      <c r="F380" s="58">
        <v>0</v>
      </c>
      <c r="G380" s="58">
        <v>310.25760819999959</v>
      </c>
    </row>
    <row r="381" spans="2:7" x14ac:dyDescent="0.2">
      <c r="B381" s="58">
        <v>1885</v>
      </c>
      <c r="C381" s="59">
        <v>0</v>
      </c>
      <c r="D381" s="60">
        <v>307.42000000000007</v>
      </c>
      <c r="E381" s="58">
        <v>67.9376082</v>
      </c>
      <c r="F381" s="58">
        <v>0</v>
      </c>
      <c r="G381" s="58">
        <v>308.35760819999996</v>
      </c>
    </row>
    <row r="382" spans="2:7" x14ac:dyDescent="0.2">
      <c r="B382" s="58">
        <v>1890</v>
      </c>
      <c r="C382" s="59">
        <v>0</v>
      </c>
      <c r="D382" s="60">
        <v>305.52</v>
      </c>
      <c r="E382" s="58">
        <v>67.9376082</v>
      </c>
      <c r="F382" s="58">
        <v>0</v>
      </c>
      <c r="G382" s="58">
        <v>306.45760819999987</v>
      </c>
    </row>
    <row r="383" spans="2:7" x14ac:dyDescent="0.2">
      <c r="B383" s="58">
        <v>1895</v>
      </c>
      <c r="C383" s="59">
        <v>0</v>
      </c>
      <c r="D383" s="60">
        <v>303.62</v>
      </c>
      <c r="E383" s="58">
        <v>67.9376082</v>
      </c>
      <c r="F383" s="58">
        <v>0</v>
      </c>
      <c r="G383" s="58">
        <v>304.55760819999978</v>
      </c>
    </row>
    <row r="384" spans="2:7" x14ac:dyDescent="0.2">
      <c r="B384" s="58">
        <v>1900</v>
      </c>
      <c r="C384" s="59">
        <v>0</v>
      </c>
      <c r="D384" s="60">
        <v>301.72000000000003</v>
      </c>
      <c r="E384" s="58">
        <v>67.9376082</v>
      </c>
      <c r="F384" s="58">
        <v>0</v>
      </c>
      <c r="G384" s="58">
        <v>302.65760820000014</v>
      </c>
    </row>
    <row r="385" spans="2:7" x14ac:dyDescent="0.2">
      <c r="B385" s="58">
        <v>1905</v>
      </c>
      <c r="C385" s="59">
        <v>0</v>
      </c>
      <c r="D385" s="60">
        <v>299.82000000000005</v>
      </c>
      <c r="E385" s="58">
        <v>67.9376082</v>
      </c>
      <c r="F385" s="58">
        <v>0</v>
      </c>
      <c r="G385" s="58">
        <v>300.75760819999959</v>
      </c>
    </row>
    <row r="386" spans="2:7" x14ac:dyDescent="0.2">
      <c r="B386" s="58">
        <v>1910</v>
      </c>
      <c r="C386" s="59">
        <v>0</v>
      </c>
      <c r="D386" s="60">
        <v>297.92000000000007</v>
      </c>
      <c r="E386" s="58">
        <v>67.9376082</v>
      </c>
      <c r="F386" s="58">
        <v>0</v>
      </c>
      <c r="G386" s="58">
        <v>298.85760819999996</v>
      </c>
    </row>
    <row r="387" spans="2:7" x14ac:dyDescent="0.2">
      <c r="B387" s="58">
        <v>1915</v>
      </c>
      <c r="C387" s="59">
        <v>0</v>
      </c>
      <c r="D387" s="60">
        <v>296.02</v>
      </c>
      <c r="E387" s="58">
        <v>67.9376082</v>
      </c>
      <c r="F387" s="58">
        <v>0</v>
      </c>
      <c r="G387" s="58">
        <v>296.95760819999987</v>
      </c>
    </row>
    <row r="388" spans="2:7" x14ac:dyDescent="0.2">
      <c r="B388" s="58">
        <v>1920</v>
      </c>
      <c r="C388" s="59">
        <v>0</v>
      </c>
      <c r="D388" s="60">
        <v>294.12</v>
      </c>
      <c r="E388" s="58">
        <v>67.9376082</v>
      </c>
      <c r="F388" s="58">
        <v>0</v>
      </c>
      <c r="G388" s="58">
        <v>295.05760819999978</v>
      </c>
    </row>
    <row r="389" spans="2:7" x14ac:dyDescent="0.2">
      <c r="B389" s="58">
        <v>1925</v>
      </c>
      <c r="C389" s="59">
        <v>0</v>
      </c>
      <c r="D389" s="60">
        <v>292.22000000000003</v>
      </c>
      <c r="E389" s="58">
        <v>67.9376082</v>
      </c>
      <c r="F389" s="58">
        <v>0</v>
      </c>
      <c r="G389" s="58">
        <v>293.15760820000014</v>
      </c>
    </row>
    <row r="390" spans="2:7" x14ac:dyDescent="0.2">
      <c r="B390" s="58">
        <v>1930</v>
      </c>
      <c r="C390" s="59">
        <v>0</v>
      </c>
      <c r="D390" s="60">
        <v>290.32000000000005</v>
      </c>
      <c r="E390" s="58">
        <v>67.9376082</v>
      </c>
      <c r="F390" s="58">
        <v>0</v>
      </c>
      <c r="G390" s="58">
        <v>291.25760819999959</v>
      </c>
    </row>
    <row r="391" spans="2:7" x14ac:dyDescent="0.2">
      <c r="B391" s="58">
        <v>1935</v>
      </c>
      <c r="C391" s="59">
        <v>0</v>
      </c>
      <c r="D391" s="60">
        <v>288.42000000000007</v>
      </c>
      <c r="E391" s="58">
        <v>67.9376082</v>
      </c>
      <c r="F391" s="58">
        <v>0</v>
      </c>
      <c r="G391" s="58">
        <v>289.35760819999996</v>
      </c>
    </row>
    <row r="392" spans="2:7" x14ac:dyDescent="0.2">
      <c r="B392" s="58">
        <v>1940</v>
      </c>
      <c r="C392" s="59">
        <v>0</v>
      </c>
      <c r="D392" s="60">
        <v>286.52</v>
      </c>
      <c r="E392" s="58">
        <v>67.9376082</v>
      </c>
      <c r="F392" s="58">
        <v>0</v>
      </c>
      <c r="G392" s="58">
        <v>287.45760819999987</v>
      </c>
    </row>
    <row r="393" spans="2:7" x14ac:dyDescent="0.2">
      <c r="B393" s="58">
        <v>1945</v>
      </c>
      <c r="C393" s="59">
        <v>0</v>
      </c>
      <c r="D393" s="60">
        <v>284.62</v>
      </c>
      <c r="E393" s="58">
        <v>67.9376082</v>
      </c>
      <c r="F393" s="58">
        <v>0</v>
      </c>
      <c r="G393" s="58">
        <v>285.55760819999978</v>
      </c>
    </row>
    <row r="394" spans="2:7" x14ac:dyDescent="0.2">
      <c r="B394" s="58">
        <v>1950</v>
      </c>
      <c r="C394" s="59">
        <v>0</v>
      </c>
      <c r="D394" s="60">
        <v>282.72000000000003</v>
      </c>
      <c r="E394" s="58">
        <v>67.9376082</v>
      </c>
      <c r="F394" s="58">
        <v>0</v>
      </c>
      <c r="G394" s="58">
        <v>283.65760820000014</v>
      </c>
    </row>
    <row r="395" spans="2:7" x14ac:dyDescent="0.2">
      <c r="B395" s="58">
        <v>1955</v>
      </c>
      <c r="C395" s="59">
        <v>0</v>
      </c>
      <c r="D395" s="60">
        <v>280.82000000000005</v>
      </c>
      <c r="E395" s="58">
        <v>67.9376082</v>
      </c>
      <c r="F395" s="58">
        <v>0</v>
      </c>
      <c r="G395" s="58">
        <v>281.75760819999959</v>
      </c>
    </row>
    <row r="396" spans="2:7" x14ac:dyDescent="0.2">
      <c r="B396" s="58">
        <v>1960</v>
      </c>
      <c r="C396" s="59">
        <v>0</v>
      </c>
      <c r="D396" s="60">
        <v>278.92000000000007</v>
      </c>
      <c r="E396" s="58">
        <v>67.9376082</v>
      </c>
      <c r="F396" s="58">
        <v>0</v>
      </c>
      <c r="G396" s="58">
        <v>279.85760819999996</v>
      </c>
    </row>
    <row r="397" spans="2:7" x14ac:dyDescent="0.2">
      <c r="B397" s="58">
        <v>1965</v>
      </c>
      <c r="C397" s="59">
        <v>0</v>
      </c>
      <c r="D397" s="60">
        <v>277.02</v>
      </c>
      <c r="E397" s="58">
        <v>67.9376082</v>
      </c>
      <c r="F397" s="58">
        <v>0</v>
      </c>
      <c r="G397" s="58">
        <v>277.95760819999987</v>
      </c>
    </row>
    <row r="398" spans="2:7" x14ac:dyDescent="0.2">
      <c r="B398" s="58">
        <v>1970</v>
      </c>
      <c r="C398" s="59">
        <v>0</v>
      </c>
      <c r="D398" s="60">
        <v>275.12</v>
      </c>
      <c r="E398" s="58">
        <v>67.9376082</v>
      </c>
      <c r="F398" s="58">
        <v>0</v>
      </c>
      <c r="G398" s="58">
        <v>276.05760819999978</v>
      </c>
    </row>
    <row r="399" spans="2:7" x14ac:dyDescent="0.2">
      <c r="B399" s="58">
        <v>1975</v>
      </c>
      <c r="C399" s="59">
        <v>0</v>
      </c>
      <c r="D399" s="60">
        <v>273.22000000000003</v>
      </c>
      <c r="E399" s="58">
        <v>67.9376082</v>
      </c>
      <c r="F399" s="58">
        <v>0</v>
      </c>
      <c r="G399" s="58">
        <v>274.15760820000014</v>
      </c>
    </row>
    <row r="400" spans="2:7" x14ac:dyDescent="0.2">
      <c r="B400" s="58">
        <v>1980</v>
      </c>
      <c r="C400" s="59">
        <v>0</v>
      </c>
      <c r="D400" s="60">
        <v>271.32000000000005</v>
      </c>
      <c r="E400" s="58">
        <v>67.9376082</v>
      </c>
      <c r="F400" s="58">
        <v>0</v>
      </c>
      <c r="G400" s="58">
        <v>272.25760819999959</v>
      </c>
    </row>
    <row r="401" spans="2:7" x14ac:dyDescent="0.2">
      <c r="B401" s="58">
        <v>1985</v>
      </c>
      <c r="C401" s="59">
        <v>0</v>
      </c>
      <c r="D401" s="60">
        <v>269.42000000000007</v>
      </c>
      <c r="E401" s="58">
        <v>67.9376082</v>
      </c>
      <c r="F401" s="58">
        <v>0</v>
      </c>
      <c r="G401" s="58">
        <v>270.35760819999996</v>
      </c>
    </row>
    <row r="402" spans="2:7" x14ac:dyDescent="0.2">
      <c r="B402" s="58">
        <v>1990</v>
      </c>
      <c r="C402" s="59">
        <v>0</v>
      </c>
      <c r="D402" s="60">
        <v>267.52</v>
      </c>
      <c r="E402" s="58">
        <v>67.9376082</v>
      </c>
      <c r="F402" s="58">
        <v>0</v>
      </c>
      <c r="G402" s="58">
        <v>268.45760819999987</v>
      </c>
    </row>
    <row r="403" spans="2:7" x14ac:dyDescent="0.2">
      <c r="B403" s="58">
        <v>1995</v>
      </c>
      <c r="C403" s="59">
        <v>0</v>
      </c>
      <c r="D403" s="60">
        <v>265.62</v>
      </c>
      <c r="E403" s="58">
        <v>67.9376082</v>
      </c>
      <c r="F403" s="58">
        <v>0</v>
      </c>
      <c r="G403" s="58">
        <v>266.55760819999978</v>
      </c>
    </row>
    <row r="404" spans="2:7" x14ac:dyDescent="0.2">
      <c r="B404" s="58">
        <v>2000</v>
      </c>
      <c r="C404" s="59">
        <v>0</v>
      </c>
      <c r="D404" s="60">
        <v>263.72000000000003</v>
      </c>
      <c r="E404" s="58">
        <v>67.9376082</v>
      </c>
      <c r="F404" s="58">
        <v>0</v>
      </c>
      <c r="G404" s="58">
        <v>264.65760820000014</v>
      </c>
    </row>
    <row r="405" spans="2:7" x14ac:dyDescent="0.2">
      <c r="B405" s="58">
        <v>2005</v>
      </c>
      <c r="C405" s="59">
        <v>0</v>
      </c>
      <c r="D405" s="60">
        <v>261.82000000000005</v>
      </c>
      <c r="E405" s="58">
        <v>67.9376082</v>
      </c>
      <c r="F405" s="58">
        <v>0</v>
      </c>
      <c r="G405" s="58">
        <v>262.75760819999959</v>
      </c>
    </row>
    <row r="406" spans="2:7" x14ac:dyDescent="0.2">
      <c r="B406" s="58">
        <v>2010</v>
      </c>
      <c r="C406" s="59">
        <v>0</v>
      </c>
      <c r="D406" s="60">
        <v>259.92000000000007</v>
      </c>
      <c r="E406" s="58">
        <v>67.9376082</v>
      </c>
      <c r="F406" s="58">
        <v>0</v>
      </c>
      <c r="G406" s="58">
        <v>260.85760819999996</v>
      </c>
    </row>
    <row r="407" spans="2:7" x14ac:dyDescent="0.2">
      <c r="B407" s="58">
        <v>2015</v>
      </c>
      <c r="C407" s="59">
        <v>0</v>
      </c>
      <c r="D407" s="60">
        <v>258.02</v>
      </c>
      <c r="E407" s="58">
        <v>67.9376082</v>
      </c>
      <c r="F407" s="58">
        <v>0</v>
      </c>
      <c r="G407" s="58">
        <v>258.95760819999987</v>
      </c>
    </row>
    <row r="408" spans="2:7" x14ac:dyDescent="0.2">
      <c r="B408" s="58">
        <v>2020</v>
      </c>
      <c r="C408" s="59">
        <v>0</v>
      </c>
      <c r="D408" s="60">
        <v>256.12</v>
      </c>
      <c r="E408" s="58">
        <v>67.9376082</v>
      </c>
      <c r="F408" s="58">
        <v>0</v>
      </c>
      <c r="G408" s="58">
        <v>257.05760819999978</v>
      </c>
    </row>
    <row r="409" spans="2:7" x14ac:dyDescent="0.2">
      <c r="B409" s="58">
        <v>2025</v>
      </c>
      <c r="C409" s="59">
        <v>0</v>
      </c>
      <c r="D409" s="60">
        <v>254.22000000000003</v>
      </c>
      <c r="E409" s="58">
        <v>67.9376082</v>
      </c>
      <c r="F409" s="58">
        <v>0</v>
      </c>
      <c r="G409" s="58">
        <v>255.15760820000014</v>
      </c>
    </row>
    <row r="410" spans="2:7" x14ac:dyDescent="0.2">
      <c r="B410" s="58">
        <v>2030</v>
      </c>
      <c r="C410" s="59">
        <v>0</v>
      </c>
      <c r="D410" s="60">
        <v>252.32000000000005</v>
      </c>
      <c r="E410" s="58">
        <v>67.9376082</v>
      </c>
      <c r="F410" s="58">
        <v>0</v>
      </c>
      <c r="G410" s="58">
        <v>253.25760819999959</v>
      </c>
    </row>
    <row r="411" spans="2:7" x14ac:dyDescent="0.2">
      <c r="B411" s="58">
        <v>2035</v>
      </c>
      <c r="C411" s="59">
        <v>0</v>
      </c>
      <c r="D411" s="60">
        <v>250.42000000000007</v>
      </c>
      <c r="E411" s="58">
        <v>67.9376082</v>
      </c>
      <c r="F411" s="58">
        <v>0</v>
      </c>
      <c r="G411" s="58">
        <v>251.35760819999996</v>
      </c>
    </row>
    <row r="412" spans="2:7" x14ac:dyDescent="0.2">
      <c r="B412" s="58">
        <v>2040</v>
      </c>
      <c r="C412" s="59">
        <v>0</v>
      </c>
      <c r="D412" s="60">
        <v>248.51999999999998</v>
      </c>
      <c r="E412" s="58">
        <v>67.9376082</v>
      </c>
      <c r="F412" s="58">
        <v>0</v>
      </c>
      <c r="G412" s="58">
        <v>249.45760819999987</v>
      </c>
    </row>
    <row r="413" spans="2:7" x14ac:dyDescent="0.2">
      <c r="B413" s="58">
        <v>2045</v>
      </c>
      <c r="C413" s="59">
        <v>0</v>
      </c>
      <c r="D413" s="60">
        <v>246.62</v>
      </c>
      <c r="E413" s="58">
        <v>67.9376082</v>
      </c>
      <c r="F413" s="58">
        <v>0</v>
      </c>
      <c r="G413" s="58">
        <v>247.55760819999978</v>
      </c>
    </row>
    <row r="414" spans="2:7" x14ac:dyDescent="0.2">
      <c r="B414" s="58">
        <v>2050</v>
      </c>
      <c r="C414" s="59">
        <v>0</v>
      </c>
      <c r="D414" s="60">
        <v>244.72000000000003</v>
      </c>
      <c r="E414" s="58">
        <v>67.9376082</v>
      </c>
      <c r="F414" s="58">
        <v>0</v>
      </c>
      <c r="G414" s="58">
        <v>245.65760820000014</v>
      </c>
    </row>
    <row r="415" spans="2:7" x14ac:dyDescent="0.2">
      <c r="B415" s="58">
        <v>2055</v>
      </c>
      <c r="C415" s="59">
        <v>0</v>
      </c>
      <c r="D415" s="60">
        <v>242.82000000000005</v>
      </c>
      <c r="E415" s="58">
        <v>67.9376082</v>
      </c>
      <c r="F415" s="58">
        <v>0</v>
      </c>
      <c r="G415" s="58">
        <v>243.75760819999959</v>
      </c>
    </row>
    <row r="416" spans="2:7" x14ac:dyDescent="0.2">
      <c r="B416" s="58">
        <v>2060</v>
      </c>
      <c r="C416" s="59">
        <v>0</v>
      </c>
      <c r="D416" s="60">
        <v>240.92000000000007</v>
      </c>
      <c r="E416" s="58">
        <v>67.9376082</v>
      </c>
      <c r="F416" s="58">
        <v>0</v>
      </c>
      <c r="G416" s="58">
        <v>241.85760819999996</v>
      </c>
    </row>
    <row r="417" spans="2:7" x14ac:dyDescent="0.2">
      <c r="B417" s="58">
        <v>2065</v>
      </c>
      <c r="C417" s="59">
        <v>0</v>
      </c>
      <c r="D417" s="60">
        <v>239.01999999999998</v>
      </c>
      <c r="E417" s="58">
        <v>67.9376082</v>
      </c>
      <c r="F417" s="58">
        <v>0</v>
      </c>
      <c r="G417" s="58">
        <v>239.95760819999987</v>
      </c>
    </row>
    <row r="418" spans="2:7" x14ac:dyDescent="0.2">
      <c r="B418" s="58">
        <v>2070</v>
      </c>
      <c r="C418" s="59">
        <v>0</v>
      </c>
      <c r="D418" s="60">
        <v>237.12</v>
      </c>
      <c r="E418" s="58">
        <v>67.9376082</v>
      </c>
      <c r="F418" s="58">
        <v>0</v>
      </c>
      <c r="G418" s="58">
        <v>238.05760819999978</v>
      </c>
    </row>
    <row r="419" spans="2:7" x14ac:dyDescent="0.2">
      <c r="B419" s="58">
        <v>2075</v>
      </c>
      <c r="C419" s="59">
        <v>0</v>
      </c>
      <c r="D419" s="60">
        <v>235.22000000000003</v>
      </c>
      <c r="E419" s="58">
        <v>67.9376082</v>
      </c>
      <c r="F419" s="58">
        <v>0</v>
      </c>
      <c r="G419" s="58">
        <v>236.15760820000014</v>
      </c>
    </row>
    <row r="420" spans="2:7" x14ac:dyDescent="0.2">
      <c r="B420" s="58">
        <v>2080</v>
      </c>
      <c r="C420" s="59">
        <v>0</v>
      </c>
      <c r="D420" s="60">
        <v>233.32000000000005</v>
      </c>
      <c r="E420" s="58">
        <v>67.9376082</v>
      </c>
      <c r="F420" s="58">
        <v>0</v>
      </c>
      <c r="G420" s="58">
        <v>234.25760819999959</v>
      </c>
    </row>
    <row r="421" spans="2:7" x14ac:dyDescent="0.2">
      <c r="B421" s="58">
        <v>2085</v>
      </c>
      <c r="C421" s="59">
        <v>0</v>
      </c>
      <c r="D421" s="60">
        <v>231.42000000000007</v>
      </c>
      <c r="E421" s="58">
        <v>67.9376082</v>
      </c>
      <c r="F421" s="58">
        <v>0</v>
      </c>
      <c r="G421" s="58">
        <v>232.35760819999996</v>
      </c>
    </row>
    <row r="422" spans="2:7" x14ac:dyDescent="0.2">
      <c r="B422" s="58">
        <v>2090</v>
      </c>
      <c r="C422" s="59">
        <v>0</v>
      </c>
      <c r="D422" s="60">
        <v>229.51999999999998</v>
      </c>
      <c r="E422" s="58">
        <v>67.9376082</v>
      </c>
      <c r="F422" s="58">
        <v>0</v>
      </c>
      <c r="G422" s="58">
        <v>230.45760819999987</v>
      </c>
    </row>
    <row r="423" spans="2:7" x14ac:dyDescent="0.2">
      <c r="B423" s="58">
        <v>2095</v>
      </c>
      <c r="C423" s="59">
        <v>0</v>
      </c>
      <c r="D423" s="60">
        <v>227.62</v>
      </c>
      <c r="E423" s="58">
        <v>67.9376082</v>
      </c>
      <c r="F423" s="58">
        <v>0</v>
      </c>
      <c r="G423" s="58">
        <v>228.55760819999978</v>
      </c>
    </row>
    <row r="424" spans="2:7" x14ac:dyDescent="0.2">
      <c r="B424" s="58">
        <v>2100</v>
      </c>
      <c r="C424" s="59">
        <v>0</v>
      </c>
      <c r="D424" s="60">
        <v>225.72000000000003</v>
      </c>
      <c r="E424" s="58">
        <v>67.9376082</v>
      </c>
      <c r="F424" s="58">
        <v>0</v>
      </c>
      <c r="G424" s="58">
        <v>226.65760820000014</v>
      </c>
    </row>
    <row r="425" spans="2:7" x14ac:dyDescent="0.2">
      <c r="B425" s="58">
        <v>2105</v>
      </c>
      <c r="C425" s="59">
        <v>0</v>
      </c>
      <c r="D425" s="60">
        <v>223.82000000000005</v>
      </c>
      <c r="E425" s="58">
        <v>67.9376082</v>
      </c>
      <c r="F425" s="58">
        <v>0</v>
      </c>
      <c r="G425" s="58">
        <v>224.75760819999959</v>
      </c>
    </row>
    <row r="426" spans="2:7" x14ac:dyDescent="0.2">
      <c r="B426" s="58">
        <v>2110</v>
      </c>
      <c r="C426" s="59">
        <v>0</v>
      </c>
      <c r="D426" s="60">
        <v>221.92000000000007</v>
      </c>
      <c r="E426" s="58">
        <v>67.9376082</v>
      </c>
      <c r="F426" s="58">
        <v>0</v>
      </c>
      <c r="G426" s="58">
        <v>222.85760819999996</v>
      </c>
    </row>
    <row r="427" spans="2:7" x14ac:dyDescent="0.2">
      <c r="B427" s="58">
        <v>2115</v>
      </c>
      <c r="C427" s="59">
        <v>0</v>
      </c>
      <c r="D427" s="60">
        <v>220.01999999999998</v>
      </c>
      <c r="E427" s="58">
        <v>67.9376082</v>
      </c>
      <c r="F427" s="58">
        <v>0</v>
      </c>
      <c r="G427" s="58">
        <v>220.95760819999987</v>
      </c>
    </row>
    <row r="428" spans="2:7" x14ac:dyDescent="0.2">
      <c r="B428" s="58">
        <v>2120</v>
      </c>
      <c r="C428" s="59">
        <v>0</v>
      </c>
      <c r="D428" s="60">
        <v>218.12</v>
      </c>
      <c r="E428" s="58">
        <v>67.9376082</v>
      </c>
      <c r="F428" s="58">
        <v>0</v>
      </c>
      <c r="G428" s="58">
        <v>219.05760819999978</v>
      </c>
    </row>
    <row r="429" spans="2:7" x14ac:dyDescent="0.2">
      <c r="B429" s="58">
        <v>2125</v>
      </c>
      <c r="C429" s="59">
        <v>0</v>
      </c>
      <c r="D429" s="60">
        <v>216.22000000000003</v>
      </c>
      <c r="E429" s="58">
        <v>67.9376082</v>
      </c>
      <c r="F429" s="58">
        <v>0</v>
      </c>
      <c r="G429" s="58">
        <v>217.15760820000014</v>
      </c>
    </row>
    <row r="430" spans="2:7" x14ac:dyDescent="0.2">
      <c r="B430" s="58">
        <v>2130</v>
      </c>
      <c r="C430" s="59">
        <v>0</v>
      </c>
      <c r="D430" s="60">
        <v>214.32000000000005</v>
      </c>
      <c r="E430" s="58">
        <v>67.9376082</v>
      </c>
      <c r="F430" s="58">
        <v>0</v>
      </c>
      <c r="G430" s="58">
        <v>215.25760819999959</v>
      </c>
    </row>
    <row r="431" spans="2:7" x14ac:dyDescent="0.2">
      <c r="B431" s="58">
        <v>2135</v>
      </c>
      <c r="C431" s="59">
        <v>0</v>
      </c>
      <c r="D431" s="60">
        <v>212.42000000000007</v>
      </c>
      <c r="E431" s="58">
        <v>67.9376082</v>
      </c>
      <c r="F431" s="58">
        <v>0</v>
      </c>
      <c r="G431" s="58">
        <v>213.35760819999996</v>
      </c>
    </row>
    <row r="432" spans="2:7" x14ac:dyDescent="0.2">
      <c r="B432" s="58">
        <v>2140</v>
      </c>
      <c r="C432" s="59">
        <v>0</v>
      </c>
      <c r="D432" s="60">
        <v>210.51999999999998</v>
      </c>
      <c r="E432" s="58">
        <v>67.9376082</v>
      </c>
      <c r="F432" s="58">
        <v>0</v>
      </c>
      <c r="G432" s="58">
        <v>211.45760819999987</v>
      </c>
    </row>
    <row r="433" spans="2:7" x14ac:dyDescent="0.2">
      <c r="B433" s="58">
        <v>2145</v>
      </c>
      <c r="C433" s="59">
        <v>0</v>
      </c>
      <c r="D433" s="60">
        <v>208.62</v>
      </c>
      <c r="E433" s="58">
        <v>67.9376082</v>
      </c>
      <c r="F433" s="58">
        <v>0</v>
      </c>
      <c r="G433" s="58">
        <v>209.55760819999978</v>
      </c>
    </row>
    <row r="434" spans="2:7" x14ac:dyDescent="0.2">
      <c r="B434" s="58">
        <v>2150</v>
      </c>
      <c r="C434" s="59">
        <v>0</v>
      </c>
      <c r="D434" s="60">
        <v>206.72000000000003</v>
      </c>
      <c r="E434" s="58">
        <v>67.9376082</v>
      </c>
      <c r="F434" s="58">
        <v>0</v>
      </c>
      <c r="G434" s="58">
        <v>207.65760820000014</v>
      </c>
    </row>
    <row r="435" spans="2:7" x14ac:dyDescent="0.2">
      <c r="B435" s="58">
        <v>2155</v>
      </c>
      <c r="C435" s="59">
        <v>0</v>
      </c>
      <c r="D435" s="60">
        <v>204.82000000000005</v>
      </c>
      <c r="E435" s="58">
        <v>67.9376082</v>
      </c>
      <c r="F435" s="58">
        <v>0</v>
      </c>
      <c r="G435" s="58">
        <v>205.75760819999959</v>
      </c>
    </row>
    <row r="436" spans="2:7" x14ac:dyDescent="0.2">
      <c r="B436" s="58">
        <v>2160</v>
      </c>
      <c r="C436" s="59">
        <v>0</v>
      </c>
      <c r="D436" s="60">
        <v>202.92000000000007</v>
      </c>
      <c r="E436" s="58">
        <v>67.9376082</v>
      </c>
      <c r="F436" s="58">
        <v>0</v>
      </c>
      <c r="G436" s="58">
        <v>203.85760819999996</v>
      </c>
    </row>
    <row r="437" spans="2:7" x14ac:dyDescent="0.2">
      <c r="B437" s="58">
        <v>2165</v>
      </c>
      <c r="C437" s="59">
        <v>0</v>
      </c>
      <c r="D437" s="60">
        <v>201.01999999999998</v>
      </c>
      <c r="E437" s="58">
        <v>67.9376082</v>
      </c>
      <c r="F437" s="58">
        <v>0</v>
      </c>
      <c r="G437" s="58">
        <v>201.95760819999987</v>
      </c>
    </row>
    <row r="438" spans="2:7" x14ac:dyDescent="0.2">
      <c r="B438" s="58">
        <v>2170</v>
      </c>
      <c r="C438" s="59">
        <v>0</v>
      </c>
      <c r="D438" s="60">
        <v>199.12</v>
      </c>
      <c r="E438" s="58">
        <v>67.9376082</v>
      </c>
      <c r="F438" s="58">
        <v>0</v>
      </c>
      <c r="G438" s="58">
        <v>200.05760819999978</v>
      </c>
    </row>
    <row r="439" spans="2:7" x14ac:dyDescent="0.2">
      <c r="B439" s="58">
        <v>2175</v>
      </c>
      <c r="C439" s="59">
        <v>0</v>
      </c>
      <c r="D439" s="60">
        <v>197.22000000000003</v>
      </c>
      <c r="E439" s="58">
        <v>67.9376082</v>
      </c>
      <c r="F439" s="58">
        <v>0</v>
      </c>
      <c r="G439" s="58">
        <v>198.15760820000014</v>
      </c>
    </row>
    <row r="440" spans="2:7" x14ac:dyDescent="0.2">
      <c r="B440" s="58">
        <v>2180</v>
      </c>
      <c r="C440" s="59">
        <v>0</v>
      </c>
      <c r="D440" s="60">
        <v>195.32000000000005</v>
      </c>
      <c r="E440" s="58">
        <v>67.9376082</v>
      </c>
      <c r="F440" s="58">
        <v>0</v>
      </c>
      <c r="G440" s="58">
        <v>196.25760819999959</v>
      </c>
    </row>
    <row r="441" spans="2:7" x14ac:dyDescent="0.2">
      <c r="B441" s="58">
        <v>2185</v>
      </c>
      <c r="C441" s="59">
        <v>0</v>
      </c>
      <c r="D441" s="60">
        <v>193.42000000000007</v>
      </c>
      <c r="E441" s="58">
        <v>67.9376082</v>
      </c>
      <c r="F441" s="58">
        <v>0</v>
      </c>
      <c r="G441" s="58">
        <v>194.35760819999996</v>
      </c>
    </row>
    <row r="442" spans="2:7" x14ac:dyDescent="0.2">
      <c r="B442" s="58">
        <v>2190</v>
      </c>
      <c r="C442" s="59">
        <v>0</v>
      </c>
      <c r="D442" s="60">
        <v>191.51999999999998</v>
      </c>
      <c r="E442" s="58">
        <v>67.9376082</v>
      </c>
      <c r="F442" s="58">
        <v>0</v>
      </c>
      <c r="G442" s="58">
        <v>192.45760819999987</v>
      </c>
    </row>
    <row r="443" spans="2:7" x14ac:dyDescent="0.2">
      <c r="B443" s="58">
        <v>2195</v>
      </c>
      <c r="C443" s="59">
        <v>0</v>
      </c>
      <c r="D443" s="60">
        <v>189.62</v>
      </c>
      <c r="E443" s="58">
        <v>67.9376082</v>
      </c>
      <c r="F443" s="58">
        <v>0</v>
      </c>
      <c r="G443" s="58">
        <v>190.55760819999978</v>
      </c>
    </row>
    <row r="444" spans="2:7" x14ac:dyDescent="0.2">
      <c r="B444" s="58">
        <v>2200</v>
      </c>
      <c r="C444" s="59">
        <v>0</v>
      </c>
      <c r="D444" s="60">
        <v>187.72000000000003</v>
      </c>
      <c r="E444" s="58">
        <v>67.9376082</v>
      </c>
      <c r="F444" s="58">
        <v>0</v>
      </c>
      <c r="G444" s="58">
        <v>188.65760820000014</v>
      </c>
    </row>
    <row r="445" spans="2:7" x14ac:dyDescent="0.2">
      <c r="B445" s="58">
        <v>2205</v>
      </c>
      <c r="C445" s="59">
        <v>0</v>
      </c>
      <c r="D445" s="60">
        <v>185.82000000000005</v>
      </c>
      <c r="E445" s="58">
        <v>67.9376082</v>
      </c>
      <c r="F445" s="58">
        <v>0</v>
      </c>
      <c r="G445" s="58">
        <v>186.75760819999959</v>
      </c>
    </row>
    <row r="446" spans="2:7" x14ac:dyDescent="0.2">
      <c r="B446" s="58">
        <v>2210</v>
      </c>
      <c r="C446" s="59">
        <v>0</v>
      </c>
      <c r="D446" s="60">
        <v>183.92000000000007</v>
      </c>
      <c r="E446" s="58">
        <v>67.9376082</v>
      </c>
      <c r="F446" s="58">
        <v>0</v>
      </c>
      <c r="G446" s="58">
        <v>184.85760819999996</v>
      </c>
    </row>
    <row r="447" spans="2:7" x14ac:dyDescent="0.2">
      <c r="B447" s="58">
        <v>2215</v>
      </c>
      <c r="C447" s="59">
        <v>0</v>
      </c>
      <c r="D447" s="60">
        <v>182.01999999999998</v>
      </c>
      <c r="E447" s="58">
        <v>67.9376082</v>
      </c>
      <c r="F447" s="58">
        <v>0</v>
      </c>
      <c r="G447" s="58">
        <v>182.95760819999987</v>
      </c>
    </row>
    <row r="448" spans="2:7" x14ac:dyDescent="0.2">
      <c r="B448" s="58">
        <v>2220</v>
      </c>
      <c r="C448" s="59">
        <v>0</v>
      </c>
      <c r="D448" s="60">
        <v>180.12</v>
      </c>
      <c r="E448" s="58">
        <v>67.9376082</v>
      </c>
      <c r="F448" s="58">
        <v>0</v>
      </c>
      <c r="G448" s="58">
        <v>181.05760819999978</v>
      </c>
    </row>
    <row r="449" spans="2:7" x14ac:dyDescent="0.2">
      <c r="B449" s="58">
        <v>2225</v>
      </c>
      <c r="C449" s="59">
        <v>0</v>
      </c>
      <c r="D449" s="60">
        <v>178.22000000000003</v>
      </c>
      <c r="E449" s="58">
        <v>67.9376082</v>
      </c>
      <c r="F449" s="58">
        <v>0</v>
      </c>
      <c r="G449" s="58">
        <v>179.15760820000014</v>
      </c>
    </row>
    <row r="450" spans="2:7" x14ac:dyDescent="0.2">
      <c r="B450" s="58">
        <v>2230</v>
      </c>
      <c r="C450" s="59">
        <v>0</v>
      </c>
      <c r="D450" s="60">
        <v>176.32000000000005</v>
      </c>
      <c r="E450" s="58">
        <v>67.9376082</v>
      </c>
      <c r="F450" s="58">
        <v>0</v>
      </c>
      <c r="G450" s="58">
        <v>177.25760819999959</v>
      </c>
    </row>
    <row r="451" spans="2:7" x14ac:dyDescent="0.2">
      <c r="B451" s="58">
        <v>2235</v>
      </c>
      <c r="C451" s="59">
        <v>0</v>
      </c>
      <c r="D451" s="60">
        <v>174.42000000000007</v>
      </c>
      <c r="E451" s="58">
        <v>67.9376082</v>
      </c>
      <c r="F451" s="58">
        <v>0</v>
      </c>
      <c r="G451" s="58">
        <v>175.35760819999996</v>
      </c>
    </row>
    <row r="452" spans="2:7" x14ac:dyDescent="0.2">
      <c r="B452" s="58">
        <v>2240</v>
      </c>
      <c r="C452" s="59">
        <v>0</v>
      </c>
      <c r="D452" s="60">
        <v>172.51999999999998</v>
      </c>
      <c r="E452" s="58">
        <v>67.9376082</v>
      </c>
      <c r="F452" s="58">
        <v>0</v>
      </c>
      <c r="G452" s="58">
        <v>173.45760819999987</v>
      </c>
    </row>
    <row r="453" spans="2:7" x14ac:dyDescent="0.2">
      <c r="B453" s="58">
        <v>2245</v>
      </c>
      <c r="C453" s="59">
        <v>0</v>
      </c>
      <c r="D453" s="60">
        <v>170.62</v>
      </c>
      <c r="E453" s="58">
        <v>67.9376082</v>
      </c>
      <c r="F453" s="58">
        <v>0</v>
      </c>
      <c r="G453" s="58">
        <v>171.55760819999978</v>
      </c>
    </row>
    <row r="454" spans="2:7" x14ac:dyDescent="0.2">
      <c r="B454" s="58">
        <v>2250</v>
      </c>
      <c r="C454" s="59">
        <v>0</v>
      </c>
      <c r="D454" s="60">
        <v>168.72000000000003</v>
      </c>
      <c r="E454" s="58">
        <v>67.9376082</v>
      </c>
      <c r="F454" s="58">
        <v>0</v>
      </c>
      <c r="G454" s="58">
        <v>169.65760820000014</v>
      </c>
    </row>
    <row r="455" spans="2:7" x14ac:dyDescent="0.2">
      <c r="B455" s="58">
        <v>2255</v>
      </c>
      <c r="C455" s="59">
        <v>0</v>
      </c>
      <c r="D455" s="60">
        <v>166.82000000000005</v>
      </c>
      <c r="E455" s="58">
        <v>67.9376082</v>
      </c>
      <c r="F455" s="58">
        <v>0</v>
      </c>
      <c r="G455" s="58">
        <v>167.75760819999959</v>
      </c>
    </row>
    <row r="456" spans="2:7" x14ac:dyDescent="0.2">
      <c r="B456" s="58">
        <v>2260</v>
      </c>
      <c r="C456" s="59">
        <v>0</v>
      </c>
      <c r="D456" s="60">
        <v>164.92000000000007</v>
      </c>
      <c r="E456" s="58">
        <v>67.9376082</v>
      </c>
      <c r="F456" s="58">
        <v>0</v>
      </c>
      <c r="G456" s="58">
        <v>165.85760819999996</v>
      </c>
    </row>
    <row r="457" spans="2:7" x14ac:dyDescent="0.2">
      <c r="B457" s="58">
        <v>2265</v>
      </c>
      <c r="C457" s="59">
        <v>0</v>
      </c>
      <c r="D457" s="60">
        <v>163.01999999999998</v>
      </c>
      <c r="E457" s="58">
        <v>67.9376082</v>
      </c>
      <c r="F457" s="58">
        <v>0</v>
      </c>
      <c r="G457" s="58">
        <v>163.95760819999987</v>
      </c>
    </row>
    <row r="458" spans="2:7" x14ac:dyDescent="0.2">
      <c r="B458" s="58">
        <v>2270</v>
      </c>
      <c r="C458" s="59">
        <v>0</v>
      </c>
      <c r="D458" s="60">
        <v>161.12</v>
      </c>
      <c r="E458" s="58">
        <v>67.9376082</v>
      </c>
      <c r="F458" s="58">
        <v>0</v>
      </c>
      <c r="G458" s="58">
        <v>162.05760819999978</v>
      </c>
    </row>
    <row r="459" spans="2:7" x14ac:dyDescent="0.2">
      <c r="B459" s="58">
        <v>2275</v>
      </c>
      <c r="C459" s="59">
        <v>0</v>
      </c>
      <c r="D459" s="60">
        <v>159.22000000000003</v>
      </c>
      <c r="E459" s="58">
        <v>67.9376082</v>
      </c>
      <c r="F459" s="58">
        <v>0</v>
      </c>
      <c r="G459" s="58">
        <v>160.15760820000014</v>
      </c>
    </row>
    <row r="460" spans="2:7" x14ac:dyDescent="0.2">
      <c r="B460" s="58">
        <v>2280</v>
      </c>
      <c r="C460" s="59">
        <v>0</v>
      </c>
      <c r="D460" s="60">
        <v>157.32000000000005</v>
      </c>
      <c r="E460" s="58">
        <v>67.9376082</v>
      </c>
      <c r="F460" s="58">
        <v>0</v>
      </c>
      <c r="G460" s="58">
        <v>158.25760819999959</v>
      </c>
    </row>
    <row r="461" spans="2:7" x14ac:dyDescent="0.2">
      <c r="B461" s="58">
        <v>2285</v>
      </c>
      <c r="C461" s="59">
        <v>0</v>
      </c>
      <c r="D461" s="60">
        <v>155.42000000000007</v>
      </c>
      <c r="E461" s="58">
        <v>67.9376082</v>
      </c>
      <c r="F461" s="58">
        <v>0</v>
      </c>
      <c r="G461" s="58">
        <v>156.35760819999996</v>
      </c>
    </row>
    <row r="462" spans="2:7" x14ac:dyDescent="0.2">
      <c r="B462" s="58">
        <v>2290</v>
      </c>
      <c r="C462" s="59">
        <v>0</v>
      </c>
      <c r="D462" s="60">
        <v>153.51999999999998</v>
      </c>
      <c r="E462" s="58">
        <v>67.9376082</v>
      </c>
      <c r="F462" s="58">
        <v>0</v>
      </c>
      <c r="G462" s="58">
        <v>154.45760819999987</v>
      </c>
    </row>
    <row r="463" spans="2:7" x14ac:dyDescent="0.2">
      <c r="B463" s="58">
        <v>2295</v>
      </c>
      <c r="C463" s="59">
        <v>0</v>
      </c>
      <c r="D463" s="60">
        <v>151.62</v>
      </c>
      <c r="E463" s="58">
        <v>67.9376082</v>
      </c>
      <c r="F463" s="58">
        <v>0</v>
      </c>
      <c r="G463" s="58">
        <v>152.55760819999978</v>
      </c>
    </row>
    <row r="464" spans="2:7" x14ac:dyDescent="0.2">
      <c r="B464" s="58">
        <v>2300</v>
      </c>
      <c r="C464" s="59">
        <v>0</v>
      </c>
      <c r="D464" s="60">
        <v>149.72000000000003</v>
      </c>
      <c r="E464" s="58">
        <v>67.9376082</v>
      </c>
      <c r="F464" s="58">
        <v>0</v>
      </c>
      <c r="G464" s="58">
        <v>150.65760820000014</v>
      </c>
    </row>
    <row r="465" spans="2:7" x14ac:dyDescent="0.2">
      <c r="B465" s="58">
        <v>2305</v>
      </c>
      <c r="C465" s="59">
        <v>0</v>
      </c>
      <c r="D465" s="60">
        <v>147.82000000000005</v>
      </c>
      <c r="E465" s="58">
        <v>67.9376082</v>
      </c>
      <c r="F465" s="58">
        <v>0</v>
      </c>
      <c r="G465" s="58">
        <v>148.75760819999959</v>
      </c>
    </row>
    <row r="466" spans="2:7" x14ac:dyDescent="0.2">
      <c r="B466" s="58">
        <v>2310</v>
      </c>
      <c r="C466" s="59">
        <v>0</v>
      </c>
      <c r="D466" s="60">
        <v>145.92000000000007</v>
      </c>
      <c r="E466" s="58">
        <v>67.9376082</v>
      </c>
      <c r="F466" s="58">
        <v>0</v>
      </c>
      <c r="G466" s="58">
        <v>146.85760819999996</v>
      </c>
    </row>
    <row r="467" spans="2:7" x14ac:dyDescent="0.2">
      <c r="B467" s="58">
        <v>2315</v>
      </c>
      <c r="C467" s="59">
        <v>0</v>
      </c>
      <c r="D467" s="60">
        <v>144.01999999999998</v>
      </c>
      <c r="E467" s="58">
        <v>67.9376082</v>
      </c>
      <c r="F467" s="58">
        <v>0</v>
      </c>
      <c r="G467" s="58">
        <v>144.95760819999987</v>
      </c>
    </row>
    <row r="468" spans="2:7" x14ac:dyDescent="0.2">
      <c r="B468" s="58">
        <v>2320</v>
      </c>
      <c r="C468" s="59">
        <v>0</v>
      </c>
      <c r="D468" s="60">
        <v>142.12</v>
      </c>
      <c r="E468" s="58">
        <v>67.9376082</v>
      </c>
      <c r="F468" s="58">
        <v>0</v>
      </c>
      <c r="G468" s="58">
        <v>143.05760819999978</v>
      </c>
    </row>
    <row r="469" spans="2:7" x14ac:dyDescent="0.2">
      <c r="B469" s="58">
        <v>2325</v>
      </c>
      <c r="C469" s="59">
        <v>0</v>
      </c>
      <c r="D469" s="60">
        <v>140.22000000000003</v>
      </c>
      <c r="E469" s="58">
        <v>67.9376082</v>
      </c>
      <c r="F469" s="58">
        <v>0</v>
      </c>
      <c r="G469" s="58">
        <v>141.15760820000014</v>
      </c>
    </row>
    <row r="470" spans="2:7" x14ac:dyDescent="0.2">
      <c r="B470" s="58">
        <v>2330</v>
      </c>
      <c r="C470" s="59">
        <v>0</v>
      </c>
      <c r="D470" s="60">
        <v>138.32000000000005</v>
      </c>
      <c r="E470" s="58">
        <v>67.9376082</v>
      </c>
      <c r="F470" s="58">
        <v>0</v>
      </c>
      <c r="G470" s="58">
        <v>139.25760819999959</v>
      </c>
    </row>
    <row r="471" spans="2:7" x14ac:dyDescent="0.2">
      <c r="B471" s="58">
        <v>2335</v>
      </c>
      <c r="C471" s="59">
        <v>0</v>
      </c>
      <c r="D471" s="60">
        <v>136.42000000000007</v>
      </c>
      <c r="E471" s="58">
        <v>67.9376082</v>
      </c>
      <c r="F471" s="58">
        <v>0</v>
      </c>
      <c r="G471" s="58">
        <v>137.35760819999996</v>
      </c>
    </row>
    <row r="472" spans="2:7" x14ac:dyDescent="0.2">
      <c r="B472" s="58">
        <v>2340</v>
      </c>
      <c r="C472" s="59">
        <v>0</v>
      </c>
      <c r="D472" s="60">
        <v>134.51999999999998</v>
      </c>
      <c r="E472" s="58">
        <v>67.9376082</v>
      </c>
      <c r="F472" s="58">
        <v>0</v>
      </c>
      <c r="G472" s="58">
        <v>135.45760819999987</v>
      </c>
    </row>
    <row r="473" spans="2:7" x14ac:dyDescent="0.2">
      <c r="B473" s="58">
        <v>2345</v>
      </c>
      <c r="C473" s="59">
        <v>0</v>
      </c>
      <c r="D473" s="60">
        <v>132.62</v>
      </c>
      <c r="E473" s="58">
        <v>67.9376082</v>
      </c>
      <c r="F473" s="58">
        <v>0</v>
      </c>
      <c r="G473" s="58">
        <v>133.55760819999978</v>
      </c>
    </row>
    <row r="474" spans="2:7" x14ac:dyDescent="0.2">
      <c r="B474" s="58">
        <v>2350</v>
      </c>
      <c r="C474" s="59">
        <v>0</v>
      </c>
      <c r="D474" s="60">
        <v>130.72000000000003</v>
      </c>
      <c r="E474" s="58">
        <v>67.9376082</v>
      </c>
      <c r="F474" s="58">
        <v>0</v>
      </c>
      <c r="G474" s="58">
        <v>131.65760820000014</v>
      </c>
    </row>
    <row r="475" spans="2:7" x14ac:dyDescent="0.2">
      <c r="B475" s="58">
        <v>2355</v>
      </c>
      <c r="C475" s="59">
        <v>0</v>
      </c>
      <c r="D475" s="60">
        <v>128.82000000000005</v>
      </c>
      <c r="E475" s="58">
        <v>67.9376082</v>
      </c>
      <c r="F475" s="58">
        <v>0</v>
      </c>
      <c r="G475" s="58">
        <v>129.75760819999959</v>
      </c>
    </row>
    <row r="476" spans="2:7" x14ac:dyDescent="0.2">
      <c r="B476" s="58">
        <v>2360</v>
      </c>
      <c r="C476" s="59">
        <v>0</v>
      </c>
      <c r="D476" s="60">
        <v>126.92000000000007</v>
      </c>
      <c r="E476" s="58">
        <v>67.9376082</v>
      </c>
      <c r="F476" s="58">
        <v>0</v>
      </c>
      <c r="G476" s="58">
        <v>127.85760819999996</v>
      </c>
    </row>
    <row r="477" spans="2:7" x14ac:dyDescent="0.2">
      <c r="B477" s="58">
        <v>2365</v>
      </c>
      <c r="C477" s="59">
        <v>0</v>
      </c>
      <c r="D477" s="60">
        <v>125.01999999999998</v>
      </c>
      <c r="E477" s="58">
        <v>67.9376082</v>
      </c>
      <c r="F477" s="58">
        <v>0</v>
      </c>
      <c r="G477" s="58">
        <v>125.95760819999987</v>
      </c>
    </row>
    <row r="478" spans="2:7" x14ac:dyDescent="0.2">
      <c r="B478" s="58">
        <v>2370</v>
      </c>
      <c r="C478" s="59">
        <v>0</v>
      </c>
      <c r="D478" s="60">
        <v>123.12</v>
      </c>
      <c r="E478" s="58">
        <v>67.9376082</v>
      </c>
      <c r="F478" s="58">
        <v>0</v>
      </c>
      <c r="G478" s="58">
        <v>124.05760819999978</v>
      </c>
    </row>
    <row r="479" spans="2:7" x14ac:dyDescent="0.2">
      <c r="B479" s="58">
        <v>2375</v>
      </c>
      <c r="C479" s="59">
        <v>0</v>
      </c>
      <c r="D479" s="60">
        <v>121.22000000000003</v>
      </c>
      <c r="E479" s="58">
        <v>67.9376082</v>
      </c>
      <c r="F479" s="58">
        <v>0</v>
      </c>
      <c r="G479" s="58">
        <v>122.15760820000014</v>
      </c>
    </row>
    <row r="480" spans="2:7" x14ac:dyDescent="0.2">
      <c r="B480" s="58">
        <v>2380</v>
      </c>
      <c r="C480" s="59">
        <v>0</v>
      </c>
      <c r="D480" s="60">
        <v>119.32000000000005</v>
      </c>
      <c r="E480" s="58">
        <v>67.9376082</v>
      </c>
      <c r="F480" s="58">
        <v>0</v>
      </c>
      <c r="G480" s="58">
        <v>120.25760819999959</v>
      </c>
    </row>
    <row r="481" spans="2:7" x14ac:dyDescent="0.2">
      <c r="B481" s="58">
        <v>2385</v>
      </c>
      <c r="C481" s="59">
        <v>0</v>
      </c>
      <c r="D481" s="60">
        <v>117.42000000000007</v>
      </c>
      <c r="E481" s="58">
        <v>67.9376082</v>
      </c>
      <c r="F481" s="58">
        <v>0</v>
      </c>
      <c r="G481" s="58">
        <v>118.35760819999996</v>
      </c>
    </row>
    <row r="482" spans="2:7" x14ac:dyDescent="0.2">
      <c r="B482" s="58">
        <v>2390</v>
      </c>
      <c r="C482" s="59">
        <v>0</v>
      </c>
      <c r="D482" s="60">
        <v>115.51999999999998</v>
      </c>
      <c r="E482" s="58">
        <v>67.9376082</v>
      </c>
      <c r="F482" s="58">
        <v>0</v>
      </c>
      <c r="G482" s="58">
        <v>116.45760819999987</v>
      </c>
    </row>
    <row r="483" spans="2:7" x14ac:dyDescent="0.2">
      <c r="B483" s="58">
        <v>2395</v>
      </c>
      <c r="C483" s="59">
        <v>0</v>
      </c>
      <c r="D483" s="60">
        <v>113.62</v>
      </c>
      <c r="E483" s="58">
        <v>67.9376082</v>
      </c>
      <c r="F483" s="58">
        <v>0</v>
      </c>
      <c r="G483" s="58">
        <v>114.55760819999978</v>
      </c>
    </row>
    <row r="484" spans="2:7" x14ac:dyDescent="0.2">
      <c r="B484" s="58">
        <v>2400</v>
      </c>
      <c r="C484" s="59">
        <v>0</v>
      </c>
      <c r="D484" s="60">
        <v>111.72000000000003</v>
      </c>
      <c r="E484" s="58">
        <v>67.9376082</v>
      </c>
      <c r="F484" s="58">
        <v>0</v>
      </c>
      <c r="G484" s="58">
        <v>112.65760820000014</v>
      </c>
    </row>
    <row r="485" spans="2:7" x14ac:dyDescent="0.2">
      <c r="B485" s="58">
        <v>2405</v>
      </c>
      <c r="C485" s="59">
        <v>0</v>
      </c>
      <c r="D485" s="60">
        <v>109.82000000000005</v>
      </c>
      <c r="E485" s="58">
        <v>67.9376082</v>
      </c>
      <c r="F485" s="58">
        <v>0</v>
      </c>
      <c r="G485" s="58">
        <v>110.75760819999959</v>
      </c>
    </row>
    <row r="486" spans="2:7" x14ac:dyDescent="0.2">
      <c r="B486" s="58">
        <v>2410</v>
      </c>
      <c r="C486" s="59">
        <v>0</v>
      </c>
      <c r="D486" s="60">
        <v>107.92000000000007</v>
      </c>
      <c r="E486" s="58">
        <v>67.9376082</v>
      </c>
      <c r="F486" s="58">
        <v>0</v>
      </c>
      <c r="G486" s="58">
        <v>108.85760819999996</v>
      </c>
    </row>
    <row r="487" spans="2:7" x14ac:dyDescent="0.2">
      <c r="B487" s="58">
        <v>2415</v>
      </c>
      <c r="C487" s="59">
        <v>0</v>
      </c>
      <c r="D487" s="60">
        <v>106.01999999999998</v>
      </c>
      <c r="E487" s="58">
        <v>67.9376082</v>
      </c>
      <c r="F487" s="58">
        <v>0</v>
      </c>
      <c r="G487" s="58">
        <v>106.95760819999987</v>
      </c>
    </row>
    <row r="488" spans="2:7" x14ac:dyDescent="0.2">
      <c r="B488" s="58">
        <v>2420</v>
      </c>
      <c r="C488" s="59">
        <v>0</v>
      </c>
      <c r="D488" s="60">
        <v>104.12</v>
      </c>
      <c r="E488" s="58">
        <v>67.9376082</v>
      </c>
      <c r="F488" s="58">
        <v>0</v>
      </c>
      <c r="G488" s="58">
        <v>105.05760819999978</v>
      </c>
    </row>
    <row r="489" spans="2:7" x14ac:dyDescent="0.2">
      <c r="B489" s="58">
        <v>2425</v>
      </c>
      <c r="C489" s="59">
        <v>0</v>
      </c>
      <c r="D489" s="60">
        <v>102.22000000000003</v>
      </c>
      <c r="E489" s="58">
        <v>67.9376082</v>
      </c>
      <c r="F489" s="58">
        <v>0</v>
      </c>
      <c r="G489" s="58">
        <v>103.15760820000014</v>
      </c>
    </row>
    <row r="490" spans="2:7" x14ac:dyDescent="0.2">
      <c r="B490" s="58">
        <v>2430</v>
      </c>
      <c r="C490" s="59">
        <v>0</v>
      </c>
      <c r="D490" s="60">
        <v>100.32000000000005</v>
      </c>
      <c r="E490" s="58">
        <v>67.9376082</v>
      </c>
      <c r="F490" s="58">
        <v>0</v>
      </c>
      <c r="G490" s="58">
        <v>101.25760819999959</v>
      </c>
    </row>
    <row r="491" spans="2:7" x14ac:dyDescent="0.2">
      <c r="B491" s="58">
        <v>2435</v>
      </c>
      <c r="C491" s="59">
        <v>0</v>
      </c>
      <c r="D491" s="60">
        <v>98.420000000000073</v>
      </c>
      <c r="E491" s="58">
        <v>67.9376082</v>
      </c>
      <c r="F491" s="58">
        <v>0</v>
      </c>
      <c r="G491" s="58">
        <v>99.357608199999959</v>
      </c>
    </row>
    <row r="492" spans="2:7" x14ac:dyDescent="0.2">
      <c r="B492" s="58">
        <v>2440</v>
      </c>
      <c r="C492" s="59">
        <v>0</v>
      </c>
      <c r="D492" s="60">
        <v>96.519999999999982</v>
      </c>
      <c r="E492" s="58">
        <v>67.9376082</v>
      </c>
      <c r="F492" s="58">
        <v>0</v>
      </c>
      <c r="G492" s="58">
        <v>97.457608199999868</v>
      </c>
    </row>
    <row r="493" spans="2:7" x14ac:dyDescent="0.2">
      <c r="B493" s="58">
        <v>2445</v>
      </c>
      <c r="C493" s="59">
        <v>0</v>
      </c>
      <c r="D493" s="60">
        <v>94.62</v>
      </c>
      <c r="E493" s="58">
        <v>67.9376082</v>
      </c>
      <c r="F493" s="58">
        <v>0</v>
      </c>
      <c r="G493" s="58">
        <v>95.557608199999777</v>
      </c>
    </row>
    <row r="494" spans="2:7" x14ac:dyDescent="0.2">
      <c r="B494" s="58">
        <v>2450</v>
      </c>
      <c r="C494" s="59">
        <v>0</v>
      </c>
      <c r="D494" s="60">
        <v>92.720000000000027</v>
      </c>
      <c r="E494" s="58">
        <v>67.9376082</v>
      </c>
      <c r="F494" s="58">
        <v>0</v>
      </c>
      <c r="G494" s="58">
        <v>93.657608200000141</v>
      </c>
    </row>
    <row r="495" spans="2:7" x14ac:dyDescent="0.2">
      <c r="B495" s="58">
        <v>2455</v>
      </c>
      <c r="C495" s="59">
        <v>0</v>
      </c>
      <c r="D495" s="60">
        <v>90.82000000000005</v>
      </c>
      <c r="E495" s="58">
        <v>67.9376082</v>
      </c>
      <c r="F495" s="58">
        <v>0</v>
      </c>
      <c r="G495" s="58">
        <v>91.757608199999595</v>
      </c>
    </row>
    <row r="496" spans="2:7" x14ac:dyDescent="0.2">
      <c r="B496" s="58">
        <v>2460</v>
      </c>
      <c r="C496" s="59">
        <v>0</v>
      </c>
      <c r="D496" s="60">
        <v>88.920000000000073</v>
      </c>
      <c r="E496" s="58">
        <v>67.9376082</v>
      </c>
      <c r="F496" s="58">
        <v>0</v>
      </c>
      <c r="G496" s="58">
        <v>89.857608199999959</v>
      </c>
    </row>
    <row r="497" spans="2:7" x14ac:dyDescent="0.2">
      <c r="B497" s="58">
        <v>2465</v>
      </c>
      <c r="C497" s="59">
        <v>0</v>
      </c>
      <c r="D497" s="60">
        <v>87.019999999999982</v>
      </c>
      <c r="E497" s="58">
        <v>67.9376082</v>
      </c>
      <c r="F497" s="58">
        <v>0</v>
      </c>
      <c r="G497" s="58">
        <v>87.957608199999868</v>
      </c>
    </row>
    <row r="498" spans="2:7" x14ac:dyDescent="0.2">
      <c r="B498" s="58">
        <v>2470</v>
      </c>
      <c r="C498" s="59">
        <v>0</v>
      </c>
      <c r="D498" s="60">
        <v>85.12</v>
      </c>
      <c r="E498" s="58">
        <v>67.9376082</v>
      </c>
      <c r="F498" s="58">
        <v>0</v>
      </c>
      <c r="G498" s="58">
        <v>86.057608199999777</v>
      </c>
    </row>
    <row r="499" spans="2:7" x14ac:dyDescent="0.2">
      <c r="B499" s="58">
        <v>2475</v>
      </c>
      <c r="C499" s="59">
        <v>0</v>
      </c>
      <c r="D499" s="60">
        <v>83.220000000000027</v>
      </c>
      <c r="E499" s="58">
        <v>67.9376082</v>
      </c>
      <c r="F499" s="58">
        <v>0</v>
      </c>
      <c r="G499" s="58">
        <v>84.157608200000141</v>
      </c>
    </row>
    <row r="500" spans="2:7" x14ac:dyDescent="0.2">
      <c r="B500" s="58">
        <v>2480</v>
      </c>
      <c r="C500" s="59">
        <v>0</v>
      </c>
      <c r="D500" s="60">
        <v>81.32000000000005</v>
      </c>
      <c r="E500" s="58">
        <v>67.9376082</v>
      </c>
      <c r="F500" s="58">
        <v>0</v>
      </c>
      <c r="G500" s="58">
        <v>82.257608199999595</v>
      </c>
    </row>
    <row r="501" spans="2:7" x14ac:dyDescent="0.2">
      <c r="B501" s="58">
        <v>2485</v>
      </c>
      <c r="C501" s="59">
        <v>0</v>
      </c>
      <c r="D501" s="60">
        <v>79.420000000000073</v>
      </c>
      <c r="E501" s="58">
        <v>67.9376082</v>
      </c>
      <c r="F501" s="58">
        <v>0</v>
      </c>
      <c r="G501" s="58">
        <v>80.357608199999959</v>
      </c>
    </row>
    <row r="502" spans="2:7" x14ac:dyDescent="0.2">
      <c r="B502" s="58">
        <v>2490</v>
      </c>
      <c r="C502" s="59">
        <v>0</v>
      </c>
      <c r="D502" s="60">
        <v>77.519999999999982</v>
      </c>
      <c r="E502" s="58">
        <v>67.9376082</v>
      </c>
      <c r="F502" s="58">
        <v>0</v>
      </c>
      <c r="G502" s="58">
        <v>78.457608199999868</v>
      </c>
    </row>
    <row r="503" spans="2:7" x14ac:dyDescent="0.2">
      <c r="B503" s="58">
        <v>2495</v>
      </c>
      <c r="C503" s="59">
        <v>0</v>
      </c>
      <c r="D503" s="60">
        <v>75.62</v>
      </c>
      <c r="E503" s="58">
        <v>67.9376082</v>
      </c>
      <c r="F503" s="58">
        <v>0</v>
      </c>
      <c r="G503" s="58">
        <v>76.557608199999777</v>
      </c>
    </row>
    <row r="504" spans="2:7" x14ac:dyDescent="0.2">
      <c r="B504" s="58">
        <v>2500</v>
      </c>
      <c r="C504" s="59">
        <v>0</v>
      </c>
      <c r="D504" s="60">
        <v>73.720000000000027</v>
      </c>
      <c r="E504" s="58">
        <v>67.9376082</v>
      </c>
      <c r="F504" s="58">
        <v>0</v>
      </c>
      <c r="G504" s="58">
        <v>74.657608200000141</v>
      </c>
    </row>
    <row r="505" spans="2:7" x14ac:dyDescent="0.2">
      <c r="B505" s="58">
        <v>2505</v>
      </c>
      <c r="C505" s="59">
        <v>0</v>
      </c>
      <c r="D505" s="60">
        <v>71.82000000000005</v>
      </c>
      <c r="E505" s="58">
        <v>67.9376082</v>
      </c>
      <c r="F505" s="58">
        <v>0</v>
      </c>
      <c r="G505" s="58">
        <v>72.757608199999595</v>
      </c>
    </row>
    <row r="506" spans="2:7" x14ac:dyDescent="0.2">
      <c r="B506" s="58">
        <v>2510</v>
      </c>
      <c r="C506" s="59">
        <v>0</v>
      </c>
      <c r="D506" s="60">
        <v>69.920000000000073</v>
      </c>
      <c r="E506" s="58">
        <v>67.9376082</v>
      </c>
      <c r="F506" s="58">
        <v>0</v>
      </c>
      <c r="G506" s="58">
        <v>70.857608199999959</v>
      </c>
    </row>
    <row r="507" spans="2:7" x14ac:dyDescent="0.2">
      <c r="B507" s="58">
        <v>2515</v>
      </c>
      <c r="C507" s="59">
        <v>0</v>
      </c>
      <c r="D507" s="60">
        <v>68.019999999999982</v>
      </c>
      <c r="E507" s="58">
        <v>67.9376082</v>
      </c>
      <c r="F507" s="58">
        <v>0</v>
      </c>
      <c r="G507" s="58">
        <v>68.957608199999868</v>
      </c>
    </row>
    <row r="508" spans="2:7" x14ac:dyDescent="0.2">
      <c r="B508" s="58">
        <v>2520</v>
      </c>
      <c r="C508" s="59">
        <v>0</v>
      </c>
      <c r="D508" s="60">
        <v>66.12</v>
      </c>
      <c r="E508" s="58">
        <v>67.9376082</v>
      </c>
      <c r="F508" s="58">
        <v>0</v>
      </c>
      <c r="G508" s="58">
        <v>67.057608199999777</v>
      </c>
    </row>
    <row r="509" spans="2:7" x14ac:dyDescent="0.2">
      <c r="B509" s="58">
        <v>2525</v>
      </c>
      <c r="C509" s="59">
        <v>0</v>
      </c>
      <c r="D509" s="60">
        <v>64.220000000000027</v>
      </c>
      <c r="E509" s="58">
        <v>67.9376082</v>
      </c>
      <c r="F509" s="58">
        <v>0</v>
      </c>
      <c r="G509" s="58">
        <v>65.157608200000141</v>
      </c>
    </row>
    <row r="510" spans="2:7" x14ac:dyDescent="0.2">
      <c r="B510" s="58">
        <v>2530</v>
      </c>
      <c r="C510" s="59">
        <v>0</v>
      </c>
      <c r="D510" s="60">
        <v>62.32000000000005</v>
      </c>
      <c r="E510" s="58">
        <v>67.9376082</v>
      </c>
      <c r="F510" s="58">
        <v>0</v>
      </c>
      <c r="G510" s="58">
        <v>63.257608199999595</v>
      </c>
    </row>
    <row r="511" spans="2:7" x14ac:dyDescent="0.2">
      <c r="B511" s="58">
        <v>2535</v>
      </c>
      <c r="C511" s="59">
        <v>0</v>
      </c>
      <c r="D511" s="60">
        <v>60.420000000000073</v>
      </c>
      <c r="E511" s="58">
        <v>67.9376082</v>
      </c>
      <c r="F511" s="58">
        <v>0</v>
      </c>
      <c r="G511" s="58">
        <v>61.357608199999959</v>
      </c>
    </row>
    <row r="512" spans="2:7" x14ac:dyDescent="0.2">
      <c r="B512" s="58">
        <v>2540</v>
      </c>
      <c r="C512" s="59">
        <v>0</v>
      </c>
      <c r="D512" s="60">
        <v>58.519999999999982</v>
      </c>
      <c r="E512" s="58">
        <v>67.9376082</v>
      </c>
      <c r="F512" s="58">
        <v>0</v>
      </c>
      <c r="G512" s="58">
        <v>59.457608199999868</v>
      </c>
    </row>
    <row r="513" spans="2:7" x14ac:dyDescent="0.2">
      <c r="B513" s="58">
        <v>2545</v>
      </c>
      <c r="C513" s="59">
        <v>0</v>
      </c>
      <c r="D513" s="60">
        <v>56.620000000000005</v>
      </c>
      <c r="E513" s="58">
        <v>67.9376082</v>
      </c>
      <c r="F513" s="58">
        <v>0</v>
      </c>
      <c r="G513" s="58">
        <v>57.557608199999777</v>
      </c>
    </row>
    <row r="514" spans="2:7" x14ac:dyDescent="0.2">
      <c r="B514" s="58">
        <v>2550</v>
      </c>
      <c r="C514" s="59">
        <v>0</v>
      </c>
      <c r="D514" s="60">
        <v>54.720000000000027</v>
      </c>
      <c r="E514" s="58">
        <v>67.9376082</v>
      </c>
      <c r="F514" s="58">
        <v>0</v>
      </c>
      <c r="G514" s="58">
        <v>55.657608200000141</v>
      </c>
    </row>
    <row r="515" spans="2:7" x14ac:dyDescent="0.2">
      <c r="B515" s="58">
        <v>2555</v>
      </c>
      <c r="C515" s="59">
        <v>0</v>
      </c>
      <c r="D515" s="60">
        <v>52.82000000000005</v>
      </c>
      <c r="E515" s="58">
        <v>67.9376082</v>
      </c>
      <c r="F515" s="58">
        <v>0</v>
      </c>
      <c r="G515" s="58">
        <v>53.757608199999595</v>
      </c>
    </row>
    <row r="516" spans="2:7" x14ac:dyDescent="0.2">
      <c r="B516" s="58">
        <v>2560</v>
      </c>
      <c r="C516" s="59">
        <v>0</v>
      </c>
      <c r="D516" s="60">
        <v>50.920000000000073</v>
      </c>
      <c r="E516" s="58">
        <v>67.9376082</v>
      </c>
      <c r="F516" s="58">
        <v>0</v>
      </c>
      <c r="G516" s="58">
        <v>51.857608199999959</v>
      </c>
    </row>
    <row r="517" spans="2:7" x14ac:dyDescent="0.2">
      <c r="B517" s="58">
        <v>2565</v>
      </c>
      <c r="C517" s="59">
        <v>0</v>
      </c>
      <c r="D517" s="60">
        <v>49.019999999999982</v>
      </c>
      <c r="E517" s="58">
        <v>67.9376082</v>
      </c>
      <c r="F517" s="58">
        <v>0</v>
      </c>
      <c r="G517" s="58">
        <v>49.957608199999868</v>
      </c>
    </row>
    <row r="518" spans="2:7" x14ac:dyDescent="0.2">
      <c r="B518" s="58">
        <v>2570</v>
      </c>
      <c r="C518" s="59">
        <v>0</v>
      </c>
      <c r="D518" s="60">
        <v>47.120000000000005</v>
      </c>
      <c r="E518" s="58">
        <v>67.9376082</v>
      </c>
      <c r="F518" s="58">
        <v>0</v>
      </c>
      <c r="G518" s="58">
        <v>48.057608199999777</v>
      </c>
    </row>
    <row r="519" spans="2:7" x14ac:dyDescent="0.2">
      <c r="B519" s="58">
        <v>2575</v>
      </c>
      <c r="C519" s="59">
        <v>0</v>
      </c>
      <c r="D519" s="60">
        <v>45.220000000000027</v>
      </c>
      <c r="E519" s="58">
        <v>67.9376082</v>
      </c>
      <c r="F519" s="58">
        <v>0</v>
      </c>
      <c r="G519" s="58">
        <v>46.157608200000141</v>
      </c>
    </row>
    <row r="520" spans="2:7" x14ac:dyDescent="0.2">
      <c r="B520" s="58">
        <v>2580</v>
      </c>
      <c r="C520" s="59">
        <v>0</v>
      </c>
      <c r="D520" s="60">
        <v>43.32000000000005</v>
      </c>
      <c r="E520" s="58">
        <v>67.9376082</v>
      </c>
      <c r="F520" s="58">
        <v>0</v>
      </c>
      <c r="G520" s="58">
        <v>44.257608199999595</v>
      </c>
    </row>
    <row r="521" spans="2:7" x14ac:dyDescent="0.2">
      <c r="B521" s="58">
        <v>2585</v>
      </c>
      <c r="C521" s="59">
        <v>0</v>
      </c>
      <c r="D521" s="60">
        <v>41.419999999999959</v>
      </c>
      <c r="E521" s="58">
        <v>67.9376082</v>
      </c>
      <c r="F521" s="58">
        <v>0</v>
      </c>
      <c r="G521" s="58">
        <v>42.357608199999959</v>
      </c>
    </row>
    <row r="522" spans="2:7" x14ac:dyDescent="0.2">
      <c r="B522" s="58">
        <v>2590</v>
      </c>
      <c r="C522" s="59">
        <v>0</v>
      </c>
      <c r="D522" s="60">
        <v>39.519999999999982</v>
      </c>
      <c r="E522" s="58">
        <v>67.9376082</v>
      </c>
      <c r="F522" s="58">
        <v>0</v>
      </c>
      <c r="G522" s="58">
        <v>40.457608199999868</v>
      </c>
    </row>
    <row r="523" spans="2:7" x14ac:dyDescent="0.2">
      <c r="B523" s="58">
        <v>2595</v>
      </c>
      <c r="C523" s="59">
        <v>0</v>
      </c>
      <c r="D523" s="60">
        <v>37.620000000000005</v>
      </c>
      <c r="E523" s="58">
        <v>67.9376082</v>
      </c>
      <c r="F523" s="58">
        <v>0</v>
      </c>
      <c r="G523" s="58">
        <v>38.557608199999777</v>
      </c>
    </row>
    <row r="524" spans="2:7" x14ac:dyDescent="0.2">
      <c r="B524" s="58">
        <v>2600</v>
      </c>
      <c r="C524" s="59">
        <v>0</v>
      </c>
      <c r="D524" s="60">
        <v>35.720000000000027</v>
      </c>
      <c r="E524" s="58">
        <v>67.9376082</v>
      </c>
      <c r="F524" s="58">
        <v>0</v>
      </c>
      <c r="G524" s="58">
        <v>36.657608200000141</v>
      </c>
    </row>
    <row r="525" spans="2:7" x14ac:dyDescent="0.2">
      <c r="B525" s="58">
        <v>2605</v>
      </c>
      <c r="C525" s="59">
        <v>0</v>
      </c>
      <c r="D525" s="60">
        <v>33.82000000000005</v>
      </c>
      <c r="E525" s="58">
        <v>67.9376082</v>
      </c>
      <c r="F525" s="58">
        <v>0</v>
      </c>
      <c r="G525" s="58">
        <v>34.757608199999595</v>
      </c>
    </row>
    <row r="526" spans="2:7" x14ac:dyDescent="0.2">
      <c r="B526" s="58">
        <v>2610</v>
      </c>
      <c r="C526" s="59">
        <v>0</v>
      </c>
      <c r="D526" s="60">
        <v>31.919999999999959</v>
      </c>
      <c r="E526" s="58">
        <v>67.9376082</v>
      </c>
      <c r="F526" s="58">
        <v>0</v>
      </c>
      <c r="G526" s="58">
        <v>32.857608199999959</v>
      </c>
    </row>
    <row r="527" spans="2:7" x14ac:dyDescent="0.2">
      <c r="B527" s="58">
        <v>2615</v>
      </c>
      <c r="C527" s="59">
        <v>0</v>
      </c>
      <c r="D527" s="60">
        <v>30.019999999999982</v>
      </c>
      <c r="E527" s="58">
        <v>67.9376082</v>
      </c>
      <c r="F527" s="58">
        <v>0</v>
      </c>
      <c r="G527" s="58">
        <v>30.957608199999868</v>
      </c>
    </row>
    <row r="528" spans="2:7" x14ac:dyDescent="0.2">
      <c r="B528" s="58">
        <v>2620</v>
      </c>
      <c r="C528" s="59">
        <v>0</v>
      </c>
      <c r="D528" s="60">
        <v>28.120000000000005</v>
      </c>
      <c r="E528" s="58">
        <v>67.9376082</v>
      </c>
      <c r="F528" s="58">
        <v>0</v>
      </c>
      <c r="G528" s="58">
        <v>29.057608199999777</v>
      </c>
    </row>
    <row r="529" spans="2:8" x14ac:dyDescent="0.2">
      <c r="B529" s="58">
        <v>2625</v>
      </c>
      <c r="C529" s="59">
        <v>0</v>
      </c>
      <c r="D529" s="60">
        <v>26.220000000000027</v>
      </c>
      <c r="E529" s="58">
        <v>67.9376082</v>
      </c>
      <c r="F529" s="58">
        <v>0</v>
      </c>
      <c r="G529" s="58">
        <v>27.157608200000141</v>
      </c>
    </row>
    <row r="530" spans="2:8" x14ac:dyDescent="0.2">
      <c r="B530" s="58">
        <v>2630</v>
      </c>
      <c r="C530" s="59">
        <v>0</v>
      </c>
      <c r="D530" s="60">
        <v>24.32000000000005</v>
      </c>
      <c r="E530" s="58">
        <v>67.9376082</v>
      </c>
      <c r="F530" s="58">
        <v>0</v>
      </c>
      <c r="G530" s="58">
        <v>25.257608199999595</v>
      </c>
    </row>
    <row r="531" spans="2:8" x14ac:dyDescent="0.2">
      <c r="B531" s="58">
        <v>2635</v>
      </c>
      <c r="C531" s="59">
        <v>0</v>
      </c>
      <c r="D531" s="60">
        <v>22.419999999999959</v>
      </c>
      <c r="E531" s="58">
        <v>67.9376082</v>
      </c>
      <c r="F531" s="58">
        <v>0</v>
      </c>
      <c r="G531" s="58">
        <v>23.357608199999959</v>
      </c>
    </row>
    <row r="532" spans="2:8" x14ac:dyDescent="0.2">
      <c r="B532" s="58">
        <v>2640</v>
      </c>
      <c r="C532" s="59">
        <v>0</v>
      </c>
      <c r="D532" s="60">
        <v>20.519999999999982</v>
      </c>
      <c r="E532" s="58">
        <v>67.9376082</v>
      </c>
      <c r="F532" s="58">
        <v>0</v>
      </c>
      <c r="G532" s="58">
        <v>21.457608199999868</v>
      </c>
    </row>
    <row r="533" spans="2:8" x14ac:dyDescent="0.2">
      <c r="B533" s="58">
        <v>2645</v>
      </c>
      <c r="C533" s="59">
        <v>0</v>
      </c>
      <c r="D533" s="60">
        <v>18.620000000000005</v>
      </c>
      <c r="E533" s="58">
        <v>67.9376082</v>
      </c>
      <c r="F533" s="58">
        <v>0</v>
      </c>
      <c r="G533" s="58">
        <v>19.557608199999777</v>
      </c>
    </row>
    <row r="534" spans="2:8" x14ac:dyDescent="0.2">
      <c r="B534" s="58">
        <v>2650</v>
      </c>
      <c r="C534" s="59">
        <v>0</v>
      </c>
      <c r="D534" s="60">
        <v>16.720000000000027</v>
      </c>
      <c r="E534" s="58">
        <v>67.9376082</v>
      </c>
      <c r="F534" s="58">
        <v>0</v>
      </c>
      <c r="G534" s="58">
        <v>17.657608200000141</v>
      </c>
    </row>
    <row r="535" spans="2:8" x14ac:dyDescent="0.2">
      <c r="B535" s="58">
        <v>2655</v>
      </c>
      <c r="C535" s="59">
        <v>0</v>
      </c>
      <c r="D535" s="60">
        <v>14.82000000000005</v>
      </c>
      <c r="E535" s="58">
        <v>67.9376082</v>
      </c>
      <c r="F535" s="58">
        <v>0</v>
      </c>
      <c r="G535" s="58">
        <v>15.757608199999595</v>
      </c>
    </row>
    <row r="536" spans="2:8" x14ac:dyDescent="0.2">
      <c r="B536" s="58">
        <v>2660</v>
      </c>
      <c r="C536" s="59">
        <v>0</v>
      </c>
      <c r="D536" s="60">
        <v>12.919999999999959</v>
      </c>
      <c r="E536" s="58">
        <v>67.9376082</v>
      </c>
      <c r="F536" s="58">
        <v>0</v>
      </c>
      <c r="G536" s="58">
        <v>13.857608199999959</v>
      </c>
    </row>
    <row r="537" spans="2:8" x14ac:dyDescent="0.2">
      <c r="B537" s="58">
        <v>2665</v>
      </c>
      <c r="C537" s="59">
        <v>0</v>
      </c>
      <c r="D537" s="60">
        <v>11.019999999999982</v>
      </c>
      <c r="E537" s="58">
        <v>67.9376082</v>
      </c>
      <c r="F537" s="58">
        <v>0</v>
      </c>
      <c r="G537" s="58">
        <v>11.957608199999868</v>
      </c>
    </row>
    <row r="538" spans="2:8" x14ac:dyDescent="0.2">
      <c r="B538" s="58">
        <v>2670</v>
      </c>
      <c r="C538" s="59">
        <v>0</v>
      </c>
      <c r="D538" s="60">
        <v>9.1200000000000045</v>
      </c>
      <c r="E538" s="58">
        <v>67.9376082</v>
      </c>
      <c r="F538" s="58">
        <v>0</v>
      </c>
      <c r="G538" s="58">
        <v>10.057608199999777</v>
      </c>
    </row>
    <row r="539" spans="2:8" x14ac:dyDescent="0.2">
      <c r="B539" s="58">
        <v>2675</v>
      </c>
      <c r="C539" s="59">
        <v>0</v>
      </c>
      <c r="D539" s="60">
        <v>7.2200000000000273</v>
      </c>
      <c r="E539" s="58">
        <v>67.9376082</v>
      </c>
      <c r="F539" s="58">
        <v>0</v>
      </c>
      <c r="G539" s="58">
        <v>8.1576082000001406</v>
      </c>
    </row>
    <row r="540" spans="2:8" x14ac:dyDescent="0.2">
      <c r="B540" s="58">
        <v>2680</v>
      </c>
      <c r="C540" s="59">
        <v>0</v>
      </c>
      <c r="D540" s="60">
        <v>5.32000000000005</v>
      </c>
      <c r="E540" s="58">
        <v>67.9376082</v>
      </c>
      <c r="F540" s="58">
        <v>0</v>
      </c>
      <c r="G540" s="58">
        <v>6.2576081999995949</v>
      </c>
    </row>
    <row r="541" spans="2:8" x14ac:dyDescent="0.2">
      <c r="B541" s="58">
        <v>2685</v>
      </c>
      <c r="C541" s="59">
        <v>0</v>
      </c>
      <c r="D541" s="60">
        <v>3.4199999999999591</v>
      </c>
      <c r="E541" s="58">
        <v>67.9376082</v>
      </c>
      <c r="F541" s="58">
        <v>0</v>
      </c>
      <c r="G541" s="58">
        <v>4.3576081999999587</v>
      </c>
    </row>
    <row r="542" spans="2:8" x14ac:dyDescent="0.2">
      <c r="B542" s="58">
        <v>2690</v>
      </c>
      <c r="C542" s="59">
        <v>0</v>
      </c>
      <c r="D542" s="60">
        <v>1.5199999999999818</v>
      </c>
      <c r="E542" s="58">
        <v>67.9376082</v>
      </c>
      <c r="F542" s="58">
        <v>0</v>
      </c>
      <c r="G542" s="58">
        <v>2.4576081999998678</v>
      </c>
    </row>
    <row r="543" spans="2:8" x14ac:dyDescent="0.2">
      <c r="B543" s="58">
        <v>2695</v>
      </c>
      <c r="C543" s="59">
        <v>0</v>
      </c>
      <c r="D543" s="60">
        <v>0</v>
      </c>
      <c r="E543" s="58">
        <v>67.9376082</v>
      </c>
      <c r="F543" s="58">
        <v>0</v>
      </c>
      <c r="G543" s="58">
        <v>0.55760819999977684</v>
      </c>
      <c r="H543" s="15">
        <f>2695/1170.69</f>
        <v>2.3020611775961184</v>
      </c>
    </row>
    <row r="544" spans="2:8" x14ac:dyDescent="0.2">
      <c r="B544" s="58">
        <v>2700</v>
      </c>
      <c r="C544" s="59">
        <v>0</v>
      </c>
      <c r="D544" s="60">
        <v>0</v>
      </c>
      <c r="E544" s="58">
        <v>67.9376082</v>
      </c>
      <c r="F544" s="58">
        <v>0</v>
      </c>
      <c r="G544" s="58">
        <v>0</v>
      </c>
    </row>
    <row r="545" spans="2:7" x14ac:dyDescent="0.2">
      <c r="B545" s="58">
        <v>2705</v>
      </c>
      <c r="C545" s="59">
        <v>0</v>
      </c>
      <c r="D545" s="60">
        <v>0</v>
      </c>
      <c r="E545" s="58">
        <v>67.9376082</v>
      </c>
      <c r="F545" s="58">
        <v>0</v>
      </c>
      <c r="G545" s="58">
        <v>0</v>
      </c>
    </row>
    <row r="546" spans="2:7" x14ac:dyDescent="0.2">
      <c r="B546" s="58">
        <v>2710</v>
      </c>
      <c r="C546" s="59">
        <v>0</v>
      </c>
      <c r="D546" s="60">
        <v>0</v>
      </c>
      <c r="E546" s="58">
        <v>67.9376082</v>
      </c>
      <c r="F546" s="58">
        <v>0</v>
      </c>
      <c r="G546" s="58">
        <v>0</v>
      </c>
    </row>
    <row r="547" spans="2:7" x14ac:dyDescent="0.2">
      <c r="B547" s="58">
        <v>2715</v>
      </c>
      <c r="C547" s="59">
        <v>0</v>
      </c>
      <c r="D547" s="60">
        <v>0</v>
      </c>
      <c r="E547" s="58">
        <v>67.9376082</v>
      </c>
      <c r="F547" s="58">
        <v>0</v>
      </c>
      <c r="G547" s="58">
        <v>0</v>
      </c>
    </row>
    <row r="548" spans="2:7" x14ac:dyDescent="0.2">
      <c r="B548" s="58">
        <v>2720</v>
      </c>
      <c r="C548" s="59">
        <v>0</v>
      </c>
      <c r="D548" s="60">
        <v>0</v>
      </c>
      <c r="E548" s="58">
        <v>67.9376082</v>
      </c>
      <c r="F548" s="58">
        <v>0</v>
      </c>
      <c r="G548" s="58">
        <v>0</v>
      </c>
    </row>
    <row r="549" spans="2:7" x14ac:dyDescent="0.2">
      <c r="B549" s="58">
        <v>2725</v>
      </c>
      <c r="C549" s="59">
        <v>0</v>
      </c>
      <c r="D549" s="60">
        <v>0</v>
      </c>
      <c r="E549" s="58">
        <v>67.9376082</v>
      </c>
      <c r="F549" s="58">
        <v>0</v>
      </c>
      <c r="G549" s="58">
        <v>0</v>
      </c>
    </row>
    <row r="550" spans="2:7" x14ac:dyDescent="0.2">
      <c r="B550" s="58">
        <v>2730</v>
      </c>
      <c r="C550" s="59">
        <v>0</v>
      </c>
      <c r="D550" s="60">
        <v>0</v>
      </c>
      <c r="E550" s="58">
        <v>67.9376082</v>
      </c>
      <c r="F550" s="58">
        <v>0</v>
      </c>
      <c r="G550" s="58">
        <v>0</v>
      </c>
    </row>
    <row r="551" spans="2:7" x14ac:dyDescent="0.2">
      <c r="B551" s="58">
        <v>2735</v>
      </c>
      <c r="C551" s="59">
        <v>0</v>
      </c>
      <c r="D551" s="60">
        <v>0</v>
      </c>
      <c r="E551" s="58">
        <v>67.9376082</v>
      </c>
      <c r="F551" s="58">
        <v>0</v>
      </c>
      <c r="G551" s="58">
        <v>0</v>
      </c>
    </row>
    <row r="552" spans="2:7" x14ac:dyDescent="0.2">
      <c r="B552" s="58">
        <v>2740</v>
      </c>
      <c r="C552" s="59">
        <v>0</v>
      </c>
      <c r="D552" s="60">
        <v>0</v>
      </c>
      <c r="E552" s="58">
        <v>67.9376082</v>
      </c>
      <c r="F552" s="58">
        <v>0</v>
      </c>
      <c r="G552" s="58">
        <v>0</v>
      </c>
    </row>
    <row r="553" spans="2:7" x14ac:dyDescent="0.2">
      <c r="B553" s="58">
        <v>2745</v>
      </c>
      <c r="C553" s="59">
        <v>0</v>
      </c>
      <c r="D553" s="60">
        <v>0</v>
      </c>
      <c r="E553" s="58">
        <v>67.9376082</v>
      </c>
      <c r="F553" s="58">
        <v>0</v>
      </c>
      <c r="G553" s="58">
        <v>0</v>
      </c>
    </row>
    <row r="554" spans="2:7" x14ac:dyDescent="0.2">
      <c r="B554" s="58">
        <v>2750</v>
      </c>
      <c r="C554" s="59">
        <v>0</v>
      </c>
      <c r="D554" s="60">
        <v>0</v>
      </c>
      <c r="E554" s="58">
        <v>67.9376082</v>
      </c>
      <c r="F554" s="58">
        <v>0</v>
      </c>
      <c r="G554" s="58">
        <v>0</v>
      </c>
    </row>
    <row r="555" spans="2:7" x14ac:dyDescent="0.2">
      <c r="B555" s="58">
        <v>2755</v>
      </c>
      <c r="C555" s="59">
        <v>0</v>
      </c>
      <c r="D555" s="60">
        <v>0</v>
      </c>
      <c r="E555" s="58">
        <v>67.9376082</v>
      </c>
      <c r="F555" s="58">
        <v>0</v>
      </c>
      <c r="G555" s="58">
        <v>0</v>
      </c>
    </row>
    <row r="556" spans="2:7" x14ac:dyDescent="0.2">
      <c r="B556" s="58">
        <v>2760</v>
      </c>
      <c r="C556" s="59">
        <v>0</v>
      </c>
      <c r="D556" s="60">
        <v>0</v>
      </c>
      <c r="E556" s="58">
        <v>67.9376082</v>
      </c>
      <c r="F556" s="58">
        <v>0</v>
      </c>
      <c r="G556" s="58">
        <v>0</v>
      </c>
    </row>
    <row r="557" spans="2:7" x14ac:dyDescent="0.2">
      <c r="B557" s="58">
        <v>2765</v>
      </c>
      <c r="C557" s="59">
        <v>0</v>
      </c>
      <c r="D557" s="60">
        <v>0</v>
      </c>
      <c r="E557" s="58">
        <v>67.9376082</v>
      </c>
      <c r="F557" s="58">
        <v>0</v>
      </c>
      <c r="G557" s="58">
        <v>0</v>
      </c>
    </row>
    <row r="558" spans="2:7" x14ac:dyDescent="0.2">
      <c r="B558" s="58">
        <v>2770</v>
      </c>
      <c r="C558" s="59">
        <v>0</v>
      </c>
      <c r="D558" s="60">
        <v>0</v>
      </c>
      <c r="E558" s="58">
        <v>67.9376082</v>
      </c>
      <c r="F558" s="58">
        <v>0</v>
      </c>
      <c r="G558" s="58">
        <v>0</v>
      </c>
    </row>
    <row r="559" spans="2:7" x14ac:dyDescent="0.2">
      <c r="B559" s="58">
        <v>2775</v>
      </c>
      <c r="C559" s="59">
        <v>0</v>
      </c>
      <c r="D559" s="60">
        <v>0</v>
      </c>
      <c r="E559" s="58">
        <v>67.9376082</v>
      </c>
      <c r="F559" s="58">
        <v>0</v>
      </c>
      <c r="G559" s="58">
        <v>0</v>
      </c>
    </row>
    <row r="560" spans="2:7" x14ac:dyDescent="0.2">
      <c r="B560" s="58">
        <v>2780</v>
      </c>
      <c r="C560" s="59">
        <v>0</v>
      </c>
      <c r="D560" s="60">
        <v>0</v>
      </c>
      <c r="E560" s="58">
        <v>67.9376082</v>
      </c>
      <c r="F560" s="58">
        <v>0</v>
      </c>
      <c r="G560" s="58">
        <v>0</v>
      </c>
    </row>
    <row r="561" spans="2:7" x14ac:dyDescent="0.2">
      <c r="B561" s="58">
        <v>2785</v>
      </c>
      <c r="C561" s="59">
        <v>0</v>
      </c>
      <c r="D561" s="60">
        <v>0</v>
      </c>
      <c r="E561" s="58">
        <v>67.9376082</v>
      </c>
      <c r="F561" s="58">
        <v>0</v>
      </c>
      <c r="G561" s="58">
        <v>0</v>
      </c>
    </row>
    <row r="562" spans="2:7" x14ac:dyDescent="0.2">
      <c r="B562" s="58">
        <v>2790</v>
      </c>
      <c r="C562" s="59">
        <v>0</v>
      </c>
      <c r="D562" s="60">
        <v>0</v>
      </c>
      <c r="E562" s="58">
        <v>67.9376082</v>
      </c>
      <c r="F562" s="58">
        <v>0</v>
      </c>
      <c r="G562" s="58">
        <v>0</v>
      </c>
    </row>
    <row r="563" spans="2:7" x14ac:dyDescent="0.2">
      <c r="B563" s="58">
        <v>2795</v>
      </c>
      <c r="C563" s="59">
        <v>0</v>
      </c>
      <c r="D563" s="60">
        <v>0</v>
      </c>
      <c r="E563" s="58">
        <v>67.9376082</v>
      </c>
      <c r="F563" s="58">
        <v>0</v>
      </c>
      <c r="G563" s="58">
        <v>0</v>
      </c>
    </row>
    <row r="564" spans="2:7" x14ac:dyDescent="0.2">
      <c r="B564" s="58">
        <v>2800</v>
      </c>
      <c r="C564" s="59">
        <v>0</v>
      </c>
      <c r="D564" s="60">
        <v>0</v>
      </c>
      <c r="E564" s="58">
        <v>67.9376082</v>
      </c>
      <c r="F564" s="58">
        <v>0</v>
      </c>
      <c r="G564" s="58">
        <v>0</v>
      </c>
    </row>
    <row r="567" spans="2:7" x14ac:dyDescent="0.2">
      <c r="B567" s="15" t="s">
        <v>256</v>
      </c>
    </row>
    <row r="568" spans="2:7" x14ac:dyDescent="0.2">
      <c r="B568" s="15" t="s">
        <v>257</v>
      </c>
    </row>
    <row r="569" spans="2:7" x14ac:dyDescent="0.2">
      <c r="B569" s="15" t="s">
        <v>258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showGridLines="0" zoomScaleNormal="100" workbookViewId="0"/>
  </sheetViews>
  <sheetFormatPr baseColWidth="10" defaultRowHeight="11.25" x14ac:dyDescent="0.2"/>
  <cols>
    <col min="1" max="1" width="3.7109375" style="30" customWidth="1"/>
    <col min="2" max="2" width="24.5703125" style="30" customWidth="1"/>
    <col min="3" max="3" width="18.42578125" style="30" customWidth="1"/>
    <col min="4" max="4" width="29.5703125" style="30" customWidth="1"/>
    <col min="5" max="5" width="25" style="30" customWidth="1"/>
    <col min="6" max="16384" width="11.42578125" style="30"/>
  </cols>
  <sheetData>
    <row r="1" spans="2:8" s="30" customFormat="1" x14ac:dyDescent="0.2">
      <c r="B1" s="51" t="s">
        <v>264</v>
      </c>
    </row>
    <row r="2" spans="2:8" s="30" customFormat="1" x14ac:dyDescent="0.2">
      <c r="B2" s="51"/>
    </row>
    <row r="3" spans="2:8" s="30" customFormat="1" x14ac:dyDescent="0.2">
      <c r="E3" s="52" t="s">
        <v>215</v>
      </c>
    </row>
    <row r="4" spans="2:8" s="30" customFormat="1" x14ac:dyDescent="0.2">
      <c r="C4" s="1" t="s">
        <v>205</v>
      </c>
      <c r="D4" s="1" t="s">
        <v>216</v>
      </c>
      <c r="E4" s="1" t="s">
        <v>207</v>
      </c>
    </row>
    <row r="5" spans="2:8" s="30" customFormat="1" ht="14.25" customHeight="1" x14ac:dyDescent="0.2">
      <c r="B5" s="19" t="s">
        <v>214</v>
      </c>
      <c r="C5" s="10">
        <v>531.51</v>
      </c>
      <c r="D5" s="55" t="s">
        <v>228</v>
      </c>
      <c r="E5" s="55">
        <f>(C5+(C5*50/100))</f>
        <v>797.26499999999999</v>
      </c>
      <c r="G5" s="56"/>
    </row>
    <row r="6" spans="2:8" s="30" customFormat="1" ht="12.75" customHeight="1" x14ac:dyDescent="0.2">
      <c r="B6" s="19" t="s">
        <v>212</v>
      </c>
      <c r="C6" s="55">
        <f>(C5+(C5*50/100))</f>
        <v>797.26499999999999</v>
      </c>
      <c r="D6" s="55">
        <v>910.03</v>
      </c>
      <c r="E6" s="55">
        <f>(E5+(C5*30/100))</f>
        <v>956.71799999999996</v>
      </c>
      <c r="G6" s="56"/>
      <c r="H6" s="56"/>
    </row>
    <row r="7" spans="2:8" s="30" customFormat="1" ht="13.5" customHeight="1" x14ac:dyDescent="0.2">
      <c r="B7" s="19" t="s">
        <v>213</v>
      </c>
      <c r="C7" s="10">
        <v>956.72</v>
      </c>
      <c r="D7" s="55">
        <v>1137.54</v>
      </c>
      <c r="E7" s="55">
        <f>(E6+(C5*30/100))</f>
        <v>1116.171</v>
      </c>
      <c r="G7" s="56"/>
      <c r="H7" s="56"/>
    </row>
    <row r="8" spans="2:8" s="30" customFormat="1" x14ac:dyDescent="0.2">
      <c r="B8" s="2" t="s">
        <v>206</v>
      </c>
      <c r="C8" s="55">
        <f>C5*40/100</f>
        <v>212.60400000000001</v>
      </c>
      <c r="D8" s="55">
        <v>227.51</v>
      </c>
      <c r="E8" s="55">
        <f>C8</f>
        <v>212.60400000000001</v>
      </c>
    </row>
    <row r="10" spans="2:8" s="30" customFormat="1" x14ac:dyDescent="0.2">
      <c r="B10" s="30" t="s">
        <v>258</v>
      </c>
    </row>
    <row r="15" spans="2:8" s="30" customFormat="1" x14ac:dyDescent="0.2">
      <c r="E15" s="47"/>
    </row>
    <row r="35" spans="7:8" s="30" customFormat="1" x14ac:dyDescent="0.2">
      <c r="G35" s="53"/>
    </row>
    <row r="36" spans="7:8" s="30" customFormat="1" x14ac:dyDescent="0.2">
      <c r="G36" s="57"/>
    </row>
    <row r="37" spans="7:8" s="30" customFormat="1" x14ac:dyDescent="0.2">
      <c r="H37" s="47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showGridLines="0" zoomScaleNormal="100" workbookViewId="0"/>
  </sheetViews>
  <sheetFormatPr baseColWidth="10" defaultRowHeight="11.25" x14ac:dyDescent="0.2"/>
  <cols>
    <col min="1" max="1" width="3.7109375" style="30" customWidth="1"/>
    <col min="2" max="2" width="25.28515625" style="30" customWidth="1"/>
    <col min="3" max="4" width="32.5703125" style="30" customWidth="1"/>
    <col min="5" max="5" width="36.140625" style="30" customWidth="1"/>
    <col min="6" max="6" width="22.7109375" style="30" customWidth="1"/>
    <col min="7" max="16384" width="11.42578125" style="30"/>
  </cols>
  <sheetData>
    <row r="1" spans="2:9" x14ac:dyDescent="0.2">
      <c r="B1" s="51" t="s">
        <v>250</v>
      </c>
    </row>
    <row r="2" spans="2:9" x14ac:dyDescent="0.2">
      <c r="B2" s="51"/>
    </row>
    <row r="3" spans="2:9" x14ac:dyDescent="0.2">
      <c r="B3" s="51"/>
      <c r="F3" s="52" t="s">
        <v>208</v>
      </c>
    </row>
    <row r="4" spans="2:9" ht="56.25" x14ac:dyDescent="0.2">
      <c r="B4" s="1" t="s">
        <v>217</v>
      </c>
      <c r="C4" s="1" t="s">
        <v>244</v>
      </c>
      <c r="D4" s="1" t="s">
        <v>245</v>
      </c>
      <c r="E4" s="1" t="s">
        <v>246</v>
      </c>
      <c r="F4" s="1" t="s">
        <v>252</v>
      </c>
    </row>
    <row r="5" spans="2:9" x14ac:dyDescent="0.2">
      <c r="B5" s="2" t="s">
        <v>241</v>
      </c>
      <c r="C5" s="18">
        <v>2414100</v>
      </c>
      <c r="D5" s="18">
        <f>E5-C5</f>
        <v>169200</v>
      </c>
      <c r="E5" s="18">
        <v>2583300</v>
      </c>
      <c r="F5" s="18">
        <v>32134400</v>
      </c>
    </row>
    <row r="6" spans="2:9" x14ac:dyDescent="0.2">
      <c r="B6" s="2" t="s">
        <v>218</v>
      </c>
      <c r="C6" s="19"/>
      <c r="D6" s="19"/>
      <c r="E6" s="19"/>
      <c r="F6" s="3"/>
    </row>
    <row r="7" spans="2:9" x14ac:dyDescent="0.2">
      <c r="B7" s="4" t="s">
        <v>200</v>
      </c>
      <c r="C7" s="18">
        <v>57.290534244117417</v>
      </c>
      <c r="D7" s="18">
        <v>91.650587020328302</v>
      </c>
      <c r="E7" s="18">
        <v>57.626999721704522</v>
      </c>
      <c r="F7" s="18">
        <v>50</v>
      </c>
    </row>
    <row r="8" spans="2:9" x14ac:dyDescent="0.2">
      <c r="B8" s="4" t="s">
        <v>199</v>
      </c>
      <c r="C8" s="18">
        <v>42.709465755882583</v>
      </c>
      <c r="D8" s="18">
        <v>8.3494129796717047</v>
      </c>
      <c r="E8" s="18">
        <v>42.373000278295478</v>
      </c>
      <c r="F8" s="18">
        <v>50</v>
      </c>
    </row>
    <row r="9" spans="2:9" x14ac:dyDescent="0.2">
      <c r="B9" s="2" t="s">
        <v>269</v>
      </c>
      <c r="C9" s="19"/>
      <c r="D9" s="19"/>
      <c r="E9" s="19"/>
      <c r="F9" s="18"/>
    </row>
    <row r="10" spans="2:9" x14ac:dyDescent="0.2">
      <c r="B10" s="4" t="s">
        <v>230</v>
      </c>
      <c r="C10" s="11">
        <v>55.173602593021165</v>
      </c>
      <c r="D10" s="11" t="s">
        <v>235</v>
      </c>
      <c r="E10" s="11">
        <v>52</v>
      </c>
      <c r="F10" s="18">
        <v>25</v>
      </c>
    </row>
    <row r="11" spans="2:9" x14ac:dyDescent="0.2">
      <c r="B11" s="12" t="s">
        <v>231</v>
      </c>
      <c r="C11" s="20">
        <v>17</v>
      </c>
      <c r="D11" s="11" t="s">
        <v>236</v>
      </c>
      <c r="E11" s="20" t="s">
        <v>242</v>
      </c>
      <c r="F11" s="21">
        <v>11</v>
      </c>
    </row>
    <row r="12" spans="2:9" x14ac:dyDescent="0.2">
      <c r="B12" s="13"/>
      <c r="C12" s="22"/>
      <c r="D12" s="11" t="s">
        <v>237</v>
      </c>
      <c r="E12" s="22"/>
      <c r="F12" s="23"/>
    </row>
    <row r="13" spans="2:9" x14ac:dyDescent="0.2">
      <c r="B13" s="13"/>
      <c r="C13" s="22"/>
      <c r="D13" s="11" t="s">
        <v>232</v>
      </c>
      <c r="E13" s="22"/>
      <c r="F13" s="23"/>
      <c r="I13" s="53"/>
    </row>
    <row r="14" spans="2:9" x14ac:dyDescent="0.2">
      <c r="B14" s="14"/>
      <c r="C14" s="24"/>
      <c r="D14" s="11" t="s">
        <v>238</v>
      </c>
      <c r="E14" s="24"/>
      <c r="F14" s="25"/>
      <c r="H14" s="53"/>
      <c r="I14" s="53"/>
    </row>
    <row r="15" spans="2:9" x14ac:dyDescent="0.2">
      <c r="B15" s="12" t="s">
        <v>234</v>
      </c>
      <c r="C15" s="20">
        <v>6.9747579897573058</v>
      </c>
      <c r="D15" s="20"/>
      <c r="E15" s="26">
        <v>7</v>
      </c>
      <c r="F15" s="20">
        <v>20</v>
      </c>
      <c r="H15" s="53"/>
      <c r="I15" s="53"/>
    </row>
    <row r="16" spans="2:9" x14ac:dyDescent="0.2">
      <c r="B16" s="13"/>
      <c r="C16" s="22"/>
      <c r="D16" s="22"/>
      <c r="E16" s="27" t="s">
        <v>248</v>
      </c>
      <c r="F16" s="22"/>
    </row>
    <row r="17" spans="2:11" x14ac:dyDescent="0.2">
      <c r="B17" s="14"/>
      <c r="C17" s="24"/>
      <c r="D17" s="22"/>
      <c r="E17" s="28" t="s">
        <v>253</v>
      </c>
      <c r="F17" s="24"/>
    </row>
    <row r="18" spans="2:11" x14ac:dyDescent="0.2">
      <c r="B18" s="12" t="s">
        <v>229</v>
      </c>
      <c r="C18" s="20">
        <v>20.55320968865944</v>
      </c>
      <c r="D18" s="22"/>
      <c r="E18" s="11">
        <v>19</v>
      </c>
      <c r="F18" s="20">
        <v>44</v>
      </c>
    </row>
    <row r="19" spans="2:11" x14ac:dyDescent="0.2">
      <c r="B19" s="13"/>
      <c r="C19" s="22"/>
      <c r="D19" s="22"/>
      <c r="E19" s="5" t="s">
        <v>247</v>
      </c>
      <c r="F19" s="22"/>
    </row>
    <row r="20" spans="2:11" x14ac:dyDescent="0.2">
      <c r="B20" s="13"/>
      <c r="C20" s="22"/>
      <c r="D20" s="22"/>
      <c r="E20" s="5" t="s">
        <v>249</v>
      </c>
      <c r="F20" s="22"/>
    </row>
    <row r="21" spans="2:11" x14ac:dyDescent="0.2">
      <c r="B21" s="14"/>
      <c r="C21" s="22"/>
      <c r="D21" s="22"/>
      <c r="E21" s="5" t="s">
        <v>239</v>
      </c>
      <c r="F21" s="24"/>
      <c r="G21" s="54"/>
    </row>
    <row r="22" spans="2:11" x14ac:dyDescent="0.2">
      <c r="B22" s="6" t="s">
        <v>233</v>
      </c>
      <c r="C22" s="11"/>
      <c r="D22" s="11"/>
      <c r="E22" s="11"/>
      <c r="F22" s="11"/>
    </row>
    <row r="23" spans="2:11" x14ac:dyDescent="0.2">
      <c r="B23" s="7" t="s">
        <v>251</v>
      </c>
      <c r="C23" s="29">
        <v>17</v>
      </c>
      <c r="D23" s="29">
        <v>9</v>
      </c>
      <c r="E23" s="29">
        <v>17</v>
      </c>
      <c r="F23" s="18">
        <v>13</v>
      </c>
      <c r="G23" s="53"/>
      <c r="H23" s="53"/>
      <c r="K23" s="53"/>
    </row>
    <row r="24" spans="2:11" x14ac:dyDescent="0.2">
      <c r="B24" s="7" t="s">
        <v>220</v>
      </c>
      <c r="C24" s="29">
        <v>18.441328590154242</v>
      </c>
      <c r="D24" s="29">
        <v>19.795538477192604</v>
      </c>
      <c r="E24" s="29">
        <v>18.532301100587205</v>
      </c>
      <c r="F24" s="18">
        <v>11</v>
      </c>
      <c r="G24" s="53"/>
      <c r="H24" s="53"/>
      <c r="K24" s="53"/>
    </row>
    <row r="25" spans="2:11" x14ac:dyDescent="0.2">
      <c r="B25" s="7" t="s">
        <v>194</v>
      </c>
      <c r="C25" s="29">
        <v>24.420648087922093</v>
      </c>
      <c r="D25" s="29">
        <v>39.742507766066332</v>
      </c>
      <c r="E25" s="29">
        <v>25.449933173464316</v>
      </c>
      <c r="F25" s="18">
        <v>23</v>
      </c>
      <c r="G25" s="47"/>
      <c r="K25" s="53"/>
    </row>
    <row r="26" spans="2:11" x14ac:dyDescent="0.2">
      <c r="B26" s="7" t="s">
        <v>195</v>
      </c>
      <c r="C26" s="29">
        <v>21.648405599572062</v>
      </c>
      <c r="D26" s="29">
        <v>24.296564974591945</v>
      </c>
      <c r="E26" s="29">
        <v>21.826302474109742</v>
      </c>
      <c r="F26" s="18">
        <v>25</v>
      </c>
      <c r="G26" s="47"/>
    </row>
    <row r="27" spans="2:11" x14ac:dyDescent="0.2">
      <c r="B27" s="7" t="s">
        <v>196</v>
      </c>
      <c r="C27" s="29">
        <v>15.409340580000631</v>
      </c>
      <c r="D27" s="29">
        <v>6.1230719505844755</v>
      </c>
      <c r="E27" s="29">
        <v>14.785511749729396</v>
      </c>
      <c r="F27" s="18">
        <v>23</v>
      </c>
      <c r="G27" s="47"/>
    </row>
    <row r="28" spans="2:11" x14ac:dyDescent="0.2">
      <c r="B28" s="7" t="s">
        <v>240</v>
      </c>
      <c r="C28" s="29">
        <v>2.4766343256336416</v>
      </c>
      <c r="D28" s="29">
        <v>0.2519856589634471</v>
      </c>
      <c r="E28" s="29">
        <v>2.3271878653947913</v>
      </c>
      <c r="F28" s="18">
        <v>6</v>
      </c>
      <c r="G28" s="53"/>
    </row>
    <row r="29" spans="2:11" ht="22.5" x14ac:dyDescent="0.2">
      <c r="B29" s="2" t="s">
        <v>243</v>
      </c>
      <c r="C29" s="9"/>
      <c r="D29" s="9"/>
      <c r="E29" s="9"/>
      <c r="F29" s="9"/>
    </row>
    <row r="30" spans="2:11" x14ac:dyDescent="0.2">
      <c r="B30" s="4" t="s">
        <v>221</v>
      </c>
      <c r="C30" s="29">
        <v>7.1021391086695136</v>
      </c>
      <c r="D30" s="29">
        <v>9.3246957204554377</v>
      </c>
      <c r="E30" s="29">
        <v>7.0691076743457701</v>
      </c>
      <c r="F30" s="8" t="s">
        <v>260</v>
      </c>
    </row>
    <row r="31" spans="2:11" x14ac:dyDescent="0.2">
      <c r="B31" s="4" t="s">
        <v>222</v>
      </c>
      <c r="C31" s="11">
        <v>5.7700623078611031</v>
      </c>
      <c r="D31" s="11">
        <v>10.327904363483748</v>
      </c>
      <c r="E31" s="11">
        <v>5.790113961510027</v>
      </c>
      <c r="F31" s="5" t="s">
        <v>260</v>
      </c>
      <c r="H31" s="53"/>
    </row>
    <row r="32" spans="2:11" x14ac:dyDescent="0.2">
      <c r="B32" s="4" t="s">
        <v>197</v>
      </c>
      <c r="C32" s="11">
        <v>87.127798583469385</v>
      </c>
      <c r="D32" s="11">
        <v>80.347399916060809</v>
      </c>
      <c r="E32" s="11">
        <v>87.140778364144197</v>
      </c>
      <c r="F32" s="5" t="s">
        <v>260</v>
      </c>
    </row>
    <row r="33" spans="2:6" ht="22.5" x14ac:dyDescent="0.2">
      <c r="B33" s="2" t="s">
        <v>270</v>
      </c>
      <c r="C33" s="11"/>
      <c r="D33" s="11"/>
      <c r="E33" s="11"/>
      <c r="F33" s="5"/>
    </row>
    <row r="34" spans="2:6" x14ac:dyDescent="0.2">
      <c r="B34" s="7">
        <v>0</v>
      </c>
      <c r="C34" s="11" t="s">
        <v>260</v>
      </c>
      <c r="D34" s="11" t="s">
        <v>260</v>
      </c>
      <c r="E34" s="11">
        <v>12</v>
      </c>
      <c r="F34" s="5" t="s">
        <v>260</v>
      </c>
    </row>
    <row r="35" spans="2:6" x14ac:dyDescent="0.2">
      <c r="B35" s="7">
        <v>1</v>
      </c>
      <c r="C35" s="11" t="s">
        <v>260</v>
      </c>
      <c r="D35" s="11" t="s">
        <v>260</v>
      </c>
      <c r="E35" s="11">
        <v>81</v>
      </c>
      <c r="F35" s="5" t="s">
        <v>260</v>
      </c>
    </row>
    <row r="36" spans="2:6" x14ac:dyDescent="0.2">
      <c r="B36" s="7">
        <v>2</v>
      </c>
      <c r="C36" s="11" t="s">
        <v>260</v>
      </c>
      <c r="D36" s="11" t="s">
        <v>260</v>
      </c>
      <c r="E36" s="11">
        <v>7</v>
      </c>
      <c r="F36" s="5" t="s">
        <v>260</v>
      </c>
    </row>
    <row r="37" spans="2:6" x14ac:dyDescent="0.2">
      <c r="B37" s="2" t="s">
        <v>219</v>
      </c>
      <c r="C37" s="10">
        <v>26</v>
      </c>
      <c r="D37" s="10">
        <v>24</v>
      </c>
      <c r="E37" s="10">
        <v>26</v>
      </c>
      <c r="F37" s="10" t="s">
        <v>260</v>
      </c>
    </row>
    <row r="39" spans="2:6" x14ac:dyDescent="0.2">
      <c r="B39" s="30" t="s">
        <v>261</v>
      </c>
    </row>
    <row r="40" spans="2:6" x14ac:dyDescent="0.2">
      <c r="B40" s="30" t="s">
        <v>254</v>
      </c>
    </row>
    <row r="41" spans="2:6" x14ac:dyDescent="0.2">
      <c r="B41" s="30" t="s">
        <v>262</v>
      </c>
    </row>
    <row r="42" spans="2:6" x14ac:dyDescent="0.2">
      <c r="B42" s="30" t="s">
        <v>255</v>
      </c>
    </row>
    <row r="43" spans="2:6" x14ac:dyDescent="0.2">
      <c r="B43" s="30" t="s">
        <v>263</v>
      </c>
    </row>
  </sheetData>
  <mergeCells count="11">
    <mergeCell ref="F18:F21"/>
    <mergeCell ref="B18:B21"/>
    <mergeCell ref="C18:C21"/>
    <mergeCell ref="D15:D21"/>
    <mergeCell ref="B11:B14"/>
    <mergeCell ref="C11:C14"/>
    <mergeCell ref="E11:E14"/>
    <mergeCell ref="F11:F14"/>
    <mergeCell ref="B15:B17"/>
    <mergeCell ref="C15:C17"/>
    <mergeCell ref="F15:F1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48"/>
  <sheetViews>
    <sheetView showGridLines="0" workbookViewId="0"/>
  </sheetViews>
  <sheetFormatPr baseColWidth="10" defaultRowHeight="11.25" x14ac:dyDescent="0.2"/>
  <cols>
    <col min="1" max="1" width="3.7109375" style="30" customWidth="1"/>
    <col min="2" max="2" width="11.28515625" style="30" bestFit="1" customWidth="1"/>
    <col min="3" max="3" width="23" style="30" customWidth="1"/>
    <col min="4" max="4" width="13.28515625" style="30" customWidth="1"/>
    <col min="5" max="5" width="12" style="30" customWidth="1"/>
    <col min="6" max="6" width="11.7109375" style="30" customWidth="1"/>
    <col min="7" max="7" width="12.42578125" style="30" customWidth="1"/>
    <col min="8" max="8" width="12.140625" style="30" customWidth="1"/>
    <col min="9" max="9" width="7" style="30" bestFit="1" customWidth="1"/>
    <col min="10" max="16384" width="11.42578125" style="30"/>
  </cols>
  <sheetData>
    <row r="1" spans="2:7" s="30" customFormat="1" x14ac:dyDescent="0.2">
      <c r="B1" s="31" t="s">
        <v>265</v>
      </c>
      <c r="C1" s="31"/>
      <c r="D1" s="31"/>
      <c r="E1" s="31"/>
      <c r="F1" s="31"/>
      <c r="G1" s="31"/>
    </row>
    <row r="3" spans="2:7" s="37" customFormat="1" ht="13.5" customHeight="1" x14ac:dyDescent="0.2">
      <c r="B3" s="32"/>
      <c r="C3" s="32"/>
      <c r="D3" s="33" t="s">
        <v>223</v>
      </c>
      <c r="E3" s="34"/>
      <c r="F3" s="35"/>
      <c r="G3" s="36"/>
    </row>
    <row r="4" spans="2:7" s="39" customFormat="1" ht="27.75" customHeight="1" x14ac:dyDescent="0.2">
      <c r="B4" s="38" t="s">
        <v>0</v>
      </c>
      <c r="C4" s="38" t="s">
        <v>1</v>
      </c>
      <c r="D4" s="1" t="s">
        <v>210</v>
      </c>
      <c r="E4" s="1" t="s">
        <v>198</v>
      </c>
      <c r="F4" s="1" t="s">
        <v>209</v>
      </c>
      <c r="G4" s="36"/>
    </row>
    <row r="5" spans="2:7" s="30" customFormat="1" x14ac:dyDescent="0.2">
      <c r="B5" s="40" t="s">
        <v>2</v>
      </c>
      <c r="C5" s="41" t="s">
        <v>3</v>
      </c>
      <c r="D5" s="42">
        <v>17810</v>
      </c>
      <c r="E5" s="3">
        <v>403915</v>
      </c>
      <c r="F5" s="43">
        <f>D5/E5*100</f>
        <v>4.4093435500043325</v>
      </c>
      <c r="G5" s="36"/>
    </row>
    <row r="6" spans="2:7" s="30" customFormat="1" x14ac:dyDescent="0.2">
      <c r="B6" s="40" t="s">
        <v>4</v>
      </c>
      <c r="C6" s="41" t="s">
        <v>5</v>
      </c>
      <c r="D6" s="42">
        <v>24407</v>
      </c>
      <c r="E6" s="3">
        <v>329225</v>
      </c>
      <c r="F6" s="43">
        <f t="shared" ref="F6:F25" si="0">D6/E6*100</f>
        <v>7.4134710304502995</v>
      </c>
      <c r="G6" s="36"/>
    </row>
    <row r="7" spans="2:7" s="30" customFormat="1" x14ac:dyDescent="0.2">
      <c r="B7" s="44" t="s">
        <v>6</v>
      </c>
      <c r="C7" s="45" t="s">
        <v>7</v>
      </c>
      <c r="D7" s="42">
        <v>14254</v>
      </c>
      <c r="E7" s="3">
        <v>198608</v>
      </c>
      <c r="F7" s="43">
        <f t="shared" si="0"/>
        <v>7.1769515830178046</v>
      </c>
      <c r="G7" s="36"/>
    </row>
    <row r="8" spans="2:7" s="30" customFormat="1" x14ac:dyDescent="0.2">
      <c r="B8" s="40" t="s">
        <v>8</v>
      </c>
      <c r="C8" s="41" t="s">
        <v>9</v>
      </c>
      <c r="D8" s="42">
        <v>6992</v>
      </c>
      <c r="E8" s="3">
        <v>94444</v>
      </c>
      <c r="F8" s="43">
        <f t="shared" si="0"/>
        <v>7.4033289568421496</v>
      </c>
      <c r="G8" s="36"/>
    </row>
    <row r="9" spans="2:7" s="30" customFormat="1" x14ac:dyDescent="0.2">
      <c r="B9" s="40" t="s">
        <v>10</v>
      </c>
      <c r="C9" s="41" t="s">
        <v>11</v>
      </c>
      <c r="D9" s="42">
        <v>5741</v>
      </c>
      <c r="E9" s="3">
        <v>85443</v>
      </c>
      <c r="F9" s="43">
        <f t="shared" si="0"/>
        <v>6.7190992825626443</v>
      </c>
      <c r="G9" s="36"/>
    </row>
    <row r="10" spans="2:7" s="30" customFormat="1" x14ac:dyDescent="0.2">
      <c r="B10" s="40" t="s">
        <v>12</v>
      </c>
      <c r="C10" s="41" t="s">
        <v>13</v>
      </c>
      <c r="D10" s="42">
        <v>38150</v>
      </c>
      <c r="E10" s="3">
        <v>652991</v>
      </c>
      <c r="F10" s="43">
        <f t="shared" si="0"/>
        <v>5.8423469848742169</v>
      </c>
      <c r="G10" s="36"/>
    </row>
    <row r="11" spans="2:7" s="30" customFormat="1" x14ac:dyDescent="0.2">
      <c r="B11" s="40" t="s">
        <v>14</v>
      </c>
      <c r="C11" s="41" t="s">
        <v>15</v>
      </c>
      <c r="D11" s="42">
        <v>13534</v>
      </c>
      <c r="E11" s="3">
        <v>193772</v>
      </c>
      <c r="F11" s="43">
        <f t="shared" si="0"/>
        <v>6.9844972441838866</v>
      </c>
      <c r="G11" s="36"/>
    </row>
    <row r="12" spans="2:7" s="30" customFormat="1" x14ac:dyDescent="0.2">
      <c r="B12" s="40" t="s">
        <v>16</v>
      </c>
      <c r="C12" s="41" t="s">
        <v>17</v>
      </c>
      <c r="D12" s="42">
        <v>12163</v>
      </c>
      <c r="E12" s="3">
        <v>168434</v>
      </c>
      <c r="F12" s="43">
        <f t="shared" si="0"/>
        <v>7.2212261182421607</v>
      </c>
      <c r="G12" s="36"/>
    </row>
    <row r="13" spans="2:7" s="30" customFormat="1" x14ac:dyDescent="0.2">
      <c r="B13" s="40" t="s">
        <v>18</v>
      </c>
      <c r="C13" s="41" t="s">
        <v>19</v>
      </c>
      <c r="D13" s="42">
        <v>7558</v>
      </c>
      <c r="E13" s="3">
        <v>89719</v>
      </c>
      <c r="F13" s="43">
        <f t="shared" si="0"/>
        <v>8.4240796263890605</v>
      </c>
      <c r="G13" s="36"/>
    </row>
    <row r="14" spans="2:7" s="30" customFormat="1" x14ac:dyDescent="0.2">
      <c r="B14" s="40" t="s">
        <v>20</v>
      </c>
      <c r="C14" s="41" t="s">
        <v>21</v>
      </c>
      <c r="D14" s="42">
        <v>13614</v>
      </c>
      <c r="E14" s="3">
        <v>188893</v>
      </c>
      <c r="F14" s="43">
        <f t="shared" si="0"/>
        <v>7.2072549009227451</v>
      </c>
      <c r="G14" s="36"/>
    </row>
    <row r="15" spans="2:7" s="30" customFormat="1" x14ac:dyDescent="0.2">
      <c r="B15" s="40" t="s">
        <v>22</v>
      </c>
      <c r="C15" s="41" t="s">
        <v>23</v>
      </c>
      <c r="D15" s="42">
        <v>18814</v>
      </c>
      <c r="E15" s="3">
        <v>216277</v>
      </c>
      <c r="F15" s="43">
        <f t="shared" si="0"/>
        <v>8.6990294853359345</v>
      </c>
      <c r="G15" s="36"/>
    </row>
    <row r="16" spans="2:7" s="30" customFormat="1" x14ac:dyDescent="0.2">
      <c r="B16" s="40" t="s">
        <v>24</v>
      </c>
      <c r="C16" s="41" t="s">
        <v>25</v>
      </c>
      <c r="D16" s="42">
        <v>10869</v>
      </c>
      <c r="E16" s="3">
        <v>162574</v>
      </c>
      <c r="F16" s="43">
        <f t="shared" si="0"/>
        <v>6.6855708784922561</v>
      </c>
      <c r="G16" s="36"/>
    </row>
    <row r="17" spans="2:8" s="30" customFormat="1" x14ac:dyDescent="0.2">
      <c r="B17" s="40" t="s">
        <v>26</v>
      </c>
      <c r="C17" s="41" t="s">
        <v>27</v>
      </c>
      <c r="D17" s="42">
        <v>85610</v>
      </c>
      <c r="E17" s="3">
        <v>1268375</v>
      </c>
      <c r="F17" s="43">
        <f t="shared" si="0"/>
        <v>6.7495811569922139</v>
      </c>
      <c r="G17" s="36"/>
    </row>
    <row r="18" spans="2:8" s="30" customFormat="1" x14ac:dyDescent="0.2">
      <c r="B18" s="40" t="s">
        <v>28</v>
      </c>
      <c r="C18" s="41" t="s">
        <v>29</v>
      </c>
      <c r="D18" s="42">
        <v>30004</v>
      </c>
      <c r="E18" s="3">
        <v>430400</v>
      </c>
      <c r="F18" s="43">
        <f t="shared" si="0"/>
        <v>6.9711895910780672</v>
      </c>
      <c r="G18" s="36"/>
    </row>
    <row r="19" spans="2:8" s="30" customFormat="1" x14ac:dyDescent="0.2">
      <c r="B19" s="40" t="s">
        <v>30</v>
      </c>
      <c r="C19" s="41" t="s">
        <v>31</v>
      </c>
      <c r="D19" s="42">
        <v>7025</v>
      </c>
      <c r="E19" s="3">
        <v>84831</v>
      </c>
      <c r="F19" s="43">
        <f t="shared" si="0"/>
        <v>8.2811707984109582</v>
      </c>
      <c r="G19" s="36"/>
    </row>
    <row r="20" spans="2:8" s="30" customFormat="1" x14ac:dyDescent="0.2">
      <c r="B20" s="40" t="s">
        <v>32</v>
      </c>
      <c r="C20" s="41" t="s">
        <v>33</v>
      </c>
      <c r="D20" s="42">
        <v>15169</v>
      </c>
      <c r="E20" s="3">
        <v>210917</v>
      </c>
      <c r="F20" s="43">
        <f t="shared" si="0"/>
        <v>7.1919285785403737</v>
      </c>
      <c r="G20" s="36"/>
    </row>
    <row r="21" spans="2:8" s="30" customFormat="1" x14ac:dyDescent="0.2">
      <c r="B21" s="40" t="s">
        <v>34</v>
      </c>
      <c r="C21" s="41" t="s">
        <v>35</v>
      </c>
      <c r="D21" s="42">
        <v>27309</v>
      </c>
      <c r="E21" s="3">
        <v>376172</v>
      </c>
      <c r="F21" s="43">
        <f t="shared" si="0"/>
        <v>7.2597109832736093</v>
      </c>
      <c r="G21" s="36"/>
    </row>
    <row r="22" spans="2:8" s="30" customFormat="1" x14ac:dyDescent="0.2">
      <c r="B22" s="40" t="s">
        <v>36</v>
      </c>
      <c r="C22" s="41" t="s">
        <v>37</v>
      </c>
      <c r="D22" s="42">
        <v>12678</v>
      </c>
      <c r="E22" s="3">
        <v>181328</v>
      </c>
      <c r="F22" s="43">
        <f t="shared" si="0"/>
        <v>6.9917497573458043</v>
      </c>
      <c r="G22" s="36"/>
    </row>
    <row r="23" spans="2:8" s="30" customFormat="1" x14ac:dyDescent="0.2">
      <c r="B23" s="40" t="s">
        <v>38</v>
      </c>
      <c r="C23" s="41" t="s">
        <v>39</v>
      </c>
      <c r="D23" s="42">
        <v>8998</v>
      </c>
      <c r="E23" s="3">
        <v>142133</v>
      </c>
      <c r="F23" s="43">
        <f t="shared" si="0"/>
        <v>6.3306902689734272</v>
      </c>
      <c r="G23" s="36"/>
    </row>
    <row r="24" spans="2:8" s="30" customFormat="1" x14ac:dyDescent="0.2">
      <c r="B24" s="46" t="s">
        <v>40</v>
      </c>
      <c r="C24" s="41" t="s">
        <v>41</v>
      </c>
      <c r="D24" s="42">
        <v>4291</v>
      </c>
      <c r="E24" s="3">
        <v>96671</v>
      </c>
      <c r="F24" s="43">
        <f t="shared" si="0"/>
        <v>4.438766538051742</v>
      </c>
      <c r="G24" s="36"/>
      <c r="H24" s="47"/>
    </row>
    <row r="25" spans="2:8" s="30" customFormat="1" x14ac:dyDescent="0.2">
      <c r="B25" s="46" t="s">
        <v>42</v>
      </c>
      <c r="C25" s="41" t="s">
        <v>43</v>
      </c>
      <c r="D25" s="42">
        <v>5961</v>
      </c>
      <c r="E25" s="3">
        <v>109729</v>
      </c>
      <c r="F25" s="43">
        <f t="shared" si="0"/>
        <v>5.4324745509391326</v>
      </c>
      <c r="G25" s="36"/>
    </row>
    <row r="26" spans="2:8" s="30" customFormat="1" x14ac:dyDescent="0.2">
      <c r="B26" s="40" t="s">
        <v>44</v>
      </c>
      <c r="C26" s="41" t="s">
        <v>45</v>
      </c>
      <c r="D26" s="42">
        <v>20495</v>
      </c>
      <c r="E26" s="3">
        <v>338696</v>
      </c>
      <c r="F26" s="43">
        <f t="shared" ref="F26:F57" si="1">D26/E26*100</f>
        <v>6.0511491130689468</v>
      </c>
      <c r="G26" s="36"/>
    </row>
    <row r="27" spans="2:8" s="30" customFormat="1" x14ac:dyDescent="0.2">
      <c r="B27" s="40" t="s">
        <v>46</v>
      </c>
      <c r="C27" s="41" t="s">
        <v>47</v>
      </c>
      <c r="D27" s="42">
        <v>20582</v>
      </c>
      <c r="E27" s="3">
        <v>345167</v>
      </c>
      <c r="F27" s="43">
        <f t="shared" si="1"/>
        <v>5.9629107069911083</v>
      </c>
      <c r="G27" s="36"/>
    </row>
    <row r="28" spans="2:8" s="30" customFormat="1" x14ac:dyDescent="0.2">
      <c r="B28" s="40" t="s">
        <v>48</v>
      </c>
      <c r="C28" s="41" t="s">
        <v>49</v>
      </c>
      <c r="D28" s="42">
        <v>5326</v>
      </c>
      <c r="E28" s="3">
        <v>67952</v>
      </c>
      <c r="F28" s="43">
        <f t="shared" si="1"/>
        <v>7.8378855662820808</v>
      </c>
      <c r="G28" s="36"/>
    </row>
    <row r="29" spans="2:8" s="30" customFormat="1" x14ac:dyDescent="0.2">
      <c r="B29" s="40" t="s">
        <v>50</v>
      </c>
      <c r="C29" s="41" t="s">
        <v>51</v>
      </c>
      <c r="D29" s="42">
        <v>18288</v>
      </c>
      <c r="E29" s="3">
        <v>237997</v>
      </c>
      <c r="F29" s="43">
        <f t="shared" si="1"/>
        <v>7.6841304722328436</v>
      </c>
      <c r="G29" s="36"/>
    </row>
    <row r="30" spans="2:8" s="30" customFormat="1" x14ac:dyDescent="0.2">
      <c r="B30" s="40" t="s">
        <v>52</v>
      </c>
      <c r="C30" s="41" t="s">
        <v>53</v>
      </c>
      <c r="D30" s="42">
        <v>18976</v>
      </c>
      <c r="E30" s="3">
        <v>337441</v>
      </c>
      <c r="F30" s="43">
        <f t="shared" si="1"/>
        <v>5.6235015899075691</v>
      </c>
      <c r="G30" s="36"/>
    </row>
    <row r="31" spans="2:8" s="30" customFormat="1" x14ac:dyDescent="0.2">
      <c r="B31" s="40" t="s">
        <v>54</v>
      </c>
      <c r="C31" s="41" t="s">
        <v>55</v>
      </c>
      <c r="D31" s="42">
        <v>21199</v>
      </c>
      <c r="E31" s="3">
        <v>309342</v>
      </c>
      <c r="F31" s="43">
        <f t="shared" si="1"/>
        <v>6.8529329997219905</v>
      </c>
      <c r="G31" s="36"/>
    </row>
    <row r="32" spans="2:8" s="30" customFormat="1" x14ac:dyDescent="0.2">
      <c r="B32" s="40" t="s">
        <v>56</v>
      </c>
      <c r="C32" s="41" t="s">
        <v>57</v>
      </c>
      <c r="D32" s="42">
        <v>20032</v>
      </c>
      <c r="E32" s="3">
        <v>375050</v>
      </c>
      <c r="F32" s="43">
        <f t="shared" si="1"/>
        <v>5.3411545127316353</v>
      </c>
      <c r="G32" s="36"/>
    </row>
    <row r="33" spans="2:7" s="30" customFormat="1" x14ac:dyDescent="0.2">
      <c r="B33" s="40" t="s">
        <v>58</v>
      </c>
      <c r="C33" s="41" t="s">
        <v>59</v>
      </c>
      <c r="D33" s="42">
        <v>13953</v>
      </c>
      <c r="E33" s="3">
        <v>264281</v>
      </c>
      <c r="F33" s="43">
        <f t="shared" si="1"/>
        <v>5.2796076902993407</v>
      </c>
      <c r="G33" s="36"/>
    </row>
    <row r="34" spans="2:7" s="30" customFormat="1" x14ac:dyDescent="0.2">
      <c r="B34" s="40" t="s">
        <v>60</v>
      </c>
      <c r="C34" s="41" t="s">
        <v>61</v>
      </c>
      <c r="D34" s="42">
        <v>33837</v>
      </c>
      <c r="E34" s="3">
        <v>555871</v>
      </c>
      <c r="F34" s="43">
        <f t="shared" si="1"/>
        <v>6.0872036857472329</v>
      </c>
      <c r="G34" s="36"/>
    </row>
    <row r="35" spans="2:7" s="30" customFormat="1" x14ac:dyDescent="0.2">
      <c r="B35" s="40" t="s">
        <v>62</v>
      </c>
      <c r="C35" s="41" t="s">
        <v>63</v>
      </c>
      <c r="D35" s="42">
        <v>34785</v>
      </c>
      <c r="E35" s="3">
        <v>450000</v>
      </c>
      <c r="F35" s="43">
        <f t="shared" si="1"/>
        <v>7.7299999999999995</v>
      </c>
      <c r="G35" s="36"/>
    </row>
    <row r="36" spans="2:7" s="30" customFormat="1" x14ac:dyDescent="0.2">
      <c r="B36" s="40" t="s">
        <v>64</v>
      </c>
      <c r="C36" s="41" t="s">
        <v>65</v>
      </c>
      <c r="D36" s="42">
        <v>62478</v>
      </c>
      <c r="E36" s="3">
        <v>909129</v>
      </c>
      <c r="F36" s="43">
        <f t="shared" si="1"/>
        <v>6.8722920509630647</v>
      </c>
      <c r="G36" s="36"/>
    </row>
    <row r="37" spans="2:7" s="30" customFormat="1" x14ac:dyDescent="0.2">
      <c r="B37" s="40" t="s">
        <v>66</v>
      </c>
      <c r="C37" s="41" t="s">
        <v>67</v>
      </c>
      <c r="D37" s="42">
        <v>7048</v>
      </c>
      <c r="E37" s="3">
        <v>111152</v>
      </c>
      <c r="F37" s="43">
        <f t="shared" si="1"/>
        <v>6.3408665611055124</v>
      </c>
      <c r="G37" s="36"/>
    </row>
    <row r="38" spans="2:7" s="30" customFormat="1" x14ac:dyDescent="0.2">
      <c r="B38" s="40" t="s">
        <v>68</v>
      </c>
      <c r="C38" s="41" t="s">
        <v>69</v>
      </c>
      <c r="D38" s="42">
        <v>66571</v>
      </c>
      <c r="E38" s="3">
        <v>1023154</v>
      </c>
      <c r="F38" s="43">
        <f t="shared" si="1"/>
        <v>6.506449664468887</v>
      </c>
      <c r="G38" s="36"/>
    </row>
    <row r="39" spans="2:7" s="30" customFormat="1" x14ac:dyDescent="0.2">
      <c r="B39" s="40" t="s">
        <v>70</v>
      </c>
      <c r="C39" s="41" t="s">
        <v>71</v>
      </c>
      <c r="D39" s="42">
        <v>56689</v>
      </c>
      <c r="E39" s="3">
        <v>715882</v>
      </c>
      <c r="F39" s="43">
        <f t="shared" si="1"/>
        <v>7.9187631481165894</v>
      </c>
      <c r="G39" s="36"/>
    </row>
    <row r="40" spans="2:7" s="30" customFormat="1" x14ac:dyDescent="0.2">
      <c r="B40" s="40" t="s">
        <v>72</v>
      </c>
      <c r="C40" s="41" t="s">
        <v>73</v>
      </c>
      <c r="D40" s="42">
        <v>39384</v>
      </c>
      <c r="E40" s="3">
        <v>677365</v>
      </c>
      <c r="F40" s="43">
        <f t="shared" si="1"/>
        <v>5.8142950993924991</v>
      </c>
      <c r="G40" s="36"/>
    </row>
    <row r="41" spans="2:7" s="30" customFormat="1" x14ac:dyDescent="0.2">
      <c r="B41" s="40" t="s">
        <v>74</v>
      </c>
      <c r="C41" s="41" t="s">
        <v>75</v>
      </c>
      <c r="D41" s="42">
        <v>9321</v>
      </c>
      <c r="E41" s="3">
        <v>127390</v>
      </c>
      <c r="F41" s="43">
        <f t="shared" si="1"/>
        <v>7.31690085564016</v>
      </c>
      <c r="G41" s="36"/>
    </row>
    <row r="42" spans="2:7" s="30" customFormat="1" x14ac:dyDescent="0.2">
      <c r="B42" s="40" t="s">
        <v>76</v>
      </c>
      <c r="C42" s="41" t="s">
        <v>77</v>
      </c>
      <c r="D42" s="42">
        <v>24863</v>
      </c>
      <c r="E42" s="3">
        <v>375691</v>
      </c>
      <c r="F42" s="43">
        <f t="shared" si="1"/>
        <v>6.6179386783287333</v>
      </c>
      <c r="G42" s="36"/>
    </row>
    <row r="43" spans="2:7" s="30" customFormat="1" x14ac:dyDescent="0.2">
      <c r="B43" s="40" t="s">
        <v>78</v>
      </c>
      <c r="C43" s="41" t="s">
        <v>79</v>
      </c>
      <c r="D43" s="42">
        <v>42252</v>
      </c>
      <c r="E43" s="3">
        <v>796341</v>
      </c>
      <c r="F43" s="43">
        <f t="shared" si="1"/>
        <v>5.3057672529732871</v>
      </c>
      <c r="G43" s="36"/>
    </row>
    <row r="44" spans="2:7" s="30" customFormat="1" x14ac:dyDescent="0.2">
      <c r="B44" s="40" t="s">
        <v>80</v>
      </c>
      <c r="C44" s="41" t="s">
        <v>81</v>
      </c>
      <c r="D44" s="42">
        <v>8757</v>
      </c>
      <c r="E44" s="3">
        <v>155729</v>
      </c>
      <c r="F44" s="43">
        <f t="shared" si="1"/>
        <v>5.6232300984402395</v>
      </c>
      <c r="G44" s="36"/>
    </row>
    <row r="45" spans="2:7" s="30" customFormat="1" x14ac:dyDescent="0.2">
      <c r="B45" s="40" t="s">
        <v>82</v>
      </c>
      <c r="C45" s="41" t="s">
        <v>83</v>
      </c>
      <c r="D45" s="42">
        <v>14971</v>
      </c>
      <c r="E45" s="3">
        <v>244497</v>
      </c>
      <c r="F45" s="43">
        <f t="shared" si="1"/>
        <v>6.1231835155441585</v>
      </c>
      <c r="G45" s="36"/>
    </row>
    <row r="46" spans="2:7" s="30" customFormat="1" x14ac:dyDescent="0.2">
      <c r="B46" s="40" t="s">
        <v>84</v>
      </c>
      <c r="C46" s="41" t="s">
        <v>85</v>
      </c>
      <c r="D46" s="42">
        <v>12479</v>
      </c>
      <c r="E46" s="3">
        <v>196365</v>
      </c>
      <c r="F46" s="43">
        <f t="shared" si="1"/>
        <v>6.3550021643368222</v>
      </c>
      <c r="G46" s="36"/>
    </row>
    <row r="47" spans="2:7" s="30" customFormat="1" x14ac:dyDescent="0.2">
      <c r="B47" s="40" t="s">
        <v>86</v>
      </c>
      <c r="C47" s="41" t="s">
        <v>87</v>
      </c>
      <c r="D47" s="42">
        <v>30205</v>
      </c>
      <c r="E47" s="3">
        <v>456589</v>
      </c>
      <c r="F47" s="43">
        <f t="shared" si="1"/>
        <v>6.6153586704892149</v>
      </c>
      <c r="G47" s="36"/>
    </row>
    <row r="48" spans="2:7" s="30" customFormat="1" x14ac:dyDescent="0.2">
      <c r="B48" s="40" t="s">
        <v>88</v>
      </c>
      <c r="C48" s="41" t="s">
        <v>89</v>
      </c>
      <c r="D48" s="42">
        <v>9101</v>
      </c>
      <c r="E48" s="3">
        <v>135681</v>
      </c>
      <c r="F48" s="43">
        <f t="shared" si="1"/>
        <v>6.7076451382286395</v>
      </c>
      <c r="G48" s="36"/>
    </row>
    <row r="49" spans="2:7" s="30" customFormat="1" x14ac:dyDescent="0.2">
      <c r="B49" s="40" t="s">
        <v>90</v>
      </c>
      <c r="C49" s="41" t="s">
        <v>91</v>
      </c>
      <c r="D49" s="42">
        <v>54201</v>
      </c>
      <c r="E49" s="3">
        <v>881689</v>
      </c>
      <c r="F49" s="43">
        <f t="shared" si="1"/>
        <v>6.1474057178891881</v>
      </c>
      <c r="G49" s="36"/>
    </row>
    <row r="50" spans="2:7" s="30" customFormat="1" x14ac:dyDescent="0.2">
      <c r="B50" s="40" t="s">
        <v>92</v>
      </c>
      <c r="C50" s="41" t="s">
        <v>93</v>
      </c>
      <c r="D50" s="42">
        <v>24241</v>
      </c>
      <c r="E50" s="3">
        <v>417028</v>
      </c>
      <c r="F50" s="43">
        <f t="shared" si="1"/>
        <v>5.8127991405852839</v>
      </c>
      <c r="G50" s="36"/>
    </row>
    <row r="51" spans="2:7" s="30" customFormat="1" x14ac:dyDescent="0.2">
      <c r="B51" s="40" t="s">
        <v>94</v>
      </c>
      <c r="C51" s="41" t="s">
        <v>95</v>
      </c>
      <c r="D51" s="42">
        <v>6981</v>
      </c>
      <c r="E51" s="3">
        <v>98259</v>
      </c>
      <c r="F51" s="43">
        <f t="shared" si="1"/>
        <v>7.1046926999053515</v>
      </c>
      <c r="G51" s="36"/>
    </row>
    <row r="52" spans="2:7" s="30" customFormat="1" x14ac:dyDescent="0.2">
      <c r="B52" s="40" t="s">
        <v>96</v>
      </c>
      <c r="C52" s="41" t="s">
        <v>97</v>
      </c>
      <c r="D52" s="42">
        <v>14252</v>
      </c>
      <c r="E52" s="3">
        <v>194388</v>
      </c>
      <c r="F52" s="43">
        <f t="shared" si="1"/>
        <v>7.3317282959853483</v>
      </c>
      <c r="G52" s="36"/>
    </row>
    <row r="53" spans="2:7" s="30" customFormat="1" x14ac:dyDescent="0.2">
      <c r="B53" s="40" t="s">
        <v>98</v>
      </c>
      <c r="C53" s="41" t="s">
        <v>99</v>
      </c>
      <c r="D53" s="42">
        <v>3502</v>
      </c>
      <c r="E53" s="3">
        <v>45640</v>
      </c>
      <c r="F53" s="43">
        <f t="shared" si="1"/>
        <v>7.6730937773882557</v>
      </c>
      <c r="G53" s="36"/>
    </row>
    <row r="54" spans="2:7" s="30" customFormat="1" x14ac:dyDescent="0.2">
      <c r="B54" s="40" t="s">
        <v>100</v>
      </c>
      <c r="C54" s="41" t="s">
        <v>101</v>
      </c>
      <c r="D54" s="42">
        <v>32664</v>
      </c>
      <c r="E54" s="3">
        <v>503476</v>
      </c>
      <c r="F54" s="43">
        <f t="shared" si="1"/>
        <v>6.4876975267937302</v>
      </c>
      <c r="G54" s="36"/>
    </row>
    <row r="55" spans="2:7" s="30" customFormat="1" x14ac:dyDescent="0.2">
      <c r="B55" s="40" t="s">
        <v>102</v>
      </c>
      <c r="C55" s="41" t="s">
        <v>103</v>
      </c>
      <c r="D55" s="42">
        <v>17715</v>
      </c>
      <c r="E55" s="3">
        <v>295904</v>
      </c>
      <c r="F55" s="43">
        <f t="shared" si="1"/>
        <v>5.9867389423596844</v>
      </c>
      <c r="G55" s="36"/>
    </row>
    <row r="56" spans="2:7" s="30" customFormat="1" x14ac:dyDescent="0.2">
      <c r="B56" s="40" t="s">
        <v>104</v>
      </c>
      <c r="C56" s="41" t="s">
        <v>105</v>
      </c>
      <c r="D56" s="42">
        <v>23669</v>
      </c>
      <c r="E56" s="3">
        <v>363375</v>
      </c>
      <c r="F56" s="43">
        <f t="shared" si="1"/>
        <v>6.5136566907464735</v>
      </c>
      <c r="G56" s="36"/>
    </row>
    <row r="57" spans="2:7" s="30" customFormat="1" x14ac:dyDescent="0.2">
      <c r="B57" s="40" t="s">
        <v>106</v>
      </c>
      <c r="C57" s="41" t="s">
        <v>107</v>
      </c>
      <c r="D57" s="42">
        <v>7291</v>
      </c>
      <c r="E57" s="3">
        <v>106053</v>
      </c>
      <c r="F57" s="43">
        <f t="shared" si="1"/>
        <v>6.87486445456517</v>
      </c>
      <c r="G57" s="36"/>
    </row>
    <row r="58" spans="2:7" s="30" customFormat="1" x14ac:dyDescent="0.2">
      <c r="B58" s="40" t="s">
        <v>108</v>
      </c>
      <c r="C58" s="41" t="s">
        <v>109</v>
      </c>
      <c r="D58" s="42">
        <v>10509</v>
      </c>
      <c r="E58" s="3">
        <v>182239</v>
      </c>
      <c r="F58" s="43">
        <f t="shared" ref="F58:F89" si="2">D58/E58*100</f>
        <v>5.7666031969007738</v>
      </c>
      <c r="G58" s="36"/>
    </row>
    <row r="59" spans="2:7" s="30" customFormat="1" x14ac:dyDescent="0.2">
      <c r="B59" s="40" t="s">
        <v>110</v>
      </c>
      <c r="C59" s="41" t="s">
        <v>111</v>
      </c>
      <c r="D59" s="42">
        <v>30786</v>
      </c>
      <c r="E59" s="3">
        <v>469888</v>
      </c>
      <c r="F59" s="43">
        <f t="shared" si="2"/>
        <v>6.5517740397711801</v>
      </c>
      <c r="G59" s="36"/>
    </row>
    <row r="60" spans="2:7" s="30" customFormat="1" x14ac:dyDescent="0.2">
      <c r="B60" s="40" t="s">
        <v>112</v>
      </c>
      <c r="C60" s="41" t="s">
        <v>113</v>
      </c>
      <c r="D60" s="42">
        <v>7382</v>
      </c>
      <c r="E60" s="3">
        <v>114970</v>
      </c>
      <c r="F60" s="43">
        <f t="shared" si="2"/>
        <v>6.4208054275028266</v>
      </c>
      <c r="G60" s="36"/>
    </row>
    <row r="61" spans="2:7" s="30" customFormat="1" x14ac:dyDescent="0.2">
      <c r="B61" s="40" t="s">
        <v>114</v>
      </c>
      <c r="C61" s="41" t="s">
        <v>115</v>
      </c>
      <c r="D61" s="42">
        <v>26379</v>
      </c>
      <c r="E61" s="3">
        <v>446885</v>
      </c>
      <c r="F61" s="43">
        <f t="shared" si="2"/>
        <v>5.9028609150005034</v>
      </c>
      <c r="G61" s="36"/>
    </row>
    <row r="62" spans="2:7" s="30" customFormat="1" x14ac:dyDescent="0.2">
      <c r="B62" s="40" t="s">
        <v>116</v>
      </c>
      <c r="C62" s="41" t="s">
        <v>117</v>
      </c>
      <c r="D62" s="42">
        <v>38527</v>
      </c>
      <c r="E62" s="3">
        <v>665884</v>
      </c>
      <c r="F62" s="43">
        <f t="shared" si="2"/>
        <v>5.7858425791879666</v>
      </c>
      <c r="G62" s="36"/>
    </row>
    <row r="63" spans="2:7" s="30" customFormat="1" x14ac:dyDescent="0.2">
      <c r="B63" s="40" t="s">
        <v>118</v>
      </c>
      <c r="C63" s="41" t="s">
        <v>119</v>
      </c>
      <c r="D63" s="42">
        <v>8237</v>
      </c>
      <c r="E63" s="3">
        <v>118545</v>
      </c>
      <c r="F63" s="43">
        <f t="shared" si="2"/>
        <v>6.9484162132523508</v>
      </c>
      <c r="G63" s="36"/>
    </row>
    <row r="64" spans="2:7" s="30" customFormat="1" x14ac:dyDescent="0.2">
      <c r="B64" s="40" t="s">
        <v>120</v>
      </c>
      <c r="C64" s="41" t="s">
        <v>121</v>
      </c>
      <c r="D64" s="42">
        <v>125713</v>
      </c>
      <c r="E64" s="3">
        <v>1671526</v>
      </c>
      <c r="F64" s="43">
        <f t="shared" si="2"/>
        <v>7.5208522033160117</v>
      </c>
      <c r="G64" s="36"/>
    </row>
    <row r="65" spans="2:7" s="30" customFormat="1" x14ac:dyDescent="0.2">
      <c r="B65" s="40" t="s">
        <v>122</v>
      </c>
      <c r="C65" s="41" t="s">
        <v>123</v>
      </c>
      <c r="D65" s="42">
        <v>29371</v>
      </c>
      <c r="E65" s="3">
        <v>524546</v>
      </c>
      <c r="F65" s="43">
        <f t="shared" si="2"/>
        <v>5.5993182676066535</v>
      </c>
      <c r="G65" s="36"/>
    </row>
    <row r="66" spans="2:7" s="30" customFormat="1" x14ac:dyDescent="0.2">
      <c r="B66" s="40" t="s">
        <v>124</v>
      </c>
      <c r="C66" s="41" t="s">
        <v>125</v>
      </c>
      <c r="D66" s="42">
        <v>10684</v>
      </c>
      <c r="E66" s="3">
        <v>166078</v>
      </c>
      <c r="F66" s="43">
        <f t="shared" si="2"/>
        <v>6.4331217861486767</v>
      </c>
      <c r="G66" s="36"/>
    </row>
    <row r="67" spans="2:7" s="30" customFormat="1" x14ac:dyDescent="0.2">
      <c r="B67" s="40" t="s">
        <v>126</v>
      </c>
      <c r="C67" s="41" t="s">
        <v>127</v>
      </c>
      <c r="D67" s="42">
        <v>74622</v>
      </c>
      <c r="E67" s="3">
        <v>923173</v>
      </c>
      <c r="F67" s="43">
        <f t="shared" si="2"/>
        <v>8.0832086726973174</v>
      </c>
      <c r="G67" s="36"/>
    </row>
    <row r="68" spans="2:7" s="30" customFormat="1" x14ac:dyDescent="0.2">
      <c r="B68" s="40" t="s">
        <v>128</v>
      </c>
      <c r="C68" s="41" t="s">
        <v>129</v>
      </c>
      <c r="D68" s="42">
        <v>27317</v>
      </c>
      <c r="E68" s="3">
        <v>408657</v>
      </c>
      <c r="F68" s="43">
        <f t="shared" si="2"/>
        <v>6.6845789990138433</v>
      </c>
      <c r="G68" s="36"/>
    </row>
    <row r="69" spans="2:7" s="30" customFormat="1" x14ac:dyDescent="0.2">
      <c r="B69" s="40" t="s">
        <v>130</v>
      </c>
      <c r="C69" s="41" t="s">
        <v>131</v>
      </c>
      <c r="D69" s="42">
        <v>28749</v>
      </c>
      <c r="E69" s="3">
        <v>411422</v>
      </c>
      <c r="F69" s="43">
        <f t="shared" si="2"/>
        <v>6.9877157760158664</v>
      </c>
      <c r="G69" s="36"/>
    </row>
    <row r="70" spans="2:7" s="30" customFormat="1" x14ac:dyDescent="0.2">
      <c r="B70" s="40" t="s">
        <v>132</v>
      </c>
      <c r="C70" s="41" t="s">
        <v>133</v>
      </c>
      <c r="D70" s="42">
        <v>9934</v>
      </c>
      <c r="E70" s="3">
        <v>133753</v>
      </c>
      <c r="F70" s="43">
        <f t="shared" si="2"/>
        <v>7.4271231299484874</v>
      </c>
      <c r="G70" s="36"/>
    </row>
    <row r="71" spans="2:7" s="30" customFormat="1" x14ac:dyDescent="0.2">
      <c r="B71" s="40" t="s">
        <v>134</v>
      </c>
      <c r="C71" s="41" t="s">
        <v>135</v>
      </c>
      <c r="D71" s="42">
        <v>24540</v>
      </c>
      <c r="E71" s="3">
        <v>278489</v>
      </c>
      <c r="F71" s="43">
        <f t="shared" si="2"/>
        <v>8.8118381695506827</v>
      </c>
      <c r="G71" s="36"/>
    </row>
    <row r="72" spans="2:7" s="30" customFormat="1" x14ac:dyDescent="0.2">
      <c r="B72" s="40" t="s">
        <v>136</v>
      </c>
      <c r="C72" s="41" t="s">
        <v>137</v>
      </c>
      <c r="D72" s="42">
        <v>42892</v>
      </c>
      <c r="E72" s="3">
        <v>733455</v>
      </c>
      <c r="F72" s="43">
        <f t="shared" si="2"/>
        <v>5.8479388646883592</v>
      </c>
      <c r="G72" s="36"/>
    </row>
    <row r="73" spans="2:7" s="30" customFormat="1" x14ac:dyDescent="0.2">
      <c r="B73" s="40" t="s">
        <v>138</v>
      </c>
      <c r="C73" s="41" t="s">
        <v>139</v>
      </c>
      <c r="D73" s="42">
        <v>25039</v>
      </c>
      <c r="E73" s="3">
        <v>483305</v>
      </c>
      <c r="F73" s="43">
        <f t="shared" si="2"/>
        <v>5.1807864598959252</v>
      </c>
      <c r="G73" s="36"/>
    </row>
    <row r="74" spans="2:7" s="30" customFormat="1" x14ac:dyDescent="0.2">
      <c r="B74" s="40" t="s">
        <v>140</v>
      </c>
      <c r="C74" s="41" t="s">
        <v>141</v>
      </c>
      <c r="D74" s="42">
        <v>71896</v>
      </c>
      <c r="E74" s="3">
        <v>1195504</v>
      </c>
      <c r="F74" s="43">
        <f t="shared" si="2"/>
        <v>6.0138652819229383</v>
      </c>
      <c r="G74" s="36"/>
    </row>
    <row r="75" spans="2:7" s="30" customFormat="1" x14ac:dyDescent="0.2">
      <c r="B75" s="40" t="s">
        <v>142</v>
      </c>
      <c r="C75" s="41" t="s">
        <v>143</v>
      </c>
      <c r="D75" s="42">
        <v>8998</v>
      </c>
      <c r="E75" s="3">
        <v>142222</v>
      </c>
      <c r="F75" s="43">
        <f t="shared" si="2"/>
        <v>6.3267286355134926</v>
      </c>
      <c r="G75" s="36"/>
    </row>
    <row r="76" spans="2:7" s="30" customFormat="1" x14ac:dyDescent="0.2">
      <c r="B76" s="40" t="s">
        <v>144</v>
      </c>
      <c r="C76" s="41" t="s">
        <v>145</v>
      </c>
      <c r="D76" s="42">
        <v>20480</v>
      </c>
      <c r="E76" s="3">
        <v>325638</v>
      </c>
      <c r="F76" s="43">
        <f t="shared" si="2"/>
        <v>6.2891922932827251</v>
      </c>
      <c r="G76" s="36"/>
    </row>
    <row r="77" spans="2:7" s="30" customFormat="1" x14ac:dyDescent="0.2">
      <c r="B77" s="40" t="s">
        <v>146</v>
      </c>
      <c r="C77" s="41" t="s">
        <v>147</v>
      </c>
      <c r="D77" s="42">
        <v>21673</v>
      </c>
      <c r="E77" s="3">
        <v>341946</v>
      </c>
      <c r="F77" s="43">
        <f t="shared" si="2"/>
        <v>6.3381352611231012</v>
      </c>
      <c r="G77" s="36"/>
    </row>
    <row r="78" spans="2:7" s="30" customFormat="1" x14ac:dyDescent="0.2">
      <c r="B78" s="40" t="s">
        <v>148</v>
      </c>
      <c r="C78" s="41" t="s">
        <v>149</v>
      </c>
      <c r="D78" s="42">
        <v>13434</v>
      </c>
      <c r="E78" s="3">
        <v>270875</v>
      </c>
      <c r="F78" s="43">
        <f t="shared" si="2"/>
        <v>4.9594831564374715</v>
      </c>
      <c r="G78" s="36"/>
    </row>
    <row r="79" spans="2:7" s="30" customFormat="1" x14ac:dyDescent="0.2">
      <c r="B79" s="40" t="s">
        <v>150</v>
      </c>
      <c r="C79" s="41" t="s">
        <v>151</v>
      </c>
      <c r="D79" s="42">
        <v>18676</v>
      </c>
      <c r="E79" s="3">
        <v>526911</v>
      </c>
      <c r="F79" s="43">
        <f t="shared" si="2"/>
        <v>3.5444316023009579</v>
      </c>
      <c r="G79" s="36"/>
    </row>
    <row r="80" spans="2:7" s="30" customFormat="1" x14ac:dyDescent="0.2">
      <c r="B80" s="40" t="s">
        <v>152</v>
      </c>
      <c r="C80" s="41" t="s">
        <v>153</v>
      </c>
      <c r="D80" s="42">
        <v>59873</v>
      </c>
      <c r="E80" s="3">
        <v>1508700</v>
      </c>
      <c r="F80" s="43">
        <f t="shared" si="2"/>
        <v>3.9685159408762507</v>
      </c>
      <c r="G80" s="36"/>
    </row>
    <row r="81" spans="2:7" s="30" customFormat="1" x14ac:dyDescent="0.2">
      <c r="B81" s="40" t="s">
        <v>154</v>
      </c>
      <c r="C81" s="41" t="s">
        <v>155</v>
      </c>
      <c r="D81" s="42">
        <v>54468</v>
      </c>
      <c r="E81" s="3">
        <v>788430</v>
      </c>
      <c r="F81" s="43">
        <f t="shared" si="2"/>
        <v>6.9084129218827286</v>
      </c>
      <c r="G81" s="36"/>
    </row>
    <row r="82" spans="2:7" s="30" customFormat="1" x14ac:dyDescent="0.2">
      <c r="B82" s="40" t="s">
        <v>156</v>
      </c>
      <c r="C82" s="41" t="s">
        <v>157</v>
      </c>
      <c r="D82" s="42">
        <v>43043</v>
      </c>
      <c r="E82" s="3">
        <v>915054</v>
      </c>
      <c r="F82" s="43">
        <f t="shared" si="2"/>
        <v>4.703875399703187</v>
      </c>
      <c r="G82" s="36"/>
    </row>
    <row r="83" spans="2:7" s="30" customFormat="1" x14ac:dyDescent="0.2">
      <c r="B83" s="40" t="s">
        <v>158</v>
      </c>
      <c r="C83" s="41" t="s">
        <v>159</v>
      </c>
      <c r="D83" s="42">
        <v>35074</v>
      </c>
      <c r="E83" s="3">
        <v>909728</v>
      </c>
      <c r="F83" s="43">
        <f t="shared" si="2"/>
        <v>3.8554381089732317</v>
      </c>
      <c r="G83" s="36"/>
    </row>
    <row r="84" spans="2:7" s="30" customFormat="1" x14ac:dyDescent="0.2">
      <c r="B84" s="40" t="s">
        <v>160</v>
      </c>
      <c r="C84" s="41" t="s">
        <v>161</v>
      </c>
      <c r="D84" s="42">
        <v>14039</v>
      </c>
      <c r="E84" s="3">
        <v>224027</v>
      </c>
      <c r="F84" s="43">
        <f t="shared" si="2"/>
        <v>6.2666553585058944</v>
      </c>
      <c r="G84" s="36"/>
    </row>
    <row r="85" spans="2:7" s="30" customFormat="1" x14ac:dyDescent="0.2">
      <c r="B85" s="40" t="s">
        <v>162</v>
      </c>
      <c r="C85" s="41" t="s">
        <v>163</v>
      </c>
      <c r="D85" s="42">
        <v>25639</v>
      </c>
      <c r="E85" s="3">
        <v>360348</v>
      </c>
      <c r="F85" s="43">
        <f t="shared" si="2"/>
        <v>7.115066546782554</v>
      </c>
      <c r="G85" s="36"/>
    </row>
    <row r="86" spans="2:7" s="30" customFormat="1" x14ac:dyDescent="0.2">
      <c r="B86" s="40" t="s">
        <v>164</v>
      </c>
      <c r="C86" s="41" t="s">
        <v>165</v>
      </c>
      <c r="D86" s="42">
        <v>16266</v>
      </c>
      <c r="E86" s="3">
        <v>230812</v>
      </c>
      <c r="F86" s="43">
        <f t="shared" si="2"/>
        <v>7.0472939015302494</v>
      </c>
      <c r="G86" s="36"/>
    </row>
    <row r="87" spans="2:7" s="30" customFormat="1" x14ac:dyDescent="0.2">
      <c r="B87" s="40" t="s">
        <v>166</v>
      </c>
      <c r="C87" s="41" t="s">
        <v>167</v>
      </c>
      <c r="D87" s="42">
        <v>11008</v>
      </c>
      <c r="E87" s="3">
        <v>155226</v>
      </c>
      <c r="F87" s="43">
        <f t="shared" si="2"/>
        <v>7.0915954801386363</v>
      </c>
      <c r="G87" s="36"/>
    </row>
    <row r="88" spans="2:7" s="30" customFormat="1" x14ac:dyDescent="0.2">
      <c r="B88" s="40" t="s">
        <v>168</v>
      </c>
      <c r="C88" s="41" t="s">
        <v>169</v>
      </c>
      <c r="D88" s="42">
        <v>43066</v>
      </c>
      <c r="E88" s="3">
        <v>629233</v>
      </c>
      <c r="F88" s="43">
        <f t="shared" si="2"/>
        <v>6.8442055645524</v>
      </c>
      <c r="G88" s="36"/>
    </row>
    <row r="89" spans="2:7" s="30" customFormat="1" x14ac:dyDescent="0.2">
      <c r="B89" s="40" t="s">
        <v>170</v>
      </c>
      <c r="C89" s="41" t="s">
        <v>171</v>
      </c>
      <c r="D89" s="42">
        <v>26878</v>
      </c>
      <c r="E89" s="3">
        <v>341616</v>
      </c>
      <c r="F89" s="43">
        <f t="shared" si="2"/>
        <v>7.8678984590885666</v>
      </c>
      <c r="G89" s="36"/>
    </row>
    <row r="90" spans="2:7" s="30" customFormat="1" x14ac:dyDescent="0.2">
      <c r="B90" s="40" t="s">
        <v>172</v>
      </c>
      <c r="C90" s="41" t="s">
        <v>173</v>
      </c>
      <c r="D90" s="42">
        <v>23835</v>
      </c>
      <c r="E90" s="3">
        <v>398003</v>
      </c>
      <c r="F90" s="43">
        <f t="shared" ref="F90:F105" si="3">D90/E90*100</f>
        <v>5.9886483267714059</v>
      </c>
      <c r="G90" s="36"/>
    </row>
    <row r="91" spans="2:7" s="30" customFormat="1" x14ac:dyDescent="0.2">
      <c r="B91" s="40" t="s">
        <v>174</v>
      </c>
      <c r="C91" s="41" t="s">
        <v>175</v>
      </c>
      <c r="D91" s="42">
        <v>18803</v>
      </c>
      <c r="E91" s="3">
        <v>270002</v>
      </c>
      <c r="F91" s="43">
        <f t="shared" si="3"/>
        <v>6.9640224887223061</v>
      </c>
      <c r="G91" s="36"/>
    </row>
    <row r="92" spans="2:7" s="30" customFormat="1" x14ac:dyDescent="0.2">
      <c r="B92" s="40" t="s">
        <v>176</v>
      </c>
      <c r="C92" s="41" t="s">
        <v>177</v>
      </c>
      <c r="D92" s="42">
        <v>16151</v>
      </c>
      <c r="E92" s="3">
        <v>226692</v>
      </c>
      <c r="F92" s="43">
        <f t="shared" si="3"/>
        <v>7.1246448926296475</v>
      </c>
      <c r="G92" s="36"/>
    </row>
    <row r="93" spans="2:7" s="30" customFormat="1" x14ac:dyDescent="0.2">
      <c r="B93" s="40" t="s">
        <v>178</v>
      </c>
      <c r="C93" s="41" t="s">
        <v>179</v>
      </c>
      <c r="D93" s="42">
        <v>16015</v>
      </c>
      <c r="E93" s="3">
        <v>222347</v>
      </c>
      <c r="F93" s="43">
        <f t="shared" si="3"/>
        <v>7.2027056807602534</v>
      </c>
      <c r="G93" s="36"/>
    </row>
    <row r="94" spans="2:7" s="30" customFormat="1" x14ac:dyDescent="0.2">
      <c r="B94" s="40" t="s">
        <v>180</v>
      </c>
      <c r="C94" s="41" t="s">
        <v>181</v>
      </c>
      <c r="D94" s="42">
        <v>13569</v>
      </c>
      <c r="E94" s="3">
        <v>200524</v>
      </c>
      <c r="F94" s="43">
        <f t="shared" si="3"/>
        <v>6.766771059823264</v>
      </c>
      <c r="G94" s="36"/>
    </row>
    <row r="95" spans="2:7" s="30" customFormat="1" x14ac:dyDescent="0.2">
      <c r="B95" s="40" t="s">
        <v>182</v>
      </c>
      <c r="C95" s="41" t="s">
        <v>183</v>
      </c>
      <c r="D95" s="42">
        <v>5598</v>
      </c>
      <c r="E95" s="3">
        <v>90547</v>
      </c>
      <c r="F95" s="43">
        <f t="shared" si="3"/>
        <v>6.1824245971705301</v>
      </c>
      <c r="G95" s="36"/>
    </row>
    <row r="96" spans="2:7" s="30" customFormat="1" x14ac:dyDescent="0.2">
      <c r="B96" s="40" t="s">
        <v>184</v>
      </c>
      <c r="C96" s="41" t="s">
        <v>185</v>
      </c>
      <c r="D96" s="42">
        <v>36338</v>
      </c>
      <c r="E96" s="3">
        <v>837510</v>
      </c>
      <c r="F96" s="43">
        <f t="shared" si="3"/>
        <v>4.3388138649090759</v>
      </c>
      <c r="G96" s="36"/>
    </row>
    <row r="97" spans="2:7" s="30" customFormat="1" x14ac:dyDescent="0.2">
      <c r="B97" s="40" t="s">
        <v>186</v>
      </c>
      <c r="C97" s="41" t="s">
        <v>187</v>
      </c>
      <c r="D97" s="42">
        <v>37106</v>
      </c>
      <c r="E97" s="3">
        <v>1061707</v>
      </c>
      <c r="F97" s="43">
        <f t="shared" si="3"/>
        <v>3.4949378689224049</v>
      </c>
      <c r="G97" s="36"/>
    </row>
    <row r="98" spans="2:7" s="30" customFormat="1" x14ac:dyDescent="0.2">
      <c r="B98" s="40" t="s">
        <v>188</v>
      </c>
      <c r="C98" s="41" t="s">
        <v>189</v>
      </c>
      <c r="D98" s="42">
        <v>67110</v>
      </c>
      <c r="E98" s="3">
        <v>1067829</v>
      </c>
      <c r="F98" s="43">
        <f t="shared" si="3"/>
        <v>6.2847141255762864</v>
      </c>
      <c r="G98" s="36"/>
    </row>
    <row r="99" spans="2:7" s="30" customFormat="1" x14ac:dyDescent="0.2">
      <c r="B99" s="40" t="s">
        <v>190</v>
      </c>
      <c r="C99" s="41" t="s">
        <v>191</v>
      </c>
      <c r="D99" s="42">
        <v>40942</v>
      </c>
      <c r="E99" s="3">
        <v>912760</v>
      </c>
      <c r="F99" s="43">
        <f t="shared" si="3"/>
        <v>4.485516455585258</v>
      </c>
      <c r="G99" s="36"/>
    </row>
    <row r="100" spans="2:7" s="30" customFormat="1" x14ac:dyDescent="0.2">
      <c r="B100" s="40" t="s">
        <v>192</v>
      </c>
      <c r="C100" s="41" t="s">
        <v>193</v>
      </c>
      <c r="D100" s="42">
        <v>38767</v>
      </c>
      <c r="E100" s="3">
        <v>799095</v>
      </c>
      <c r="F100" s="43">
        <f t="shared" si="3"/>
        <v>4.8513631045119787</v>
      </c>
      <c r="G100" s="36"/>
    </row>
    <row r="101" spans="2:7" s="30" customFormat="1" x14ac:dyDescent="0.2">
      <c r="B101" s="40">
        <v>971</v>
      </c>
      <c r="C101" s="41" t="s">
        <v>201</v>
      </c>
      <c r="D101" s="42">
        <v>18405</v>
      </c>
      <c r="E101" s="3">
        <v>248020</v>
      </c>
      <c r="F101" s="43">
        <f t="shared" si="3"/>
        <v>7.4207725183452951</v>
      </c>
      <c r="G101" s="36"/>
    </row>
    <row r="102" spans="2:7" s="30" customFormat="1" x14ac:dyDescent="0.2">
      <c r="B102" s="40">
        <v>972</v>
      </c>
      <c r="C102" s="41" t="s">
        <v>202</v>
      </c>
      <c r="D102" s="42">
        <v>23013</v>
      </c>
      <c r="E102" s="3">
        <v>236388</v>
      </c>
      <c r="F102" s="43">
        <f t="shared" si="3"/>
        <v>9.7352657495304342</v>
      </c>
      <c r="G102" s="36"/>
    </row>
    <row r="103" spans="2:7" s="30" customFormat="1" x14ac:dyDescent="0.2">
      <c r="B103" s="40">
        <v>973</v>
      </c>
      <c r="C103" s="41" t="s">
        <v>203</v>
      </c>
      <c r="D103" s="42">
        <v>6301</v>
      </c>
      <c r="E103" s="3">
        <v>169624</v>
      </c>
      <c r="F103" s="43">
        <f t="shared" si="3"/>
        <v>3.7146866009526955</v>
      </c>
      <c r="G103" s="36"/>
    </row>
    <row r="104" spans="2:7" s="30" customFormat="1" x14ac:dyDescent="0.2">
      <c r="B104" s="40">
        <v>974</v>
      </c>
      <c r="C104" s="41" t="s">
        <v>204</v>
      </c>
      <c r="D104" s="42">
        <v>58238</v>
      </c>
      <c r="E104" s="3">
        <v>564560</v>
      </c>
      <c r="F104" s="43">
        <f t="shared" si="3"/>
        <v>10.315644041377356</v>
      </c>
      <c r="G104" s="36"/>
    </row>
    <row r="105" spans="2:7" s="30" customFormat="1" x14ac:dyDescent="0.2">
      <c r="B105" s="40">
        <v>976</v>
      </c>
      <c r="C105" s="41" t="s">
        <v>211</v>
      </c>
      <c r="D105" s="42">
        <v>848</v>
      </c>
      <c r="E105" s="3">
        <v>132691</v>
      </c>
      <c r="F105" s="43">
        <f t="shared" si="3"/>
        <v>0.63907876193562485</v>
      </c>
      <c r="G105" s="48"/>
    </row>
    <row r="106" spans="2:7" s="30" customFormat="1" x14ac:dyDescent="0.2">
      <c r="B106" s="49"/>
      <c r="C106" s="49"/>
      <c r="D106" s="49"/>
      <c r="E106" s="49"/>
      <c r="F106" s="49"/>
      <c r="G106" s="49"/>
    </row>
    <row r="107" spans="2:7" s="30" customFormat="1" x14ac:dyDescent="0.2">
      <c r="B107" s="50" t="s">
        <v>266</v>
      </c>
      <c r="C107" s="49"/>
      <c r="D107" s="49"/>
      <c r="E107" s="49"/>
      <c r="F107" s="49"/>
      <c r="G107" s="49"/>
    </row>
    <row r="108" spans="2:7" s="30" customFormat="1" x14ac:dyDescent="0.2">
      <c r="B108" s="50" t="s">
        <v>267</v>
      </c>
      <c r="C108" s="49"/>
      <c r="D108" s="49"/>
      <c r="E108" s="49"/>
      <c r="F108" s="49"/>
      <c r="G108" s="49"/>
    </row>
    <row r="109" spans="2:7" s="30" customFormat="1" x14ac:dyDescent="0.2">
      <c r="B109" s="50" t="s">
        <v>268</v>
      </c>
      <c r="C109" s="49"/>
      <c r="D109" s="49"/>
      <c r="E109" s="49"/>
      <c r="F109" s="49"/>
      <c r="G109" s="49"/>
    </row>
    <row r="110" spans="2:7" s="30" customFormat="1" x14ac:dyDescent="0.2">
      <c r="B110" s="49"/>
      <c r="C110" s="49"/>
      <c r="D110" s="49"/>
      <c r="E110" s="49"/>
      <c r="F110" s="49"/>
      <c r="G110" s="49"/>
    </row>
    <row r="111" spans="2:7" s="30" customFormat="1" x14ac:dyDescent="0.2">
      <c r="B111" s="49"/>
      <c r="C111" s="49"/>
      <c r="D111" s="49"/>
      <c r="E111" s="49"/>
      <c r="F111" s="49"/>
      <c r="G111" s="49"/>
    </row>
    <row r="112" spans="2:7" s="30" customFormat="1" x14ac:dyDescent="0.2">
      <c r="B112" s="49"/>
      <c r="C112" s="49"/>
      <c r="D112" s="49"/>
      <c r="E112" s="49"/>
      <c r="F112" s="49"/>
      <c r="G112" s="49"/>
    </row>
    <row r="113" spans="2:7" s="30" customFormat="1" x14ac:dyDescent="0.2">
      <c r="B113" s="49"/>
      <c r="C113" s="49"/>
      <c r="D113" s="49"/>
      <c r="E113" s="49"/>
      <c r="F113" s="49"/>
      <c r="G113" s="49"/>
    </row>
    <row r="114" spans="2:7" s="30" customFormat="1" x14ac:dyDescent="0.2">
      <c r="B114" s="49"/>
      <c r="C114" s="49"/>
      <c r="D114" s="49"/>
      <c r="E114" s="49"/>
      <c r="F114" s="49"/>
      <c r="G114" s="49"/>
    </row>
    <row r="115" spans="2:7" s="30" customFormat="1" x14ac:dyDescent="0.2">
      <c r="B115" s="49"/>
      <c r="C115" s="49"/>
      <c r="D115" s="49"/>
      <c r="E115" s="49"/>
      <c r="F115" s="49"/>
      <c r="G115" s="49"/>
    </row>
    <row r="116" spans="2:7" s="30" customFormat="1" x14ac:dyDescent="0.2">
      <c r="B116" s="49"/>
      <c r="C116" s="49"/>
      <c r="D116" s="49"/>
      <c r="E116" s="49"/>
      <c r="F116" s="49"/>
      <c r="G116" s="49"/>
    </row>
    <row r="117" spans="2:7" s="30" customFormat="1" x14ac:dyDescent="0.2">
      <c r="B117" s="49"/>
      <c r="C117" s="49"/>
      <c r="D117" s="49"/>
      <c r="E117" s="49"/>
      <c r="F117" s="49"/>
      <c r="G117" s="49"/>
    </row>
    <row r="118" spans="2:7" s="30" customFormat="1" x14ac:dyDescent="0.2">
      <c r="G118" s="49"/>
    </row>
    <row r="119" spans="2:7" s="30" customFormat="1" x14ac:dyDescent="0.2">
      <c r="G119" s="49"/>
    </row>
    <row r="120" spans="2:7" s="30" customFormat="1" x14ac:dyDescent="0.2">
      <c r="G120" s="49"/>
    </row>
    <row r="121" spans="2:7" s="30" customFormat="1" x14ac:dyDescent="0.2">
      <c r="G121" s="49"/>
    </row>
    <row r="122" spans="2:7" s="30" customFormat="1" x14ac:dyDescent="0.2">
      <c r="G122" s="49"/>
    </row>
    <row r="123" spans="2:7" s="30" customFormat="1" x14ac:dyDescent="0.2">
      <c r="G123" s="49"/>
    </row>
    <row r="124" spans="2:7" s="30" customFormat="1" x14ac:dyDescent="0.2">
      <c r="G124" s="49"/>
    </row>
    <row r="125" spans="2:7" s="30" customFormat="1" x14ac:dyDescent="0.2">
      <c r="G125" s="49"/>
    </row>
    <row r="126" spans="2:7" s="30" customFormat="1" x14ac:dyDescent="0.2">
      <c r="G126" s="49"/>
    </row>
    <row r="127" spans="2:7" s="30" customFormat="1" x14ac:dyDescent="0.2">
      <c r="G127" s="49"/>
    </row>
    <row r="128" spans="2:7" s="30" customFormat="1" x14ac:dyDescent="0.2">
      <c r="G128" s="49"/>
    </row>
    <row r="129" spans="7:7" s="30" customFormat="1" x14ac:dyDescent="0.2">
      <c r="G129" s="49"/>
    </row>
    <row r="130" spans="7:7" s="30" customFormat="1" x14ac:dyDescent="0.2">
      <c r="G130" s="49"/>
    </row>
    <row r="131" spans="7:7" s="30" customFormat="1" x14ac:dyDescent="0.2">
      <c r="G131" s="49"/>
    </row>
    <row r="132" spans="7:7" s="30" customFormat="1" x14ac:dyDescent="0.2">
      <c r="G132" s="49"/>
    </row>
    <row r="133" spans="7:7" s="30" customFormat="1" x14ac:dyDescent="0.2">
      <c r="G133" s="49"/>
    </row>
    <row r="134" spans="7:7" s="30" customFormat="1" x14ac:dyDescent="0.2">
      <c r="G134" s="49"/>
    </row>
    <row r="135" spans="7:7" s="30" customFormat="1" x14ac:dyDescent="0.2">
      <c r="G135" s="49"/>
    </row>
    <row r="136" spans="7:7" s="30" customFormat="1" x14ac:dyDescent="0.2">
      <c r="G136" s="49"/>
    </row>
    <row r="137" spans="7:7" s="30" customFormat="1" x14ac:dyDescent="0.2">
      <c r="G137" s="49"/>
    </row>
    <row r="138" spans="7:7" s="30" customFormat="1" x14ac:dyDescent="0.2">
      <c r="G138" s="49"/>
    </row>
    <row r="139" spans="7:7" s="30" customFormat="1" x14ac:dyDescent="0.2">
      <c r="G139" s="49"/>
    </row>
    <row r="140" spans="7:7" s="30" customFormat="1" x14ac:dyDescent="0.2">
      <c r="G140" s="49"/>
    </row>
    <row r="141" spans="7:7" s="30" customFormat="1" x14ac:dyDescent="0.2">
      <c r="G141" s="49"/>
    </row>
    <row r="142" spans="7:7" s="30" customFormat="1" x14ac:dyDescent="0.2">
      <c r="G142" s="49"/>
    </row>
    <row r="143" spans="7:7" s="30" customFormat="1" x14ac:dyDescent="0.2">
      <c r="G143" s="49"/>
    </row>
    <row r="144" spans="7:7" s="30" customFormat="1" x14ac:dyDescent="0.2">
      <c r="G144" s="49"/>
    </row>
    <row r="145" spans="7:7" s="30" customFormat="1" x14ac:dyDescent="0.2">
      <c r="G145" s="49"/>
    </row>
    <row r="146" spans="7:7" s="30" customFormat="1" x14ac:dyDescent="0.2">
      <c r="G146" s="49"/>
    </row>
    <row r="147" spans="7:7" s="30" customFormat="1" x14ac:dyDescent="0.2">
      <c r="G147" s="49"/>
    </row>
    <row r="148" spans="7:7" s="30" customFormat="1" x14ac:dyDescent="0.2">
      <c r="G148" s="49"/>
    </row>
    <row r="149" spans="7:7" s="30" customFormat="1" x14ac:dyDescent="0.2">
      <c r="G149" s="49"/>
    </row>
    <row r="150" spans="7:7" s="30" customFormat="1" x14ac:dyDescent="0.2">
      <c r="G150" s="49"/>
    </row>
    <row r="151" spans="7:7" s="30" customFormat="1" x14ac:dyDescent="0.2">
      <c r="G151" s="49"/>
    </row>
    <row r="152" spans="7:7" s="30" customFormat="1" x14ac:dyDescent="0.2">
      <c r="G152" s="49"/>
    </row>
    <row r="153" spans="7:7" s="30" customFormat="1" x14ac:dyDescent="0.2">
      <c r="G153" s="49"/>
    </row>
    <row r="154" spans="7:7" s="30" customFormat="1" x14ac:dyDescent="0.2">
      <c r="G154" s="49"/>
    </row>
    <row r="155" spans="7:7" s="30" customFormat="1" x14ac:dyDescent="0.2">
      <c r="G155" s="49"/>
    </row>
    <row r="156" spans="7:7" s="30" customFormat="1" x14ac:dyDescent="0.2">
      <c r="G156" s="49"/>
    </row>
    <row r="157" spans="7:7" s="30" customFormat="1" x14ac:dyDescent="0.2">
      <c r="G157" s="49"/>
    </row>
    <row r="158" spans="7:7" s="30" customFormat="1" x14ac:dyDescent="0.2">
      <c r="G158" s="49"/>
    </row>
    <row r="159" spans="7:7" s="30" customFormat="1" x14ac:dyDescent="0.2">
      <c r="G159" s="49"/>
    </row>
    <row r="160" spans="7:7" s="30" customFormat="1" x14ac:dyDescent="0.2">
      <c r="G160" s="49"/>
    </row>
    <row r="161" spans="7:7" s="30" customFormat="1" x14ac:dyDescent="0.2">
      <c r="G161" s="49"/>
    </row>
    <row r="162" spans="7:7" s="30" customFormat="1" x14ac:dyDescent="0.2">
      <c r="G162" s="49"/>
    </row>
    <row r="163" spans="7:7" s="30" customFormat="1" x14ac:dyDescent="0.2">
      <c r="G163" s="49"/>
    </row>
    <row r="164" spans="7:7" s="30" customFormat="1" x14ac:dyDescent="0.2">
      <c r="G164" s="49"/>
    </row>
    <row r="165" spans="7:7" s="30" customFormat="1" x14ac:dyDescent="0.2">
      <c r="G165" s="49"/>
    </row>
    <row r="166" spans="7:7" s="30" customFormat="1" x14ac:dyDescent="0.2">
      <c r="G166" s="49"/>
    </row>
    <row r="167" spans="7:7" s="30" customFormat="1" x14ac:dyDescent="0.2">
      <c r="G167" s="49"/>
    </row>
    <row r="168" spans="7:7" s="30" customFormat="1" x14ac:dyDescent="0.2">
      <c r="G168" s="49"/>
    </row>
    <row r="169" spans="7:7" s="30" customFormat="1" x14ac:dyDescent="0.2">
      <c r="G169" s="49"/>
    </row>
    <row r="170" spans="7:7" s="30" customFormat="1" x14ac:dyDescent="0.2">
      <c r="G170" s="49"/>
    </row>
    <row r="171" spans="7:7" s="30" customFormat="1" x14ac:dyDescent="0.2">
      <c r="G171" s="49"/>
    </row>
    <row r="172" spans="7:7" s="30" customFormat="1" x14ac:dyDescent="0.2">
      <c r="G172" s="49"/>
    </row>
    <row r="173" spans="7:7" s="30" customFormat="1" x14ac:dyDescent="0.2">
      <c r="G173" s="49"/>
    </row>
    <row r="174" spans="7:7" s="30" customFormat="1" x14ac:dyDescent="0.2">
      <c r="G174" s="49"/>
    </row>
    <row r="175" spans="7:7" s="30" customFormat="1" x14ac:dyDescent="0.2">
      <c r="G175" s="49"/>
    </row>
    <row r="176" spans="7:7" s="30" customFormat="1" x14ac:dyDescent="0.2">
      <c r="G176" s="49"/>
    </row>
    <row r="177" spans="7:7" s="30" customFormat="1" x14ac:dyDescent="0.2">
      <c r="G177" s="49"/>
    </row>
    <row r="178" spans="7:7" s="30" customFormat="1" x14ac:dyDescent="0.2">
      <c r="G178" s="49"/>
    </row>
    <row r="179" spans="7:7" s="30" customFormat="1" x14ac:dyDescent="0.2">
      <c r="G179" s="49"/>
    </row>
    <row r="180" spans="7:7" s="30" customFormat="1" x14ac:dyDescent="0.2">
      <c r="G180" s="49"/>
    </row>
    <row r="181" spans="7:7" s="30" customFormat="1" x14ac:dyDescent="0.2">
      <c r="G181" s="49"/>
    </row>
    <row r="182" spans="7:7" s="30" customFormat="1" x14ac:dyDescent="0.2">
      <c r="G182" s="49"/>
    </row>
    <row r="183" spans="7:7" s="30" customFormat="1" x14ac:dyDescent="0.2">
      <c r="G183" s="49"/>
    </row>
    <row r="184" spans="7:7" s="30" customFormat="1" x14ac:dyDescent="0.2">
      <c r="G184" s="49"/>
    </row>
    <row r="185" spans="7:7" s="30" customFormat="1" x14ac:dyDescent="0.2">
      <c r="G185" s="49"/>
    </row>
    <row r="186" spans="7:7" s="30" customFormat="1" x14ac:dyDescent="0.2">
      <c r="G186" s="49"/>
    </row>
    <row r="187" spans="7:7" s="30" customFormat="1" x14ac:dyDescent="0.2">
      <c r="G187" s="49"/>
    </row>
    <row r="188" spans="7:7" s="30" customFormat="1" x14ac:dyDescent="0.2">
      <c r="G188" s="49"/>
    </row>
    <row r="189" spans="7:7" s="30" customFormat="1" x14ac:dyDescent="0.2">
      <c r="G189" s="49"/>
    </row>
    <row r="190" spans="7:7" s="30" customFormat="1" x14ac:dyDescent="0.2">
      <c r="G190" s="49"/>
    </row>
    <row r="191" spans="7:7" s="30" customFormat="1" x14ac:dyDescent="0.2">
      <c r="G191" s="49"/>
    </row>
    <row r="192" spans="7:7" s="30" customFormat="1" x14ac:dyDescent="0.2">
      <c r="G192" s="49"/>
    </row>
    <row r="193" spans="7:7" s="30" customFormat="1" x14ac:dyDescent="0.2">
      <c r="G193" s="49"/>
    </row>
    <row r="194" spans="7:7" s="30" customFormat="1" x14ac:dyDescent="0.2">
      <c r="G194" s="49"/>
    </row>
    <row r="195" spans="7:7" s="30" customFormat="1" x14ac:dyDescent="0.2">
      <c r="G195" s="49"/>
    </row>
    <row r="196" spans="7:7" s="30" customFormat="1" x14ac:dyDescent="0.2">
      <c r="G196" s="49"/>
    </row>
    <row r="197" spans="7:7" s="30" customFormat="1" x14ac:dyDescent="0.2">
      <c r="G197" s="49"/>
    </row>
    <row r="198" spans="7:7" s="30" customFormat="1" x14ac:dyDescent="0.2">
      <c r="G198" s="49"/>
    </row>
    <row r="199" spans="7:7" s="30" customFormat="1" x14ac:dyDescent="0.2">
      <c r="G199" s="49"/>
    </row>
    <row r="200" spans="7:7" s="30" customFormat="1" x14ac:dyDescent="0.2">
      <c r="G200" s="49"/>
    </row>
    <row r="201" spans="7:7" s="30" customFormat="1" x14ac:dyDescent="0.2">
      <c r="G201" s="49"/>
    </row>
    <row r="202" spans="7:7" s="30" customFormat="1" x14ac:dyDescent="0.2">
      <c r="G202" s="49"/>
    </row>
    <row r="203" spans="7:7" s="30" customFormat="1" x14ac:dyDescent="0.2">
      <c r="G203" s="49"/>
    </row>
    <row r="204" spans="7:7" s="30" customFormat="1" x14ac:dyDescent="0.2">
      <c r="G204" s="49"/>
    </row>
    <row r="205" spans="7:7" s="30" customFormat="1" x14ac:dyDescent="0.2">
      <c r="G205" s="49"/>
    </row>
    <row r="206" spans="7:7" s="30" customFormat="1" x14ac:dyDescent="0.2">
      <c r="G206" s="49"/>
    </row>
    <row r="207" spans="7:7" s="30" customFormat="1" x14ac:dyDescent="0.2">
      <c r="G207" s="49"/>
    </row>
    <row r="208" spans="7:7" s="30" customFormat="1" x14ac:dyDescent="0.2">
      <c r="G208" s="49"/>
    </row>
    <row r="209" spans="7:7" s="30" customFormat="1" x14ac:dyDescent="0.2">
      <c r="G209" s="49"/>
    </row>
    <row r="210" spans="7:7" s="30" customFormat="1" x14ac:dyDescent="0.2">
      <c r="G210" s="49"/>
    </row>
    <row r="211" spans="7:7" s="30" customFormat="1" x14ac:dyDescent="0.2">
      <c r="G211" s="49"/>
    </row>
    <row r="212" spans="7:7" s="30" customFormat="1" x14ac:dyDescent="0.2">
      <c r="G212" s="49"/>
    </row>
    <row r="213" spans="7:7" s="30" customFormat="1" x14ac:dyDescent="0.2">
      <c r="G213" s="49"/>
    </row>
    <row r="214" spans="7:7" s="30" customFormat="1" x14ac:dyDescent="0.2">
      <c r="G214" s="49"/>
    </row>
    <row r="215" spans="7:7" s="30" customFormat="1" x14ac:dyDescent="0.2">
      <c r="G215" s="49"/>
    </row>
    <row r="216" spans="7:7" s="30" customFormat="1" x14ac:dyDescent="0.2">
      <c r="G216" s="49"/>
    </row>
    <row r="217" spans="7:7" s="30" customFormat="1" x14ac:dyDescent="0.2">
      <c r="G217" s="49"/>
    </row>
    <row r="218" spans="7:7" s="30" customFormat="1" x14ac:dyDescent="0.2">
      <c r="G218" s="49"/>
    </row>
    <row r="219" spans="7:7" s="30" customFormat="1" x14ac:dyDescent="0.2">
      <c r="G219" s="49"/>
    </row>
    <row r="220" spans="7:7" s="30" customFormat="1" x14ac:dyDescent="0.2">
      <c r="G220" s="49"/>
    </row>
    <row r="221" spans="7:7" s="30" customFormat="1" x14ac:dyDescent="0.2">
      <c r="G221" s="49"/>
    </row>
    <row r="222" spans="7:7" s="30" customFormat="1" x14ac:dyDescent="0.2">
      <c r="G222" s="49"/>
    </row>
    <row r="223" spans="7:7" s="30" customFormat="1" x14ac:dyDescent="0.2">
      <c r="G223" s="49"/>
    </row>
    <row r="224" spans="7:7" s="30" customFormat="1" x14ac:dyDescent="0.2">
      <c r="G224" s="49"/>
    </row>
    <row r="225" spans="7:7" s="30" customFormat="1" x14ac:dyDescent="0.2">
      <c r="G225" s="49"/>
    </row>
    <row r="226" spans="7:7" s="30" customFormat="1" x14ac:dyDescent="0.2">
      <c r="G226" s="49"/>
    </row>
    <row r="227" spans="7:7" s="30" customFormat="1" x14ac:dyDescent="0.2">
      <c r="G227" s="49"/>
    </row>
    <row r="228" spans="7:7" s="30" customFormat="1" x14ac:dyDescent="0.2">
      <c r="G228" s="49"/>
    </row>
    <row r="229" spans="7:7" s="30" customFormat="1" x14ac:dyDescent="0.2">
      <c r="G229" s="49"/>
    </row>
    <row r="230" spans="7:7" s="30" customFormat="1" x14ac:dyDescent="0.2">
      <c r="G230" s="49"/>
    </row>
    <row r="231" spans="7:7" s="30" customFormat="1" x14ac:dyDescent="0.2">
      <c r="G231" s="49"/>
    </row>
    <row r="232" spans="7:7" s="30" customFormat="1" x14ac:dyDescent="0.2">
      <c r="G232" s="49"/>
    </row>
    <row r="233" spans="7:7" s="30" customFormat="1" x14ac:dyDescent="0.2">
      <c r="G233" s="49"/>
    </row>
    <row r="234" spans="7:7" s="30" customFormat="1" x14ac:dyDescent="0.2">
      <c r="G234" s="49"/>
    </row>
    <row r="235" spans="7:7" s="30" customFormat="1" x14ac:dyDescent="0.2">
      <c r="G235" s="49"/>
    </row>
    <row r="236" spans="7:7" s="30" customFormat="1" x14ac:dyDescent="0.2">
      <c r="G236" s="49"/>
    </row>
    <row r="237" spans="7:7" s="30" customFormat="1" x14ac:dyDescent="0.2">
      <c r="G237" s="49"/>
    </row>
    <row r="238" spans="7:7" s="30" customFormat="1" x14ac:dyDescent="0.2">
      <c r="G238" s="49"/>
    </row>
    <row r="239" spans="7:7" s="30" customFormat="1" x14ac:dyDescent="0.2">
      <c r="G239" s="49"/>
    </row>
    <row r="240" spans="7:7" s="30" customFormat="1" x14ac:dyDescent="0.2">
      <c r="G240" s="49"/>
    </row>
    <row r="241" spans="7:7" s="30" customFormat="1" x14ac:dyDescent="0.2">
      <c r="G241" s="49"/>
    </row>
    <row r="242" spans="7:7" s="30" customFormat="1" x14ac:dyDescent="0.2">
      <c r="G242" s="49"/>
    </row>
    <row r="243" spans="7:7" s="30" customFormat="1" x14ac:dyDescent="0.2">
      <c r="G243" s="49"/>
    </row>
    <row r="244" spans="7:7" s="30" customFormat="1" x14ac:dyDescent="0.2">
      <c r="G244" s="49"/>
    </row>
    <row r="245" spans="7:7" s="30" customFormat="1" x14ac:dyDescent="0.2">
      <c r="G245" s="49"/>
    </row>
    <row r="246" spans="7:7" s="30" customFormat="1" x14ac:dyDescent="0.2">
      <c r="G246" s="49"/>
    </row>
    <row r="247" spans="7:7" s="30" customFormat="1" x14ac:dyDescent="0.2">
      <c r="G247" s="49"/>
    </row>
    <row r="248" spans="7:7" s="30" customFormat="1" x14ac:dyDescent="0.2">
      <c r="G248" s="49"/>
    </row>
    <row r="249" spans="7:7" s="30" customFormat="1" x14ac:dyDescent="0.2">
      <c r="G249" s="49"/>
    </row>
    <row r="250" spans="7:7" s="30" customFormat="1" x14ac:dyDescent="0.2">
      <c r="G250" s="49"/>
    </row>
    <row r="251" spans="7:7" s="30" customFormat="1" x14ac:dyDescent="0.2">
      <c r="G251" s="49"/>
    </row>
    <row r="252" spans="7:7" s="30" customFormat="1" x14ac:dyDescent="0.2">
      <c r="G252" s="49"/>
    </row>
    <row r="253" spans="7:7" s="30" customFormat="1" x14ac:dyDescent="0.2">
      <c r="G253" s="49"/>
    </row>
    <row r="254" spans="7:7" s="30" customFormat="1" x14ac:dyDescent="0.2">
      <c r="G254" s="49"/>
    </row>
    <row r="255" spans="7:7" s="30" customFormat="1" x14ac:dyDescent="0.2">
      <c r="G255" s="49"/>
    </row>
    <row r="256" spans="7:7" s="30" customFormat="1" x14ac:dyDescent="0.2">
      <c r="G256" s="49"/>
    </row>
    <row r="257" spans="7:7" s="30" customFormat="1" x14ac:dyDescent="0.2">
      <c r="G257" s="49"/>
    </row>
    <row r="258" spans="7:7" s="30" customFormat="1" x14ac:dyDescent="0.2">
      <c r="G258" s="49"/>
    </row>
    <row r="259" spans="7:7" s="30" customFormat="1" x14ac:dyDescent="0.2">
      <c r="G259" s="49"/>
    </row>
    <row r="260" spans="7:7" s="30" customFormat="1" x14ac:dyDescent="0.2">
      <c r="G260" s="49"/>
    </row>
    <row r="261" spans="7:7" s="30" customFormat="1" x14ac:dyDescent="0.2">
      <c r="G261" s="49"/>
    </row>
    <row r="262" spans="7:7" s="30" customFormat="1" x14ac:dyDescent="0.2">
      <c r="G262" s="49"/>
    </row>
    <row r="263" spans="7:7" s="30" customFormat="1" x14ac:dyDescent="0.2">
      <c r="G263" s="49"/>
    </row>
    <row r="264" spans="7:7" s="30" customFormat="1" x14ac:dyDescent="0.2">
      <c r="G264" s="49"/>
    </row>
    <row r="265" spans="7:7" s="30" customFormat="1" x14ac:dyDescent="0.2">
      <c r="G265" s="49"/>
    </row>
    <row r="266" spans="7:7" s="30" customFormat="1" x14ac:dyDescent="0.2">
      <c r="G266" s="49"/>
    </row>
    <row r="267" spans="7:7" s="30" customFormat="1" x14ac:dyDescent="0.2">
      <c r="G267" s="49"/>
    </row>
    <row r="268" spans="7:7" s="30" customFormat="1" x14ac:dyDescent="0.2">
      <c r="G268" s="49"/>
    </row>
    <row r="269" spans="7:7" s="30" customFormat="1" x14ac:dyDescent="0.2">
      <c r="G269" s="49"/>
    </row>
    <row r="270" spans="7:7" s="30" customFormat="1" x14ac:dyDescent="0.2">
      <c r="G270" s="49"/>
    </row>
    <row r="271" spans="7:7" s="30" customFormat="1" x14ac:dyDescent="0.2">
      <c r="G271" s="49"/>
    </row>
    <row r="272" spans="7:7" s="30" customFormat="1" x14ac:dyDescent="0.2">
      <c r="G272" s="49"/>
    </row>
    <row r="273" spans="7:7" s="30" customFormat="1" x14ac:dyDescent="0.2">
      <c r="G273" s="49"/>
    </row>
    <row r="274" spans="7:7" s="30" customFormat="1" x14ac:dyDescent="0.2">
      <c r="G274" s="49"/>
    </row>
    <row r="275" spans="7:7" s="30" customFormat="1" x14ac:dyDescent="0.2">
      <c r="G275" s="49"/>
    </row>
    <row r="276" spans="7:7" s="30" customFormat="1" x14ac:dyDescent="0.2">
      <c r="G276" s="49"/>
    </row>
    <row r="277" spans="7:7" s="30" customFormat="1" x14ac:dyDescent="0.2">
      <c r="G277" s="49"/>
    </row>
    <row r="278" spans="7:7" s="30" customFormat="1" x14ac:dyDescent="0.2">
      <c r="G278" s="49"/>
    </row>
    <row r="279" spans="7:7" s="30" customFormat="1" x14ac:dyDescent="0.2">
      <c r="G279" s="49"/>
    </row>
    <row r="280" spans="7:7" s="30" customFormat="1" x14ac:dyDescent="0.2">
      <c r="G280" s="49"/>
    </row>
    <row r="281" spans="7:7" s="30" customFormat="1" x14ac:dyDescent="0.2">
      <c r="G281" s="49"/>
    </row>
    <row r="282" spans="7:7" s="30" customFormat="1" x14ac:dyDescent="0.2">
      <c r="G282" s="49"/>
    </row>
    <row r="283" spans="7:7" s="30" customFormat="1" x14ac:dyDescent="0.2">
      <c r="G283" s="49"/>
    </row>
    <row r="284" spans="7:7" s="30" customFormat="1" x14ac:dyDescent="0.2">
      <c r="G284" s="49"/>
    </row>
    <row r="285" spans="7:7" s="30" customFormat="1" x14ac:dyDescent="0.2">
      <c r="G285" s="49"/>
    </row>
    <row r="286" spans="7:7" s="30" customFormat="1" x14ac:dyDescent="0.2">
      <c r="G286" s="49"/>
    </row>
    <row r="287" spans="7:7" s="30" customFormat="1" x14ac:dyDescent="0.2">
      <c r="G287" s="49"/>
    </row>
    <row r="288" spans="7:7" s="30" customFormat="1" x14ac:dyDescent="0.2">
      <c r="G288" s="49"/>
    </row>
    <row r="289" spans="7:7" s="30" customFormat="1" x14ac:dyDescent="0.2">
      <c r="G289" s="49"/>
    </row>
    <row r="290" spans="7:7" s="30" customFormat="1" x14ac:dyDescent="0.2">
      <c r="G290" s="49"/>
    </row>
    <row r="291" spans="7:7" s="30" customFormat="1" x14ac:dyDescent="0.2">
      <c r="G291" s="49"/>
    </row>
    <row r="292" spans="7:7" s="30" customFormat="1" x14ac:dyDescent="0.2">
      <c r="G292" s="49"/>
    </row>
    <row r="293" spans="7:7" s="30" customFormat="1" x14ac:dyDescent="0.2">
      <c r="G293" s="49"/>
    </row>
    <row r="294" spans="7:7" s="30" customFormat="1" x14ac:dyDescent="0.2">
      <c r="G294" s="49"/>
    </row>
    <row r="295" spans="7:7" s="30" customFormat="1" x14ac:dyDescent="0.2">
      <c r="G295" s="49"/>
    </row>
    <row r="296" spans="7:7" s="30" customFormat="1" x14ac:dyDescent="0.2">
      <c r="G296" s="49"/>
    </row>
    <row r="297" spans="7:7" s="30" customFormat="1" x14ac:dyDescent="0.2">
      <c r="G297" s="49"/>
    </row>
    <row r="298" spans="7:7" s="30" customFormat="1" x14ac:dyDescent="0.2">
      <c r="G298" s="49"/>
    </row>
    <row r="299" spans="7:7" s="30" customFormat="1" x14ac:dyDescent="0.2">
      <c r="G299" s="49"/>
    </row>
    <row r="300" spans="7:7" s="30" customFormat="1" x14ac:dyDescent="0.2">
      <c r="G300" s="49"/>
    </row>
    <row r="301" spans="7:7" s="30" customFormat="1" x14ac:dyDescent="0.2">
      <c r="G301" s="49"/>
    </row>
    <row r="302" spans="7:7" s="30" customFormat="1" x14ac:dyDescent="0.2">
      <c r="G302" s="49"/>
    </row>
    <row r="303" spans="7:7" s="30" customFormat="1" x14ac:dyDescent="0.2">
      <c r="G303" s="49"/>
    </row>
    <row r="304" spans="7:7" s="30" customFormat="1" x14ac:dyDescent="0.2">
      <c r="G304" s="49"/>
    </row>
    <row r="305" spans="7:7" s="30" customFormat="1" x14ac:dyDescent="0.2">
      <c r="G305" s="49"/>
    </row>
    <row r="306" spans="7:7" s="30" customFormat="1" x14ac:dyDescent="0.2">
      <c r="G306" s="49"/>
    </row>
    <row r="307" spans="7:7" s="30" customFormat="1" x14ac:dyDescent="0.2">
      <c r="G307" s="49"/>
    </row>
    <row r="308" spans="7:7" s="30" customFormat="1" x14ac:dyDescent="0.2">
      <c r="G308" s="49"/>
    </row>
    <row r="309" spans="7:7" s="30" customFormat="1" x14ac:dyDescent="0.2">
      <c r="G309" s="49"/>
    </row>
    <row r="310" spans="7:7" s="30" customFormat="1" x14ac:dyDescent="0.2">
      <c r="G310" s="49"/>
    </row>
    <row r="311" spans="7:7" s="30" customFormat="1" x14ac:dyDescent="0.2">
      <c r="G311" s="49"/>
    </row>
    <row r="312" spans="7:7" s="30" customFormat="1" x14ac:dyDescent="0.2">
      <c r="G312" s="49"/>
    </row>
    <row r="313" spans="7:7" s="30" customFormat="1" x14ac:dyDescent="0.2">
      <c r="G313" s="49"/>
    </row>
    <row r="314" spans="7:7" s="30" customFormat="1" x14ac:dyDescent="0.2">
      <c r="G314" s="49"/>
    </row>
    <row r="315" spans="7:7" s="30" customFormat="1" x14ac:dyDescent="0.2">
      <c r="G315" s="49"/>
    </row>
    <row r="316" spans="7:7" s="30" customFormat="1" x14ac:dyDescent="0.2">
      <c r="G316" s="49"/>
    </row>
    <row r="317" spans="7:7" s="30" customFormat="1" x14ac:dyDescent="0.2">
      <c r="G317" s="49"/>
    </row>
    <row r="318" spans="7:7" s="30" customFormat="1" x14ac:dyDescent="0.2">
      <c r="G318" s="49"/>
    </row>
    <row r="319" spans="7:7" s="30" customFormat="1" x14ac:dyDescent="0.2">
      <c r="G319" s="49"/>
    </row>
    <row r="320" spans="7:7" s="30" customFormat="1" x14ac:dyDescent="0.2">
      <c r="G320" s="49"/>
    </row>
    <row r="321" spans="7:7" s="30" customFormat="1" x14ac:dyDescent="0.2">
      <c r="G321" s="49"/>
    </row>
    <row r="322" spans="7:7" s="30" customFormat="1" x14ac:dyDescent="0.2">
      <c r="G322" s="49"/>
    </row>
    <row r="323" spans="7:7" s="30" customFormat="1" x14ac:dyDescent="0.2">
      <c r="G323" s="49"/>
    </row>
    <row r="324" spans="7:7" s="30" customFormat="1" x14ac:dyDescent="0.2">
      <c r="G324" s="49"/>
    </row>
    <row r="325" spans="7:7" s="30" customFormat="1" x14ac:dyDescent="0.2">
      <c r="G325" s="49"/>
    </row>
    <row r="326" spans="7:7" s="30" customFormat="1" x14ac:dyDescent="0.2">
      <c r="G326" s="49"/>
    </row>
    <row r="327" spans="7:7" s="30" customFormat="1" x14ac:dyDescent="0.2">
      <c r="G327" s="49"/>
    </row>
    <row r="328" spans="7:7" s="30" customFormat="1" x14ac:dyDescent="0.2">
      <c r="G328" s="49"/>
    </row>
    <row r="329" spans="7:7" s="30" customFormat="1" x14ac:dyDescent="0.2">
      <c r="G329" s="49"/>
    </row>
    <row r="330" spans="7:7" s="30" customFormat="1" x14ac:dyDescent="0.2">
      <c r="G330" s="49"/>
    </row>
    <row r="331" spans="7:7" s="30" customFormat="1" x14ac:dyDescent="0.2">
      <c r="G331" s="49"/>
    </row>
    <row r="332" spans="7:7" s="30" customFormat="1" x14ac:dyDescent="0.2">
      <c r="G332" s="49"/>
    </row>
    <row r="333" spans="7:7" s="30" customFormat="1" x14ac:dyDescent="0.2">
      <c r="G333" s="49"/>
    </row>
    <row r="334" spans="7:7" s="30" customFormat="1" x14ac:dyDescent="0.2">
      <c r="G334" s="49"/>
    </row>
    <row r="335" spans="7:7" s="30" customFormat="1" x14ac:dyDescent="0.2">
      <c r="G335" s="49"/>
    </row>
    <row r="336" spans="7:7" s="30" customFormat="1" x14ac:dyDescent="0.2">
      <c r="G336" s="49"/>
    </row>
    <row r="337" spans="7:7" s="30" customFormat="1" x14ac:dyDescent="0.2">
      <c r="G337" s="49"/>
    </row>
    <row r="338" spans="7:7" s="30" customFormat="1" x14ac:dyDescent="0.2">
      <c r="G338" s="49"/>
    </row>
    <row r="339" spans="7:7" s="30" customFormat="1" x14ac:dyDescent="0.2">
      <c r="G339" s="49"/>
    </row>
    <row r="340" spans="7:7" s="30" customFormat="1" x14ac:dyDescent="0.2">
      <c r="G340" s="49"/>
    </row>
    <row r="341" spans="7:7" s="30" customFormat="1" x14ac:dyDescent="0.2">
      <c r="G341" s="49"/>
    </row>
    <row r="342" spans="7:7" s="30" customFormat="1" x14ac:dyDescent="0.2">
      <c r="G342" s="49"/>
    </row>
    <row r="343" spans="7:7" s="30" customFormat="1" x14ac:dyDescent="0.2">
      <c r="G343" s="49"/>
    </row>
    <row r="344" spans="7:7" s="30" customFormat="1" x14ac:dyDescent="0.2">
      <c r="G344" s="49"/>
    </row>
    <row r="345" spans="7:7" s="30" customFormat="1" x14ac:dyDescent="0.2">
      <c r="G345" s="49"/>
    </row>
    <row r="346" spans="7:7" s="30" customFormat="1" x14ac:dyDescent="0.2">
      <c r="G346" s="49"/>
    </row>
    <row r="347" spans="7:7" s="30" customFormat="1" x14ac:dyDescent="0.2">
      <c r="G347" s="49"/>
    </row>
    <row r="348" spans="7:7" s="30" customFormat="1" x14ac:dyDescent="0.2">
      <c r="G348" s="49"/>
    </row>
    <row r="349" spans="7:7" s="30" customFormat="1" x14ac:dyDescent="0.2">
      <c r="G349" s="49"/>
    </row>
    <row r="350" spans="7:7" s="30" customFormat="1" x14ac:dyDescent="0.2">
      <c r="G350" s="49"/>
    </row>
    <row r="351" spans="7:7" s="30" customFormat="1" x14ac:dyDescent="0.2">
      <c r="G351" s="49"/>
    </row>
    <row r="352" spans="7:7" s="30" customFormat="1" x14ac:dyDescent="0.2">
      <c r="G352" s="49"/>
    </row>
    <row r="353" spans="7:7" s="30" customFormat="1" x14ac:dyDescent="0.2">
      <c r="G353" s="49"/>
    </row>
    <row r="354" spans="7:7" s="30" customFormat="1" x14ac:dyDescent="0.2">
      <c r="G354" s="49"/>
    </row>
    <row r="355" spans="7:7" s="30" customFormat="1" x14ac:dyDescent="0.2">
      <c r="G355" s="49"/>
    </row>
    <row r="356" spans="7:7" s="30" customFormat="1" x14ac:dyDescent="0.2">
      <c r="G356" s="49"/>
    </row>
    <row r="357" spans="7:7" s="30" customFormat="1" x14ac:dyDescent="0.2">
      <c r="G357" s="49"/>
    </row>
    <row r="358" spans="7:7" s="30" customFormat="1" x14ac:dyDescent="0.2">
      <c r="G358" s="49"/>
    </row>
    <row r="359" spans="7:7" s="30" customFormat="1" x14ac:dyDescent="0.2">
      <c r="G359" s="49"/>
    </row>
    <row r="360" spans="7:7" s="30" customFormat="1" x14ac:dyDescent="0.2">
      <c r="G360" s="49"/>
    </row>
    <row r="361" spans="7:7" s="30" customFormat="1" x14ac:dyDescent="0.2">
      <c r="G361" s="49"/>
    </row>
    <row r="362" spans="7:7" s="30" customFormat="1" x14ac:dyDescent="0.2">
      <c r="G362" s="49"/>
    </row>
    <row r="363" spans="7:7" s="30" customFormat="1" x14ac:dyDescent="0.2">
      <c r="G363" s="49"/>
    </row>
    <row r="364" spans="7:7" s="30" customFormat="1" x14ac:dyDescent="0.2">
      <c r="G364" s="49"/>
    </row>
    <row r="365" spans="7:7" s="30" customFormat="1" x14ac:dyDescent="0.2">
      <c r="G365" s="49"/>
    </row>
    <row r="366" spans="7:7" s="30" customFormat="1" x14ac:dyDescent="0.2">
      <c r="G366" s="49"/>
    </row>
    <row r="367" spans="7:7" s="30" customFormat="1" x14ac:dyDescent="0.2">
      <c r="G367" s="49"/>
    </row>
    <row r="368" spans="7:7" s="30" customFormat="1" x14ac:dyDescent="0.2">
      <c r="G368" s="49"/>
    </row>
    <row r="369" spans="7:7" s="30" customFormat="1" x14ac:dyDescent="0.2">
      <c r="G369" s="49"/>
    </row>
    <row r="370" spans="7:7" s="30" customFormat="1" x14ac:dyDescent="0.2">
      <c r="G370" s="49"/>
    </row>
    <row r="371" spans="7:7" s="30" customFormat="1" x14ac:dyDescent="0.2">
      <c r="G371" s="49"/>
    </row>
    <row r="372" spans="7:7" s="30" customFormat="1" x14ac:dyDescent="0.2">
      <c r="G372" s="49"/>
    </row>
    <row r="373" spans="7:7" s="30" customFormat="1" x14ac:dyDescent="0.2">
      <c r="G373" s="49"/>
    </row>
    <row r="374" spans="7:7" s="30" customFormat="1" x14ac:dyDescent="0.2">
      <c r="G374" s="49"/>
    </row>
    <row r="375" spans="7:7" s="30" customFormat="1" x14ac:dyDescent="0.2">
      <c r="G375" s="49"/>
    </row>
    <row r="376" spans="7:7" s="30" customFormat="1" x14ac:dyDescent="0.2">
      <c r="G376" s="49"/>
    </row>
    <row r="377" spans="7:7" s="30" customFormat="1" x14ac:dyDescent="0.2">
      <c r="G377" s="49"/>
    </row>
    <row r="378" spans="7:7" s="30" customFormat="1" x14ac:dyDescent="0.2">
      <c r="G378" s="49"/>
    </row>
    <row r="379" spans="7:7" s="30" customFormat="1" x14ac:dyDescent="0.2">
      <c r="G379" s="49"/>
    </row>
    <row r="380" spans="7:7" s="30" customFormat="1" x14ac:dyDescent="0.2">
      <c r="G380" s="49"/>
    </row>
    <row r="381" spans="7:7" s="30" customFormat="1" x14ac:dyDescent="0.2">
      <c r="G381" s="49"/>
    </row>
    <row r="382" spans="7:7" s="30" customFormat="1" x14ac:dyDescent="0.2">
      <c r="G382" s="49"/>
    </row>
    <row r="383" spans="7:7" s="30" customFormat="1" x14ac:dyDescent="0.2">
      <c r="G383" s="49"/>
    </row>
    <row r="384" spans="7:7" s="30" customFormat="1" x14ac:dyDescent="0.2">
      <c r="G384" s="49"/>
    </row>
    <row r="385" spans="7:7" s="30" customFormat="1" x14ac:dyDescent="0.2">
      <c r="G385" s="49"/>
    </row>
    <row r="386" spans="7:7" s="30" customFormat="1" x14ac:dyDescent="0.2">
      <c r="G386" s="49"/>
    </row>
    <row r="387" spans="7:7" s="30" customFormat="1" x14ac:dyDescent="0.2">
      <c r="G387" s="49"/>
    </row>
    <row r="388" spans="7:7" s="30" customFormat="1" x14ac:dyDescent="0.2">
      <c r="G388" s="49"/>
    </row>
    <row r="389" spans="7:7" s="30" customFormat="1" x14ac:dyDescent="0.2">
      <c r="G389" s="49"/>
    </row>
    <row r="390" spans="7:7" s="30" customFormat="1" x14ac:dyDescent="0.2">
      <c r="G390" s="49"/>
    </row>
    <row r="391" spans="7:7" s="30" customFormat="1" x14ac:dyDescent="0.2">
      <c r="G391" s="49"/>
    </row>
    <row r="392" spans="7:7" s="30" customFormat="1" x14ac:dyDescent="0.2">
      <c r="G392" s="49"/>
    </row>
    <row r="393" spans="7:7" s="30" customFormat="1" x14ac:dyDescent="0.2">
      <c r="G393" s="49"/>
    </row>
    <row r="394" spans="7:7" s="30" customFormat="1" x14ac:dyDescent="0.2">
      <c r="G394" s="49"/>
    </row>
    <row r="395" spans="7:7" s="30" customFormat="1" x14ac:dyDescent="0.2">
      <c r="G395" s="49"/>
    </row>
    <row r="396" spans="7:7" s="30" customFormat="1" x14ac:dyDescent="0.2">
      <c r="G396" s="49"/>
    </row>
    <row r="397" spans="7:7" s="30" customFormat="1" x14ac:dyDescent="0.2">
      <c r="G397" s="49"/>
    </row>
    <row r="398" spans="7:7" s="30" customFormat="1" x14ac:dyDescent="0.2">
      <c r="G398" s="49"/>
    </row>
    <row r="399" spans="7:7" s="30" customFormat="1" x14ac:dyDescent="0.2">
      <c r="G399" s="49"/>
    </row>
    <row r="400" spans="7:7" s="30" customFormat="1" x14ac:dyDescent="0.2">
      <c r="G400" s="49"/>
    </row>
    <row r="401" spans="7:7" s="30" customFormat="1" x14ac:dyDescent="0.2">
      <c r="G401" s="49"/>
    </row>
    <row r="402" spans="7:7" s="30" customFormat="1" x14ac:dyDescent="0.2">
      <c r="G402" s="49"/>
    </row>
    <row r="403" spans="7:7" s="30" customFormat="1" x14ac:dyDescent="0.2">
      <c r="G403" s="49"/>
    </row>
    <row r="404" spans="7:7" s="30" customFormat="1" x14ac:dyDescent="0.2">
      <c r="G404" s="49"/>
    </row>
    <row r="405" spans="7:7" s="30" customFormat="1" x14ac:dyDescent="0.2">
      <c r="G405" s="49"/>
    </row>
    <row r="406" spans="7:7" s="30" customFormat="1" x14ac:dyDescent="0.2">
      <c r="G406" s="49"/>
    </row>
    <row r="407" spans="7:7" s="30" customFormat="1" x14ac:dyDescent="0.2">
      <c r="G407" s="49"/>
    </row>
    <row r="408" spans="7:7" s="30" customFormat="1" x14ac:dyDescent="0.2">
      <c r="G408" s="49"/>
    </row>
    <row r="409" spans="7:7" s="30" customFormat="1" x14ac:dyDescent="0.2">
      <c r="G409" s="49"/>
    </row>
    <row r="410" spans="7:7" s="30" customFormat="1" x14ac:dyDescent="0.2">
      <c r="G410" s="49"/>
    </row>
    <row r="411" spans="7:7" s="30" customFormat="1" x14ac:dyDescent="0.2">
      <c r="G411" s="49"/>
    </row>
    <row r="412" spans="7:7" s="30" customFormat="1" x14ac:dyDescent="0.2">
      <c r="G412" s="49"/>
    </row>
    <row r="413" spans="7:7" s="30" customFormat="1" x14ac:dyDescent="0.2">
      <c r="G413" s="49"/>
    </row>
    <row r="414" spans="7:7" s="30" customFormat="1" x14ac:dyDescent="0.2">
      <c r="G414" s="49"/>
    </row>
    <row r="415" spans="7:7" s="30" customFormat="1" x14ac:dyDescent="0.2">
      <c r="G415" s="49"/>
    </row>
    <row r="416" spans="7:7" s="30" customFormat="1" x14ac:dyDescent="0.2">
      <c r="G416" s="49"/>
    </row>
    <row r="417" spans="7:7" s="30" customFormat="1" x14ac:dyDescent="0.2">
      <c r="G417" s="49"/>
    </row>
    <row r="418" spans="7:7" s="30" customFormat="1" x14ac:dyDescent="0.2">
      <c r="G418" s="49"/>
    </row>
    <row r="419" spans="7:7" s="30" customFormat="1" x14ac:dyDescent="0.2">
      <c r="G419" s="49"/>
    </row>
    <row r="420" spans="7:7" s="30" customFormat="1" x14ac:dyDescent="0.2">
      <c r="G420" s="49"/>
    </row>
    <row r="421" spans="7:7" s="30" customFormat="1" x14ac:dyDescent="0.2">
      <c r="G421" s="49"/>
    </row>
    <row r="422" spans="7:7" s="30" customFormat="1" x14ac:dyDescent="0.2">
      <c r="G422" s="49"/>
    </row>
    <row r="423" spans="7:7" s="30" customFormat="1" x14ac:dyDescent="0.2">
      <c r="G423" s="49"/>
    </row>
    <row r="424" spans="7:7" s="30" customFormat="1" x14ac:dyDescent="0.2">
      <c r="G424" s="49"/>
    </row>
    <row r="425" spans="7:7" s="30" customFormat="1" x14ac:dyDescent="0.2">
      <c r="G425" s="49"/>
    </row>
    <row r="426" spans="7:7" s="30" customFormat="1" x14ac:dyDescent="0.2">
      <c r="G426" s="49"/>
    </row>
    <row r="427" spans="7:7" s="30" customFormat="1" x14ac:dyDescent="0.2">
      <c r="G427" s="49"/>
    </row>
    <row r="428" spans="7:7" s="30" customFormat="1" x14ac:dyDescent="0.2">
      <c r="G428" s="49"/>
    </row>
    <row r="429" spans="7:7" s="30" customFormat="1" x14ac:dyDescent="0.2">
      <c r="G429" s="49"/>
    </row>
    <row r="430" spans="7:7" s="30" customFormat="1" x14ac:dyDescent="0.2">
      <c r="G430" s="49"/>
    </row>
    <row r="431" spans="7:7" s="30" customFormat="1" x14ac:dyDescent="0.2">
      <c r="G431" s="49"/>
    </row>
    <row r="432" spans="7:7" s="30" customFormat="1" x14ac:dyDescent="0.2">
      <c r="G432" s="49"/>
    </row>
    <row r="433" spans="7:7" s="30" customFormat="1" x14ac:dyDescent="0.2">
      <c r="G433" s="49"/>
    </row>
    <row r="434" spans="7:7" s="30" customFormat="1" x14ac:dyDescent="0.2">
      <c r="G434" s="49"/>
    </row>
    <row r="435" spans="7:7" s="30" customFormat="1" x14ac:dyDescent="0.2">
      <c r="G435" s="49"/>
    </row>
    <row r="436" spans="7:7" s="30" customFormat="1" x14ac:dyDescent="0.2">
      <c r="G436" s="49"/>
    </row>
    <row r="437" spans="7:7" s="30" customFormat="1" x14ac:dyDescent="0.2">
      <c r="G437" s="49"/>
    </row>
    <row r="438" spans="7:7" s="30" customFormat="1" x14ac:dyDescent="0.2">
      <c r="G438" s="49"/>
    </row>
    <row r="439" spans="7:7" s="30" customFormat="1" x14ac:dyDescent="0.2">
      <c r="G439" s="49"/>
    </row>
    <row r="440" spans="7:7" s="30" customFormat="1" x14ac:dyDescent="0.2">
      <c r="G440" s="49"/>
    </row>
    <row r="441" spans="7:7" s="30" customFormat="1" x14ac:dyDescent="0.2">
      <c r="G441" s="49"/>
    </row>
    <row r="442" spans="7:7" s="30" customFormat="1" x14ac:dyDescent="0.2">
      <c r="G442" s="49"/>
    </row>
    <row r="443" spans="7:7" s="30" customFormat="1" x14ac:dyDescent="0.2">
      <c r="G443" s="49"/>
    </row>
    <row r="444" spans="7:7" s="30" customFormat="1" x14ac:dyDescent="0.2">
      <c r="G444" s="49"/>
    </row>
    <row r="445" spans="7:7" s="30" customFormat="1" x14ac:dyDescent="0.2">
      <c r="G445" s="49"/>
    </row>
    <row r="446" spans="7:7" s="30" customFormat="1" x14ac:dyDescent="0.2">
      <c r="G446" s="49"/>
    </row>
    <row r="447" spans="7:7" s="30" customFormat="1" x14ac:dyDescent="0.2">
      <c r="G447" s="49"/>
    </row>
    <row r="448" spans="7:7" s="30" customFormat="1" x14ac:dyDescent="0.2">
      <c r="G448" s="49"/>
    </row>
    <row r="449" spans="7:7" s="30" customFormat="1" x14ac:dyDescent="0.2">
      <c r="G449" s="49"/>
    </row>
    <row r="450" spans="7:7" s="30" customFormat="1" x14ac:dyDescent="0.2">
      <c r="G450" s="49"/>
    </row>
    <row r="451" spans="7:7" s="30" customFormat="1" x14ac:dyDescent="0.2">
      <c r="G451" s="49"/>
    </row>
    <row r="452" spans="7:7" s="30" customFormat="1" x14ac:dyDescent="0.2">
      <c r="G452" s="49"/>
    </row>
    <row r="453" spans="7:7" s="30" customFormat="1" x14ac:dyDescent="0.2">
      <c r="G453" s="49"/>
    </row>
    <row r="454" spans="7:7" s="30" customFormat="1" x14ac:dyDescent="0.2">
      <c r="G454" s="49"/>
    </row>
    <row r="455" spans="7:7" s="30" customFormat="1" x14ac:dyDescent="0.2">
      <c r="G455" s="49"/>
    </row>
    <row r="456" spans="7:7" s="30" customFormat="1" x14ac:dyDescent="0.2">
      <c r="G456" s="49"/>
    </row>
    <row r="457" spans="7:7" s="30" customFormat="1" x14ac:dyDescent="0.2">
      <c r="G457" s="49"/>
    </row>
    <row r="458" spans="7:7" s="30" customFormat="1" x14ac:dyDescent="0.2">
      <c r="G458" s="49"/>
    </row>
    <row r="459" spans="7:7" s="30" customFormat="1" x14ac:dyDescent="0.2">
      <c r="G459" s="49"/>
    </row>
    <row r="460" spans="7:7" s="30" customFormat="1" x14ac:dyDescent="0.2">
      <c r="G460" s="49"/>
    </row>
    <row r="461" spans="7:7" s="30" customFormat="1" x14ac:dyDescent="0.2">
      <c r="G461" s="49"/>
    </row>
    <row r="462" spans="7:7" s="30" customFormat="1" x14ac:dyDescent="0.2">
      <c r="G462" s="49"/>
    </row>
    <row r="463" spans="7:7" s="30" customFormat="1" x14ac:dyDescent="0.2">
      <c r="G463" s="49"/>
    </row>
    <row r="464" spans="7:7" s="30" customFormat="1" x14ac:dyDescent="0.2">
      <c r="G464" s="49"/>
    </row>
    <row r="465" spans="7:7" s="30" customFormat="1" x14ac:dyDescent="0.2">
      <c r="G465" s="49"/>
    </row>
    <row r="466" spans="7:7" s="30" customFormat="1" x14ac:dyDescent="0.2">
      <c r="G466" s="49"/>
    </row>
    <row r="467" spans="7:7" s="30" customFormat="1" x14ac:dyDescent="0.2">
      <c r="G467" s="49"/>
    </row>
    <row r="468" spans="7:7" s="30" customFormat="1" x14ac:dyDescent="0.2">
      <c r="G468" s="49"/>
    </row>
    <row r="469" spans="7:7" s="30" customFormat="1" x14ac:dyDescent="0.2">
      <c r="G469" s="49"/>
    </row>
    <row r="470" spans="7:7" s="30" customFormat="1" x14ac:dyDescent="0.2">
      <c r="G470" s="49"/>
    </row>
    <row r="471" spans="7:7" s="30" customFormat="1" x14ac:dyDescent="0.2">
      <c r="G471" s="49"/>
    </row>
    <row r="472" spans="7:7" s="30" customFormat="1" x14ac:dyDescent="0.2">
      <c r="G472" s="49"/>
    </row>
    <row r="473" spans="7:7" s="30" customFormat="1" x14ac:dyDescent="0.2">
      <c r="G473" s="49"/>
    </row>
    <row r="474" spans="7:7" s="30" customFormat="1" x14ac:dyDescent="0.2">
      <c r="G474" s="49"/>
    </row>
    <row r="475" spans="7:7" s="30" customFormat="1" x14ac:dyDescent="0.2">
      <c r="G475" s="49"/>
    </row>
    <row r="476" spans="7:7" s="30" customFormat="1" x14ac:dyDescent="0.2">
      <c r="G476" s="49"/>
    </row>
    <row r="477" spans="7:7" s="30" customFormat="1" x14ac:dyDescent="0.2">
      <c r="G477" s="49"/>
    </row>
    <row r="478" spans="7:7" s="30" customFormat="1" x14ac:dyDescent="0.2">
      <c r="G478" s="49"/>
    </row>
    <row r="479" spans="7:7" s="30" customFormat="1" x14ac:dyDescent="0.2">
      <c r="G479" s="49"/>
    </row>
    <row r="480" spans="7:7" s="30" customFormat="1" x14ac:dyDescent="0.2">
      <c r="G480" s="49"/>
    </row>
    <row r="481" spans="7:7" s="30" customFormat="1" x14ac:dyDescent="0.2">
      <c r="G481" s="49"/>
    </row>
    <row r="482" spans="7:7" s="30" customFormat="1" x14ac:dyDescent="0.2">
      <c r="G482" s="49"/>
    </row>
    <row r="483" spans="7:7" s="30" customFormat="1" x14ac:dyDescent="0.2">
      <c r="G483" s="49"/>
    </row>
    <row r="484" spans="7:7" s="30" customFormat="1" x14ac:dyDescent="0.2">
      <c r="G484" s="49"/>
    </row>
    <row r="485" spans="7:7" s="30" customFormat="1" x14ac:dyDescent="0.2">
      <c r="G485" s="49"/>
    </row>
    <row r="486" spans="7:7" s="30" customFormat="1" x14ac:dyDescent="0.2">
      <c r="G486" s="49"/>
    </row>
    <row r="487" spans="7:7" s="30" customFormat="1" x14ac:dyDescent="0.2">
      <c r="G487" s="49"/>
    </row>
    <row r="488" spans="7:7" s="30" customFormat="1" x14ac:dyDescent="0.2">
      <c r="G488" s="49"/>
    </row>
    <row r="489" spans="7:7" s="30" customFormat="1" x14ac:dyDescent="0.2">
      <c r="G489" s="49"/>
    </row>
    <row r="490" spans="7:7" s="30" customFormat="1" x14ac:dyDescent="0.2">
      <c r="G490" s="49"/>
    </row>
    <row r="491" spans="7:7" s="30" customFormat="1" x14ac:dyDescent="0.2">
      <c r="G491" s="49"/>
    </row>
    <row r="492" spans="7:7" s="30" customFormat="1" x14ac:dyDescent="0.2">
      <c r="G492" s="49"/>
    </row>
    <row r="493" spans="7:7" s="30" customFormat="1" x14ac:dyDescent="0.2">
      <c r="G493" s="49"/>
    </row>
    <row r="494" spans="7:7" s="30" customFormat="1" x14ac:dyDescent="0.2">
      <c r="G494" s="49"/>
    </row>
    <row r="495" spans="7:7" s="30" customFormat="1" x14ac:dyDescent="0.2">
      <c r="G495" s="49"/>
    </row>
    <row r="496" spans="7:7" s="30" customFormat="1" x14ac:dyDescent="0.2">
      <c r="G496" s="49"/>
    </row>
    <row r="497" spans="7:7" s="30" customFormat="1" x14ac:dyDescent="0.2">
      <c r="G497" s="49"/>
    </row>
    <row r="498" spans="7:7" s="30" customFormat="1" x14ac:dyDescent="0.2">
      <c r="G498" s="49"/>
    </row>
    <row r="499" spans="7:7" s="30" customFormat="1" x14ac:dyDescent="0.2">
      <c r="G499" s="49"/>
    </row>
    <row r="500" spans="7:7" s="30" customFormat="1" x14ac:dyDescent="0.2">
      <c r="G500" s="49"/>
    </row>
    <row r="501" spans="7:7" s="30" customFormat="1" x14ac:dyDescent="0.2">
      <c r="G501" s="49"/>
    </row>
    <row r="502" spans="7:7" s="30" customFormat="1" x14ac:dyDescent="0.2">
      <c r="G502" s="49"/>
    </row>
    <row r="503" spans="7:7" s="30" customFormat="1" x14ac:dyDescent="0.2">
      <c r="G503" s="49"/>
    </row>
    <row r="504" spans="7:7" s="30" customFormat="1" x14ac:dyDescent="0.2">
      <c r="G504" s="49"/>
    </row>
    <row r="505" spans="7:7" s="30" customFormat="1" x14ac:dyDescent="0.2">
      <c r="G505" s="49"/>
    </row>
    <row r="506" spans="7:7" s="30" customFormat="1" x14ac:dyDescent="0.2">
      <c r="G506" s="49"/>
    </row>
    <row r="507" spans="7:7" s="30" customFormat="1" x14ac:dyDescent="0.2">
      <c r="G507" s="49"/>
    </row>
    <row r="508" spans="7:7" s="30" customFormat="1" x14ac:dyDescent="0.2">
      <c r="G508" s="49"/>
    </row>
    <row r="509" spans="7:7" s="30" customFormat="1" x14ac:dyDescent="0.2">
      <c r="G509" s="49"/>
    </row>
    <row r="510" spans="7:7" s="30" customFormat="1" x14ac:dyDescent="0.2">
      <c r="G510" s="49"/>
    </row>
    <row r="511" spans="7:7" s="30" customFormat="1" x14ac:dyDescent="0.2">
      <c r="G511" s="49"/>
    </row>
    <row r="512" spans="7:7" s="30" customFormat="1" x14ac:dyDescent="0.2">
      <c r="G512" s="49"/>
    </row>
    <row r="513" spans="7:7" s="30" customFormat="1" x14ac:dyDescent="0.2">
      <c r="G513" s="49"/>
    </row>
    <row r="514" spans="7:7" s="30" customFormat="1" x14ac:dyDescent="0.2">
      <c r="G514" s="49"/>
    </row>
    <row r="515" spans="7:7" s="30" customFormat="1" x14ac:dyDescent="0.2">
      <c r="G515" s="49"/>
    </row>
    <row r="516" spans="7:7" s="30" customFormat="1" x14ac:dyDescent="0.2">
      <c r="G516" s="49"/>
    </row>
    <row r="517" spans="7:7" s="30" customFormat="1" x14ac:dyDescent="0.2">
      <c r="G517" s="49"/>
    </row>
    <row r="518" spans="7:7" s="30" customFormat="1" x14ac:dyDescent="0.2">
      <c r="G518" s="49"/>
    </row>
    <row r="519" spans="7:7" s="30" customFormat="1" x14ac:dyDescent="0.2">
      <c r="G519" s="49"/>
    </row>
    <row r="520" spans="7:7" s="30" customFormat="1" x14ac:dyDescent="0.2">
      <c r="G520" s="49"/>
    </row>
    <row r="521" spans="7:7" s="30" customFormat="1" x14ac:dyDescent="0.2">
      <c r="G521" s="49"/>
    </row>
    <row r="522" spans="7:7" s="30" customFormat="1" x14ac:dyDescent="0.2">
      <c r="G522" s="49"/>
    </row>
    <row r="523" spans="7:7" s="30" customFormat="1" x14ac:dyDescent="0.2">
      <c r="G523" s="49"/>
    </row>
    <row r="524" spans="7:7" s="30" customFormat="1" x14ac:dyDescent="0.2">
      <c r="G524" s="49"/>
    </row>
    <row r="525" spans="7:7" s="30" customFormat="1" x14ac:dyDescent="0.2">
      <c r="G525" s="49"/>
    </row>
    <row r="526" spans="7:7" s="30" customFormat="1" x14ac:dyDescent="0.2">
      <c r="G526" s="49"/>
    </row>
    <row r="527" spans="7:7" s="30" customFormat="1" x14ac:dyDescent="0.2">
      <c r="G527" s="49"/>
    </row>
    <row r="528" spans="7:7" s="30" customFormat="1" x14ac:dyDescent="0.2">
      <c r="G528" s="49"/>
    </row>
    <row r="529" spans="7:7" s="30" customFormat="1" x14ac:dyDescent="0.2">
      <c r="G529" s="49"/>
    </row>
    <row r="530" spans="7:7" s="30" customFormat="1" x14ac:dyDescent="0.2">
      <c r="G530" s="49"/>
    </row>
    <row r="531" spans="7:7" s="30" customFormat="1" x14ac:dyDescent="0.2">
      <c r="G531" s="49"/>
    </row>
    <row r="532" spans="7:7" s="30" customFormat="1" x14ac:dyDescent="0.2">
      <c r="G532" s="49"/>
    </row>
    <row r="533" spans="7:7" s="30" customFormat="1" x14ac:dyDescent="0.2">
      <c r="G533" s="49"/>
    </row>
    <row r="534" spans="7:7" s="30" customFormat="1" x14ac:dyDescent="0.2">
      <c r="G534" s="49"/>
    </row>
    <row r="535" spans="7:7" s="30" customFormat="1" x14ac:dyDescent="0.2">
      <c r="G535" s="49"/>
    </row>
    <row r="536" spans="7:7" s="30" customFormat="1" x14ac:dyDescent="0.2">
      <c r="G536" s="49"/>
    </row>
    <row r="537" spans="7:7" s="30" customFormat="1" x14ac:dyDescent="0.2">
      <c r="G537" s="49"/>
    </row>
    <row r="538" spans="7:7" s="30" customFormat="1" x14ac:dyDescent="0.2">
      <c r="G538" s="49"/>
    </row>
    <row r="539" spans="7:7" s="30" customFormat="1" x14ac:dyDescent="0.2">
      <c r="G539" s="49"/>
    </row>
    <row r="540" spans="7:7" s="30" customFormat="1" x14ac:dyDescent="0.2">
      <c r="G540" s="49"/>
    </row>
    <row r="541" spans="7:7" s="30" customFormat="1" x14ac:dyDescent="0.2">
      <c r="G541" s="49"/>
    </row>
    <row r="542" spans="7:7" s="30" customFormat="1" x14ac:dyDescent="0.2">
      <c r="G542" s="49"/>
    </row>
    <row r="543" spans="7:7" s="30" customFormat="1" x14ac:dyDescent="0.2">
      <c r="G543" s="49"/>
    </row>
    <row r="544" spans="7:7" s="30" customFormat="1" x14ac:dyDescent="0.2">
      <c r="G544" s="49"/>
    </row>
    <row r="545" spans="7:7" s="30" customFormat="1" x14ac:dyDescent="0.2">
      <c r="G545" s="49"/>
    </row>
    <row r="546" spans="7:7" s="30" customFormat="1" x14ac:dyDescent="0.2">
      <c r="G546" s="49"/>
    </row>
    <row r="547" spans="7:7" s="30" customFormat="1" x14ac:dyDescent="0.2">
      <c r="G547" s="49"/>
    </row>
    <row r="548" spans="7:7" s="30" customFormat="1" x14ac:dyDescent="0.2">
      <c r="G548" s="49"/>
    </row>
    <row r="549" spans="7:7" s="30" customFormat="1" x14ac:dyDescent="0.2">
      <c r="G549" s="49"/>
    </row>
    <row r="550" spans="7:7" s="30" customFormat="1" x14ac:dyDescent="0.2">
      <c r="G550" s="49"/>
    </row>
    <row r="551" spans="7:7" s="30" customFormat="1" x14ac:dyDescent="0.2">
      <c r="G551" s="49"/>
    </row>
    <row r="552" spans="7:7" s="30" customFormat="1" x14ac:dyDescent="0.2">
      <c r="G552" s="49"/>
    </row>
    <row r="553" spans="7:7" s="30" customFormat="1" x14ac:dyDescent="0.2">
      <c r="G553" s="49"/>
    </row>
    <row r="554" spans="7:7" s="30" customFormat="1" x14ac:dyDescent="0.2">
      <c r="G554" s="49"/>
    </row>
    <row r="555" spans="7:7" s="30" customFormat="1" x14ac:dyDescent="0.2">
      <c r="G555" s="49"/>
    </row>
    <row r="556" spans="7:7" s="30" customFormat="1" x14ac:dyDescent="0.2">
      <c r="G556" s="49"/>
    </row>
    <row r="557" spans="7:7" s="30" customFormat="1" x14ac:dyDescent="0.2">
      <c r="G557" s="49"/>
    </row>
    <row r="558" spans="7:7" s="30" customFormat="1" x14ac:dyDescent="0.2">
      <c r="G558" s="49"/>
    </row>
    <row r="559" spans="7:7" s="30" customFormat="1" x14ac:dyDescent="0.2">
      <c r="G559" s="49"/>
    </row>
    <row r="560" spans="7:7" s="30" customFormat="1" x14ac:dyDescent="0.2">
      <c r="G560" s="49"/>
    </row>
    <row r="561" spans="7:7" s="30" customFormat="1" x14ac:dyDescent="0.2">
      <c r="G561" s="49"/>
    </row>
    <row r="562" spans="7:7" s="30" customFormat="1" x14ac:dyDescent="0.2">
      <c r="G562" s="49"/>
    </row>
    <row r="563" spans="7:7" s="30" customFormat="1" x14ac:dyDescent="0.2">
      <c r="G563" s="49"/>
    </row>
    <row r="564" spans="7:7" s="30" customFormat="1" x14ac:dyDescent="0.2">
      <c r="G564" s="49"/>
    </row>
    <row r="565" spans="7:7" s="30" customFormat="1" x14ac:dyDescent="0.2">
      <c r="G565" s="49"/>
    </row>
    <row r="566" spans="7:7" s="30" customFormat="1" x14ac:dyDescent="0.2">
      <c r="G566" s="49"/>
    </row>
    <row r="567" spans="7:7" s="30" customFormat="1" x14ac:dyDescent="0.2">
      <c r="G567" s="49"/>
    </row>
    <row r="568" spans="7:7" s="30" customFormat="1" x14ac:dyDescent="0.2">
      <c r="G568" s="49"/>
    </row>
    <row r="569" spans="7:7" s="30" customFormat="1" x14ac:dyDescent="0.2">
      <c r="G569" s="49"/>
    </row>
    <row r="570" spans="7:7" s="30" customFormat="1" x14ac:dyDescent="0.2">
      <c r="G570" s="49"/>
    </row>
    <row r="571" spans="7:7" s="30" customFormat="1" x14ac:dyDescent="0.2">
      <c r="G571" s="49"/>
    </row>
    <row r="572" spans="7:7" s="30" customFormat="1" x14ac:dyDescent="0.2">
      <c r="G572" s="49"/>
    </row>
    <row r="573" spans="7:7" s="30" customFormat="1" x14ac:dyDescent="0.2">
      <c r="G573" s="49"/>
    </row>
    <row r="574" spans="7:7" s="30" customFormat="1" x14ac:dyDescent="0.2">
      <c r="G574" s="49"/>
    </row>
    <row r="575" spans="7:7" s="30" customFormat="1" x14ac:dyDescent="0.2">
      <c r="G575" s="49"/>
    </row>
    <row r="576" spans="7:7" s="30" customFormat="1" x14ac:dyDescent="0.2">
      <c r="G576" s="49"/>
    </row>
    <row r="577" spans="7:7" s="30" customFormat="1" x14ac:dyDescent="0.2">
      <c r="G577" s="49"/>
    </row>
    <row r="578" spans="7:7" s="30" customFormat="1" x14ac:dyDescent="0.2">
      <c r="G578" s="49"/>
    </row>
    <row r="579" spans="7:7" s="30" customFormat="1" x14ac:dyDescent="0.2">
      <c r="G579" s="49"/>
    </row>
    <row r="580" spans="7:7" s="30" customFormat="1" x14ac:dyDescent="0.2">
      <c r="G580" s="49"/>
    </row>
    <row r="581" spans="7:7" s="30" customFormat="1" x14ac:dyDescent="0.2">
      <c r="G581" s="49"/>
    </row>
    <row r="582" spans="7:7" s="30" customFormat="1" x14ac:dyDescent="0.2">
      <c r="G582" s="49"/>
    </row>
    <row r="583" spans="7:7" s="30" customFormat="1" x14ac:dyDescent="0.2">
      <c r="G583" s="49"/>
    </row>
    <row r="584" spans="7:7" s="30" customFormat="1" x14ac:dyDescent="0.2">
      <c r="G584" s="49"/>
    </row>
    <row r="585" spans="7:7" s="30" customFormat="1" x14ac:dyDescent="0.2">
      <c r="G585" s="49"/>
    </row>
    <row r="586" spans="7:7" s="30" customFormat="1" x14ac:dyDescent="0.2">
      <c r="G586" s="49"/>
    </row>
    <row r="587" spans="7:7" s="30" customFormat="1" x14ac:dyDescent="0.2">
      <c r="G587" s="49"/>
    </row>
    <row r="588" spans="7:7" s="30" customFormat="1" x14ac:dyDescent="0.2">
      <c r="G588" s="49"/>
    </row>
    <row r="589" spans="7:7" s="30" customFormat="1" x14ac:dyDescent="0.2">
      <c r="G589" s="49"/>
    </row>
    <row r="590" spans="7:7" s="30" customFormat="1" x14ac:dyDescent="0.2">
      <c r="G590" s="49"/>
    </row>
    <row r="591" spans="7:7" s="30" customFormat="1" x14ac:dyDescent="0.2">
      <c r="G591" s="49"/>
    </row>
    <row r="592" spans="7:7" s="30" customFormat="1" x14ac:dyDescent="0.2">
      <c r="G592" s="49"/>
    </row>
    <row r="593" spans="7:7" s="30" customFormat="1" x14ac:dyDescent="0.2">
      <c r="G593" s="49"/>
    </row>
    <row r="594" spans="7:7" s="30" customFormat="1" x14ac:dyDescent="0.2">
      <c r="G594" s="49"/>
    </row>
    <row r="595" spans="7:7" s="30" customFormat="1" x14ac:dyDescent="0.2">
      <c r="G595" s="49"/>
    </row>
    <row r="596" spans="7:7" s="30" customFormat="1" x14ac:dyDescent="0.2">
      <c r="G596" s="49"/>
    </row>
    <row r="597" spans="7:7" s="30" customFormat="1" x14ac:dyDescent="0.2">
      <c r="G597" s="49"/>
    </row>
    <row r="598" spans="7:7" s="30" customFormat="1" x14ac:dyDescent="0.2">
      <c r="G598" s="49"/>
    </row>
    <row r="599" spans="7:7" s="30" customFormat="1" x14ac:dyDescent="0.2">
      <c r="G599" s="49"/>
    </row>
    <row r="600" spans="7:7" s="30" customFormat="1" x14ac:dyDescent="0.2">
      <c r="G600" s="49"/>
    </row>
    <row r="601" spans="7:7" s="30" customFormat="1" x14ac:dyDescent="0.2">
      <c r="G601" s="49"/>
    </row>
    <row r="602" spans="7:7" s="30" customFormat="1" x14ac:dyDescent="0.2">
      <c r="G602" s="49"/>
    </row>
    <row r="603" spans="7:7" s="30" customFormat="1" x14ac:dyDescent="0.2">
      <c r="G603" s="49"/>
    </row>
    <row r="604" spans="7:7" s="30" customFormat="1" x14ac:dyDescent="0.2">
      <c r="G604" s="49"/>
    </row>
    <row r="605" spans="7:7" s="30" customFormat="1" x14ac:dyDescent="0.2">
      <c r="G605" s="49"/>
    </row>
    <row r="606" spans="7:7" s="30" customFormat="1" x14ac:dyDescent="0.2">
      <c r="G606" s="49"/>
    </row>
    <row r="607" spans="7:7" s="30" customFormat="1" x14ac:dyDescent="0.2">
      <c r="G607" s="49"/>
    </row>
    <row r="608" spans="7:7" s="30" customFormat="1" x14ac:dyDescent="0.2">
      <c r="G608" s="49"/>
    </row>
    <row r="609" spans="7:7" s="30" customFormat="1" x14ac:dyDescent="0.2">
      <c r="G609" s="49"/>
    </row>
    <row r="610" spans="7:7" s="30" customFormat="1" x14ac:dyDescent="0.2">
      <c r="G610" s="49"/>
    </row>
    <row r="611" spans="7:7" s="30" customFormat="1" x14ac:dyDescent="0.2">
      <c r="G611" s="49"/>
    </row>
    <row r="612" spans="7:7" s="30" customFormat="1" x14ac:dyDescent="0.2">
      <c r="G612" s="49"/>
    </row>
    <row r="613" spans="7:7" s="30" customFormat="1" x14ac:dyDescent="0.2">
      <c r="G613" s="49"/>
    </row>
    <row r="614" spans="7:7" s="30" customFormat="1" x14ac:dyDescent="0.2">
      <c r="G614" s="49"/>
    </row>
    <row r="615" spans="7:7" s="30" customFormat="1" x14ac:dyDescent="0.2">
      <c r="G615" s="49"/>
    </row>
    <row r="616" spans="7:7" s="30" customFormat="1" x14ac:dyDescent="0.2">
      <c r="G616" s="49"/>
    </row>
    <row r="617" spans="7:7" s="30" customFormat="1" x14ac:dyDescent="0.2">
      <c r="G617" s="49"/>
    </row>
    <row r="618" spans="7:7" s="30" customFormat="1" x14ac:dyDescent="0.2">
      <c r="G618" s="49"/>
    </row>
    <row r="619" spans="7:7" s="30" customFormat="1" x14ac:dyDescent="0.2">
      <c r="G619" s="49"/>
    </row>
    <row r="620" spans="7:7" s="30" customFormat="1" x14ac:dyDescent="0.2">
      <c r="G620" s="49"/>
    </row>
    <row r="621" spans="7:7" s="30" customFormat="1" x14ac:dyDescent="0.2">
      <c r="G621" s="49"/>
    </row>
    <row r="622" spans="7:7" s="30" customFormat="1" x14ac:dyDescent="0.2">
      <c r="G622" s="49"/>
    </row>
    <row r="623" spans="7:7" s="30" customFormat="1" x14ac:dyDescent="0.2">
      <c r="G623" s="49"/>
    </row>
    <row r="624" spans="7:7" s="30" customFormat="1" x14ac:dyDescent="0.2">
      <c r="G624" s="49"/>
    </row>
    <row r="625" spans="7:7" s="30" customFormat="1" x14ac:dyDescent="0.2">
      <c r="G625" s="49"/>
    </row>
    <row r="626" spans="7:7" s="30" customFormat="1" x14ac:dyDescent="0.2">
      <c r="G626" s="49"/>
    </row>
    <row r="627" spans="7:7" s="30" customFormat="1" x14ac:dyDescent="0.2">
      <c r="G627" s="49"/>
    </row>
    <row r="628" spans="7:7" s="30" customFormat="1" x14ac:dyDescent="0.2">
      <c r="G628" s="49"/>
    </row>
    <row r="629" spans="7:7" s="30" customFormat="1" x14ac:dyDescent="0.2">
      <c r="G629" s="49"/>
    </row>
    <row r="630" spans="7:7" s="30" customFormat="1" x14ac:dyDescent="0.2">
      <c r="G630" s="49"/>
    </row>
    <row r="631" spans="7:7" s="30" customFormat="1" x14ac:dyDescent="0.2">
      <c r="G631" s="49"/>
    </row>
    <row r="632" spans="7:7" s="30" customFormat="1" x14ac:dyDescent="0.2">
      <c r="G632" s="49"/>
    </row>
    <row r="633" spans="7:7" s="30" customFormat="1" x14ac:dyDescent="0.2">
      <c r="G633" s="49"/>
    </row>
    <row r="634" spans="7:7" s="30" customFormat="1" x14ac:dyDescent="0.2">
      <c r="G634" s="49"/>
    </row>
    <row r="635" spans="7:7" s="30" customFormat="1" x14ac:dyDescent="0.2">
      <c r="G635" s="49"/>
    </row>
    <row r="636" spans="7:7" s="30" customFormat="1" x14ac:dyDescent="0.2">
      <c r="G636" s="49"/>
    </row>
    <row r="637" spans="7:7" s="30" customFormat="1" x14ac:dyDescent="0.2">
      <c r="G637" s="49"/>
    </row>
    <row r="638" spans="7:7" s="30" customFormat="1" x14ac:dyDescent="0.2">
      <c r="G638" s="49"/>
    </row>
    <row r="639" spans="7:7" s="30" customFormat="1" x14ac:dyDescent="0.2">
      <c r="G639" s="49"/>
    </row>
    <row r="640" spans="7:7" s="30" customFormat="1" x14ac:dyDescent="0.2">
      <c r="G640" s="49"/>
    </row>
    <row r="641" spans="7:7" s="30" customFormat="1" x14ac:dyDescent="0.2">
      <c r="G641" s="49"/>
    </row>
    <row r="642" spans="7:7" s="30" customFormat="1" x14ac:dyDescent="0.2">
      <c r="G642" s="49"/>
    </row>
    <row r="643" spans="7:7" s="30" customFormat="1" x14ac:dyDescent="0.2">
      <c r="G643" s="49"/>
    </row>
    <row r="644" spans="7:7" s="30" customFormat="1" x14ac:dyDescent="0.2">
      <c r="G644" s="49"/>
    </row>
    <row r="645" spans="7:7" s="30" customFormat="1" x14ac:dyDescent="0.2">
      <c r="G645" s="49"/>
    </row>
    <row r="646" spans="7:7" s="30" customFormat="1" x14ac:dyDescent="0.2">
      <c r="G646" s="49"/>
    </row>
    <row r="647" spans="7:7" s="30" customFormat="1" x14ac:dyDescent="0.2">
      <c r="G647" s="49"/>
    </row>
    <row r="648" spans="7:7" s="30" customFormat="1" x14ac:dyDescent="0.2">
      <c r="G648" s="49"/>
    </row>
    <row r="649" spans="7:7" s="30" customFormat="1" x14ac:dyDescent="0.2">
      <c r="G649" s="49"/>
    </row>
    <row r="650" spans="7:7" s="30" customFormat="1" x14ac:dyDescent="0.2">
      <c r="G650" s="49"/>
    </row>
    <row r="651" spans="7:7" s="30" customFormat="1" x14ac:dyDescent="0.2">
      <c r="G651" s="49"/>
    </row>
    <row r="652" spans="7:7" s="30" customFormat="1" x14ac:dyDescent="0.2">
      <c r="G652" s="49"/>
    </row>
    <row r="653" spans="7:7" s="30" customFormat="1" x14ac:dyDescent="0.2">
      <c r="G653" s="49"/>
    </row>
    <row r="654" spans="7:7" s="30" customFormat="1" x14ac:dyDescent="0.2">
      <c r="G654" s="49"/>
    </row>
    <row r="655" spans="7:7" s="30" customFormat="1" x14ac:dyDescent="0.2">
      <c r="G655" s="49"/>
    </row>
    <row r="656" spans="7:7" s="30" customFormat="1" x14ac:dyDescent="0.2">
      <c r="G656" s="49"/>
    </row>
    <row r="657" spans="7:7" s="30" customFormat="1" x14ac:dyDescent="0.2">
      <c r="G657" s="49"/>
    </row>
    <row r="658" spans="7:7" s="30" customFormat="1" x14ac:dyDescent="0.2">
      <c r="G658" s="49"/>
    </row>
    <row r="659" spans="7:7" s="30" customFormat="1" x14ac:dyDescent="0.2">
      <c r="G659" s="49"/>
    </row>
    <row r="660" spans="7:7" s="30" customFormat="1" x14ac:dyDescent="0.2">
      <c r="G660" s="49"/>
    </row>
    <row r="661" spans="7:7" s="30" customFormat="1" x14ac:dyDescent="0.2">
      <c r="G661" s="49"/>
    </row>
    <row r="662" spans="7:7" s="30" customFormat="1" x14ac:dyDescent="0.2">
      <c r="G662" s="49"/>
    </row>
    <row r="663" spans="7:7" s="30" customFormat="1" x14ac:dyDescent="0.2">
      <c r="G663" s="49"/>
    </row>
    <row r="664" spans="7:7" s="30" customFormat="1" x14ac:dyDescent="0.2">
      <c r="G664" s="49"/>
    </row>
    <row r="665" spans="7:7" s="30" customFormat="1" x14ac:dyDescent="0.2">
      <c r="G665" s="49"/>
    </row>
    <row r="666" spans="7:7" s="30" customFormat="1" x14ac:dyDescent="0.2">
      <c r="G666" s="49"/>
    </row>
    <row r="667" spans="7:7" s="30" customFormat="1" x14ac:dyDescent="0.2">
      <c r="G667" s="49"/>
    </row>
    <row r="668" spans="7:7" s="30" customFormat="1" x14ac:dyDescent="0.2">
      <c r="G668" s="49"/>
    </row>
    <row r="669" spans="7:7" s="30" customFormat="1" x14ac:dyDescent="0.2">
      <c r="G669" s="49"/>
    </row>
    <row r="670" spans="7:7" s="30" customFormat="1" x14ac:dyDescent="0.2">
      <c r="G670" s="49"/>
    </row>
    <row r="671" spans="7:7" s="30" customFormat="1" x14ac:dyDescent="0.2">
      <c r="G671" s="49"/>
    </row>
    <row r="672" spans="7:7" s="30" customFormat="1" x14ac:dyDescent="0.2">
      <c r="G672" s="49"/>
    </row>
    <row r="673" spans="7:7" s="30" customFormat="1" x14ac:dyDescent="0.2">
      <c r="G673" s="49"/>
    </row>
    <row r="674" spans="7:7" s="30" customFormat="1" x14ac:dyDescent="0.2">
      <c r="G674" s="49"/>
    </row>
    <row r="675" spans="7:7" s="30" customFormat="1" x14ac:dyDescent="0.2">
      <c r="G675" s="49"/>
    </row>
    <row r="676" spans="7:7" s="30" customFormat="1" x14ac:dyDescent="0.2">
      <c r="G676" s="49"/>
    </row>
    <row r="677" spans="7:7" s="30" customFormat="1" x14ac:dyDescent="0.2">
      <c r="G677" s="49"/>
    </row>
    <row r="678" spans="7:7" s="30" customFormat="1" x14ac:dyDescent="0.2">
      <c r="G678" s="49"/>
    </row>
    <row r="679" spans="7:7" s="30" customFormat="1" x14ac:dyDescent="0.2">
      <c r="G679" s="49"/>
    </row>
    <row r="680" spans="7:7" s="30" customFormat="1" x14ac:dyDescent="0.2">
      <c r="G680" s="49"/>
    </row>
    <row r="681" spans="7:7" s="30" customFormat="1" x14ac:dyDescent="0.2">
      <c r="G681" s="49"/>
    </row>
    <row r="682" spans="7:7" s="30" customFormat="1" x14ac:dyDescent="0.2">
      <c r="G682" s="49"/>
    </row>
    <row r="683" spans="7:7" s="30" customFormat="1" x14ac:dyDescent="0.2">
      <c r="G683" s="49"/>
    </row>
    <row r="684" spans="7:7" s="30" customFormat="1" x14ac:dyDescent="0.2">
      <c r="G684" s="49"/>
    </row>
    <row r="685" spans="7:7" s="30" customFormat="1" x14ac:dyDescent="0.2">
      <c r="G685" s="49"/>
    </row>
    <row r="686" spans="7:7" s="30" customFormat="1" x14ac:dyDescent="0.2">
      <c r="G686" s="49"/>
    </row>
    <row r="687" spans="7:7" s="30" customFormat="1" x14ac:dyDescent="0.2">
      <c r="G687" s="49"/>
    </row>
    <row r="688" spans="7:7" s="30" customFormat="1" x14ac:dyDescent="0.2">
      <c r="G688" s="49"/>
    </row>
    <row r="689" spans="7:7" s="30" customFormat="1" x14ac:dyDescent="0.2">
      <c r="G689" s="49"/>
    </row>
    <row r="690" spans="7:7" s="30" customFormat="1" x14ac:dyDescent="0.2">
      <c r="G690" s="49"/>
    </row>
    <row r="691" spans="7:7" s="30" customFormat="1" x14ac:dyDescent="0.2">
      <c r="G691" s="49"/>
    </row>
    <row r="692" spans="7:7" s="30" customFormat="1" x14ac:dyDescent="0.2">
      <c r="G692" s="49"/>
    </row>
    <row r="693" spans="7:7" s="30" customFormat="1" x14ac:dyDescent="0.2">
      <c r="G693" s="49"/>
    </row>
    <row r="694" spans="7:7" s="30" customFormat="1" x14ac:dyDescent="0.2">
      <c r="G694" s="49"/>
    </row>
    <row r="695" spans="7:7" s="30" customFormat="1" x14ac:dyDescent="0.2">
      <c r="G695" s="49"/>
    </row>
    <row r="696" spans="7:7" s="30" customFormat="1" x14ac:dyDescent="0.2">
      <c r="G696" s="49"/>
    </row>
    <row r="697" spans="7:7" s="30" customFormat="1" x14ac:dyDescent="0.2">
      <c r="G697" s="49"/>
    </row>
    <row r="698" spans="7:7" s="30" customFormat="1" x14ac:dyDescent="0.2">
      <c r="G698" s="49"/>
    </row>
    <row r="699" spans="7:7" s="30" customFormat="1" x14ac:dyDescent="0.2">
      <c r="G699" s="49"/>
    </row>
    <row r="700" spans="7:7" s="30" customFormat="1" x14ac:dyDescent="0.2">
      <c r="G700" s="49"/>
    </row>
    <row r="701" spans="7:7" s="30" customFormat="1" x14ac:dyDescent="0.2">
      <c r="G701" s="49"/>
    </row>
    <row r="702" spans="7:7" s="30" customFormat="1" x14ac:dyDescent="0.2">
      <c r="G702" s="49"/>
    </row>
    <row r="703" spans="7:7" s="30" customFormat="1" x14ac:dyDescent="0.2">
      <c r="G703" s="49"/>
    </row>
    <row r="704" spans="7:7" s="30" customFormat="1" x14ac:dyDescent="0.2">
      <c r="G704" s="49"/>
    </row>
    <row r="705" spans="7:7" s="30" customFormat="1" x14ac:dyDescent="0.2">
      <c r="G705" s="49"/>
    </row>
    <row r="706" spans="7:7" s="30" customFormat="1" x14ac:dyDescent="0.2">
      <c r="G706" s="49"/>
    </row>
    <row r="707" spans="7:7" s="30" customFormat="1" x14ac:dyDescent="0.2">
      <c r="G707" s="49"/>
    </row>
    <row r="708" spans="7:7" s="30" customFormat="1" x14ac:dyDescent="0.2">
      <c r="G708" s="49"/>
    </row>
    <row r="709" spans="7:7" s="30" customFormat="1" x14ac:dyDescent="0.2">
      <c r="G709" s="49"/>
    </row>
    <row r="710" spans="7:7" s="30" customFormat="1" x14ac:dyDescent="0.2">
      <c r="G710" s="49"/>
    </row>
    <row r="711" spans="7:7" s="30" customFormat="1" x14ac:dyDescent="0.2">
      <c r="G711" s="49"/>
    </row>
    <row r="712" spans="7:7" s="30" customFormat="1" x14ac:dyDescent="0.2">
      <c r="G712" s="49"/>
    </row>
    <row r="713" spans="7:7" s="30" customFormat="1" x14ac:dyDescent="0.2">
      <c r="G713" s="49"/>
    </row>
    <row r="714" spans="7:7" s="30" customFormat="1" x14ac:dyDescent="0.2">
      <c r="G714" s="49"/>
    </row>
    <row r="715" spans="7:7" s="30" customFormat="1" x14ac:dyDescent="0.2">
      <c r="G715" s="49"/>
    </row>
    <row r="716" spans="7:7" s="30" customFormat="1" x14ac:dyDescent="0.2">
      <c r="G716" s="49"/>
    </row>
    <row r="717" spans="7:7" s="30" customFormat="1" x14ac:dyDescent="0.2">
      <c r="G717" s="49"/>
    </row>
    <row r="718" spans="7:7" s="30" customFormat="1" x14ac:dyDescent="0.2">
      <c r="G718" s="49"/>
    </row>
    <row r="719" spans="7:7" s="30" customFormat="1" x14ac:dyDescent="0.2">
      <c r="G719" s="49"/>
    </row>
    <row r="720" spans="7:7" s="30" customFormat="1" x14ac:dyDescent="0.2">
      <c r="G720" s="49"/>
    </row>
    <row r="721" spans="7:7" s="30" customFormat="1" x14ac:dyDescent="0.2">
      <c r="G721" s="49"/>
    </row>
    <row r="722" spans="7:7" s="30" customFormat="1" x14ac:dyDescent="0.2">
      <c r="G722" s="49"/>
    </row>
    <row r="723" spans="7:7" s="30" customFormat="1" x14ac:dyDescent="0.2">
      <c r="G723" s="49"/>
    </row>
    <row r="724" spans="7:7" s="30" customFormat="1" x14ac:dyDescent="0.2">
      <c r="G724" s="49"/>
    </row>
    <row r="725" spans="7:7" s="30" customFormat="1" x14ac:dyDescent="0.2">
      <c r="G725" s="49"/>
    </row>
    <row r="726" spans="7:7" s="30" customFormat="1" x14ac:dyDescent="0.2">
      <c r="G726" s="49"/>
    </row>
    <row r="727" spans="7:7" s="30" customFormat="1" x14ac:dyDescent="0.2">
      <c r="G727" s="49"/>
    </row>
    <row r="728" spans="7:7" s="30" customFormat="1" x14ac:dyDescent="0.2">
      <c r="G728" s="49"/>
    </row>
    <row r="729" spans="7:7" s="30" customFormat="1" x14ac:dyDescent="0.2">
      <c r="G729" s="49"/>
    </row>
    <row r="730" spans="7:7" s="30" customFormat="1" x14ac:dyDescent="0.2">
      <c r="G730" s="49"/>
    </row>
    <row r="731" spans="7:7" s="30" customFormat="1" x14ac:dyDescent="0.2">
      <c r="G731" s="49"/>
    </row>
    <row r="732" spans="7:7" s="30" customFormat="1" x14ac:dyDescent="0.2">
      <c r="G732" s="49"/>
    </row>
    <row r="733" spans="7:7" s="30" customFormat="1" x14ac:dyDescent="0.2">
      <c r="G733" s="49"/>
    </row>
    <row r="734" spans="7:7" s="30" customFormat="1" x14ac:dyDescent="0.2">
      <c r="G734" s="49"/>
    </row>
    <row r="735" spans="7:7" s="30" customFormat="1" x14ac:dyDescent="0.2">
      <c r="G735" s="49"/>
    </row>
    <row r="736" spans="7:7" s="30" customFormat="1" x14ac:dyDescent="0.2">
      <c r="G736" s="49"/>
    </row>
    <row r="737" spans="7:7" s="30" customFormat="1" x14ac:dyDescent="0.2">
      <c r="G737" s="49"/>
    </row>
    <row r="738" spans="7:7" s="30" customFormat="1" x14ac:dyDescent="0.2">
      <c r="G738" s="49"/>
    </row>
    <row r="739" spans="7:7" s="30" customFormat="1" x14ac:dyDescent="0.2">
      <c r="G739" s="49"/>
    </row>
    <row r="740" spans="7:7" s="30" customFormat="1" x14ac:dyDescent="0.2">
      <c r="G740" s="49"/>
    </row>
    <row r="741" spans="7:7" s="30" customFormat="1" x14ac:dyDescent="0.2">
      <c r="G741" s="49"/>
    </row>
    <row r="742" spans="7:7" s="30" customFormat="1" x14ac:dyDescent="0.2">
      <c r="G742" s="49"/>
    </row>
    <row r="743" spans="7:7" s="30" customFormat="1" x14ac:dyDescent="0.2">
      <c r="G743" s="49"/>
    </row>
    <row r="744" spans="7:7" s="30" customFormat="1" x14ac:dyDescent="0.2">
      <c r="G744" s="49"/>
    </row>
    <row r="745" spans="7:7" s="30" customFormat="1" x14ac:dyDescent="0.2">
      <c r="G745" s="49"/>
    </row>
    <row r="746" spans="7:7" s="30" customFormat="1" x14ac:dyDescent="0.2">
      <c r="G746" s="49"/>
    </row>
    <row r="747" spans="7:7" s="30" customFormat="1" x14ac:dyDescent="0.2">
      <c r="G747" s="49"/>
    </row>
    <row r="748" spans="7:7" s="30" customFormat="1" x14ac:dyDescent="0.2">
      <c r="G748" s="49"/>
    </row>
    <row r="749" spans="7:7" s="30" customFormat="1" x14ac:dyDescent="0.2">
      <c r="G749" s="49"/>
    </row>
    <row r="750" spans="7:7" s="30" customFormat="1" x14ac:dyDescent="0.2">
      <c r="G750" s="49"/>
    </row>
    <row r="751" spans="7:7" s="30" customFormat="1" x14ac:dyDescent="0.2">
      <c r="G751" s="49"/>
    </row>
    <row r="752" spans="7:7" s="30" customFormat="1" x14ac:dyDescent="0.2">
      <c r="G752" s="49"/>
    </row>
    <row r="753" spans="7:7" s="30" customFormat="1" x14ac:dyDescent="0.2">
      <c r="G753" s="49"/>
    </row>
    <row r="754" spans="7:7" s="30" customFormat="1" x14ac:dyDescent="0.2">
      <c r="G754" s="49"/>
    </row>
    <row r="755" spans="7:7" s="30" customFormat="1" x14ac:dyDescent="0.2">
      <c r="G755" s="49"/>
    </row>
    <row r="756" spans="7:7" s="30" customFormat="1" x14ac:dyDescent="0.2">
      <c r="G756" s="49"/>
    </row>
    <row r="757" spans="7:7" s="30" customFormat="1" x14ac:dyDescent="0.2">
      <c r="G757" s="49"/>
    </row>
    <row r="758" spans="7:7" s="30" customFormat="1" x14ac:dyDescent="0.2">
      <c r="G758" s="49"/>
    </row>
    <row r="759" spans="7:7" s="30" customFormat="1" x14ac:dyDescent="0.2">
      <c r="G759" s="49"/>
    </row>
    <row r="760" spans="7:7" s="30" customFormat="1" x14ac:dyDescent="0.2">
      <c r="G760" s="49"/>
    </row>
    <row r="761" spans="7:7" s="30" customFormat="1" x14ac:dyDescent="0.2">
      <c r="G761" s="49"/>
    </row>
    <row r="762" spans="7:7" s="30" customFormat="1" x14ac:dyDescent="0.2">
      <c r="G762" s="49"/>
    </row>
    <row r="763" spans="7:7" s="30" customFormat="1" x14ac:dyDescent="0.2">
      <c r="G763" s="49"/>
    </row>
    <row r="764" spans="7:7" s="30" customFormat="1" x14ac:dyDescent="0.2">
      <c r="G764" s="49"/>
    </row>
    <row r="765" spans="7:7" s="30" customFormat="1" x14ac:dyDescent="0.2">
      <c r="G765" s="49"/>
    </row>
    <row r="766" spans="7:7" s="30" customFormat="1" x14ac:dyDescent="0.2">
      <c r="G766" s="49"/>
    </row>
    <row r="767" spans="7:7" s="30" customFormat="1" x14ac:dyDescent="0.2">
      <c r="G767" s="49"/>
    </row>
    <row r="768" spans="7:7" s="30" customFormat="1" x14ac:dyDescent="0.2">
      <c r="G768" s="49"/>
    </row>
    <row r="769" spans="7:7" s="30" customFormat="1" x14ac:dyDescent="0.2">
      <c r="G769" s="49"/>
    </row>
    <row r="770" spans="7:7" s="30" customFormat="1" x14ac:dyDescent="0.2">
      <c r="G770" s="49"/>
    </row>
    <row r="771" spans="7:7" s="30" customFormat="1" x14ac:dyDescent="0.2">
      <c r="G771" s="49"/>
    </row>
    <row r="772" spans="7:7" s="30" customFormat="1" x14ac:dyDescent="0.2">
      <c r="G772" s="49"/>
    </row>
    <row r="773" spans="7:7" s="30" customFormat="1" x14ac:dyDescent="0.2">
      <c r="G773" s="49"/>
    </row>
    <row r="774" spans="7:7" s="30" customFormat="1" x14ac:dyDescent="0.2">
      <c r="G774" s="49"/>
    </row>
    <row r="775" spans="7:7" s="30" customFormat="1" x14ac:dyDescent="0.2">
      <c r="G775" s="49"/>
    </row>
    <row r="776" spans="7:7" s="30" customFormat="1" x14ac:dyDescent="0.2">
      <c r="G776" s="49"/>
    </row>
    <row r="777" spans="7:7" s="30" customFormat="1" x14ac:dyDescent="0.2">
      <c r="G777" s="49"/>
    </row>
    <row r="778" spans="7:7" s="30" customFormat="1" x14ac:dyDescent="0.2">
      <c r="G778" s="49"/>
    </row>
    <row r="779" spans="7:7" s="30" customFormat="1" x14ac:dyDescent="0.2">
      <c r="G779" s="49"/>
    </row>
    <row r="780" spans="7:7" s="30" customFormat="1" x14ac:dyDescent="0.2">
      <c r="G780" s="49"/>
    </row>
    <row r="781" spans="7:7" s="30" customFormat="1" x14ac:dyDescent="0.2">
      <c r="G781" s="49"/>
    </row>
    <row r="782" spans="7:7" s="30" customFormat="1" x14ac:dyDescent="0.2">
      <c r="G782" s="49"/>
    </row>
    <row r="783" spans="7:7" s="30" customFormat="1" x14ac:dyDescent="0.2">
      <c r="G783" s="49"/>
    </row>
    <row r="784" spans="7:7" s="30" customFormat="1" x14ac:dyDescent="0.2">
      <c r="G784" s="49"/>
    </row>
    <row r="785" spans="7:7" s="30" customFormat="1" x14ac:dyDescent="0.2">
      <c r="G785" s="49"/>
    </row>
    <row r="786" spans="7:7" s="30" customFormat="1" x14ac:dyDescent="0.2">
      <c r="G786" s="49"/>
    </row>
    <row r="787" spans="7:7" s="30" customFormat="1" x14ac:dyDescent="0.2">
      <c r="G787" s="49"/>
    </row>
    <row r="788" spans="7:7" s="30" customFormat="1" x14ac:dyDescent="0.2">
      <c r="G788" s="49"/>
    </row>
    <row r="789" spans="7:7" s="30" customFormat="1" x14ac:dyDescent="0.2">
      <c r="G789" s="49"/>
    </row>
    <row r="790" spans="7:7" s="30" customFormat="1" x14ac:dyDescent="0.2">
      <c r="G790" s="49"/>
    </row>
    <row r="791" spans="7:7" s="30" customFormat="1" x14ac:dyDescent="0.2">
      <c r="G791" s="49"/>
    </row>
    <row r="792" spans="7:7" s="30" customFormat="1" x14ac:dyDescent="0.2">
      <c r="G792" s="49"/>
    </row>
    <row r="793" spans="7:7" s="30" customFormat="1" x14ac:dyDescent="0.2">
      <c r="G793" s="49"/>
    </row>
    <row r="794" spans="7:7" s="30" customFormat="1" x14ac:dyDescent="0.2">
      <c r="G794" s="49"/>
    </row>
    <row r="795" spans="7:7" s="30" customFormat="1" x14ac:dyDescent="0.2">
      <c r="G795" s="49"/>
    </row>
    <row r="796" spans="7:7" s="30" customFormat="1" x14ac:dyDescent="0.2">
      <c r="G796" s="49"/>
    </row>
    <row r="797" spans="7:7" s="30" customFormat="1" x14ac:dyDescent="0.2">
      <c r="G797" s="49"/>
    </row>
    <row r="798" spans="7:7" s="30" customFormat="1" x14ac:dyDescent="0.2">
      <c r="G798" s="49"/>
    </row>
    <row r="799" spans="7:7" s="30" customFormat="1" x14ac:dyDescent="0.2">
      <c r="G799" s="49"/>
    </row>
    <row r="800" spans="7:7" s="30" customFormat="1" x14ac:dyDescent="0.2">
      <c r="G800" s="49"/>
    </row>
    <row r="801" spans="7:7" s="30" customFormat="1" x14ac:dyDescent="0.2">
      <c r="G801" s="49"/>
    </row>
    <row r="802" spans="7:7" s="30" customFormat="1" x14ac:dyDescent="0.2">
      <c r="G802" s="49"/>
    </row>
    <row r="803" spans="7:7" s="30" customFormat="1" x14ac:dyDescent="0.2">
      <c r="G803" s="49"/>
    </row>
    <row r="804" spans="7:7" s="30" customFormat="1" x14ac:dyDescent="0.2">
      <c r="G804" s="49"/>
    </row>
    <row r="805" spans="7:7" s="30" customFormat="1" x14ac:dyDescent="0.2">
      <c r="G805" s="49"/>
    </row>
    <row r="806" spans="7:7" s="30" customFormat="1" x14ac:dyDescent="0.2">
      <c r="G806" s="49"/>
    </row>
    <row r="807" spans="7:7" s="30" customFormat="1" x14ac:dyDescent="0.2">
      <c r="G807" s="49"/>
    </row>
    <row r="808" spans="7:7" s="30" customFormat="1" x14ac:dyDescent="0.2">
      <c r="G808" s="49"/>
    </row>
    <row r="809" spans="7:7" s="30" customFormat="1" x14ac:dyDescent="0.2">
      <c r="G809" s="49"/>
    </row>
    <row r="810" spans="7:7" s="30" customFormat="1" x14ac:dyDescent="0.2">
      <c r="G810" s="49"/>
    </row>
    <row r="811" spans="7:7" s="30" customFormat="1" x14ac:dyDescent="0.2">
      <c r="G811" s="49"/>
    </row>
    <row r="812" spans="7:7" s="30" customFormat="1" x14ac:dyDescent="0.2">
      <c r="G812" s="49"/>
    </row>
    <row r="813" spans="7:7" s="30" customFormat="1" x14ac:dyDescent="0.2">
      <c r="G813" s="49"/>
    </row>
    <row r="814" spans="7:7" s="30" customFormat="1" x14ac:dyDescent="0.2">
      <c r="G814" s="49"/>
    </row>
    <row r="815" spans="7:7" s="30" customFormat="1" x14ac:dyDescent="0.2">
      <c r="G815" s="49"/>
    </row>
    <row r="816" spans="7:7" s="30" customFormat="1" x14ac:dyDescent="0.2">
      <c r="G816" s="49"/>
    </row>
    <row r="817" spans="7:7" s="30" customFormat="1" x14ac:dyDescent="0.2">
      <c r="G817" s="49"/>
    </row>
    <row r="818" spans="7:7" s="30" customFormat="1" x14ac:dyDescent="0.2">
      <c r="G818" s="49"/>
    </row>
    <row r="819" spans="7:7" s="30" customFormat="1" x14ac:dyDescent="0.2">
      <c r="G819" s="49"/>
    </row>
    <row r="820" spans="7:7" s="30" customFormat="1" x14ac:dyDescent="0.2">
      <c r="G820" s="49"/>
    </row>
    <row r="821" spans="7:7" s="30" customFormat="1" x14ac:dyDescent="0.2">
      <c r="G821" s="49"/>
    </row>
    <row r="822" spans="7:7" s="30" customFormat="1" x14ac:dyDescent="0.2">
      <c r="G822" s="49"/>
    </row>
    <row r="823" spans="7:7" s="30" customFormat="1" x14ac:dyDescent="0.2">
      <c r="G823" s="49"/>
    </row>
    <row r="824" spans="7:7" s="30" customFormat="1" x14ac:dyDescent="0.2">
      <c r="G824" s="49"/>
    </row>
    <row r="825" spans="7:7" s="30" customFormat="1" x14ac:dyDescent="0.2">
      <c r="G825" s="49"/>
    </row>
    <row r="826" spans="7:7" s="30" customFormat="1" x14ac:dyDescent="0.2">
      <c r="G826" s="49"/>
    </row>
    <row r="827" spans="7:7" s="30" customFormat="1" x14ac:dyDescent="0.2">
      <c r="G827" s="49"/>
    </row>
    <row r="828" spans="7:7" s="30" customFormat="1" x14ac:dyDescent="0.2">
      <c r="G828" s="49"/>
    </row>
    <row r="829" spans="7:7" s="30" customFormat="1" x14ac:dyDescent="0.2">
      <c r="G829" s="49"/>
    </row>
    <row r="830" spans="7:7" s="30" customFormat="1" x14ac:dyDescent="0.2">
      <c r="G830" s="49"/>
    </row>
    <row r="831" spans="7:7" s="30" customFormat="1" x14ac:dyDescent="0.2">
      <c r="G831" s="49"/>
    </row>
    <row r="832" spans="7:7" s="30" customFormat="1" x14ac:dyDescent="0.2">
      <c r="G832" s="49"/>
    </row>
    <row r="833" spans="7:7" s="30" customFormat="1" x14ac:dyDescent="0.2">
      <c r="G833" s="49"/>
    </row>
    <row r="834" spans="7:7" s="30" customFormat="1" x14ac:dyDescent="0.2">
      <c r="G834" s="49"/>
    </row>
    <row r="835" spans="7:7" s="30" customFormat="1" x14ac:dyDescent="0.2">
      <c r="G835" s="49"/>
    </row>
    <row r="836" spans="7:7" s="30" customFormat="1" x14ac:dyDescent="0.2">
      <c r="G836" s="49"/>
    </row>
    <row r="837" spans="7:7" s="30" customFormat="1" x14ac:dyDescent="0.2">
      <c r="G837" s="49"/>
    </row>
    <row r="838" spans="7:7" s="30" customFormat="1" x14ac:dyDescent="0.2">
      <c r="G838" s="49"/>
    </row>
    <row r="839" spans="7:7" s="30" customFormat="1" x14ac:dyDescent="0.2">
      <c r="G839" s="49"/>
    </row>
    <row r="840" spans="7:7" s="30" customFormat="1" x14ac:dyDescent="0.2">
      <c r="G840" s="49"/>
    </row>
    <row r="841" spans="7:7" s="30" customFormat="1" x14ac:dyDescent="0.2">
      <c r="G841" s="49"/>
    </row>
    <row r="842" spans="7:7" s="30" customFormat="1" x14ac:dyDescent="0.2">
      <c r="G842" s="49"/>
    </row>
    <row r="843" spans="7:7" s="30" customFormat="1" x14ac:dyDescent="0.2">
      <c r="G843" s="49"/>
    </row>
    <row r="844" spans="7:7" s="30" customFormat="1" x14ac:dyDescent="0.2">
      <c r="G844" s="49"/>
    </row>
    <row r="845" spans="7:7" s="30" customFormat="1" x14ac:dyDescent="0.2">
      <c r="G845" s="49"/>
    </row>
    <row r="846" spans="7:7" s="30" customFormat="1" x14ac:dyDescent="0.2">
      <c r="G846" s="49"/>
    </row>
    <row r="847" spans="7:7" s="30" customFormat="1" x14ac:dyDescent="0.2">
      <c r="G847" s="49"/>
    </row>
    <row r="848" spans="7:7" s="30" customFormat="1" x14ac:dyDescent="0.2">
      <c r="G848" s="49"/>
    </row>
  </sheetData>
  <mergeCells count="2">
    <mergeCell ref="D3:F3"/>
    <mergeCell ref="B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schéma </vt:lpstr>
      <vt:lpstr>Tableau 1</vt:lpstr>
      <vt:lpstr>Tableau 2 </vt:lpstr>
      <vt:lpstr>carteetdonnées_RSA</vt:lpstr>
      <vt:lpstr>'Tableau 1'!Zone_d_impression</vt:lpstr>
      <vt:lpstr>'Tableau 2 '!Zone_d_impression</vt:lpstr>
    </vt:vector>
  </TitlesOfParts>
  <Company>Ministère de la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BETTY, Thierry (DREES/DIRECTION)</cp:lastModifiedBy>
  <cp:lastPrinted>2011-01-12T17:17:22Z</cp:lastPrinted>
  <dcterms:created xsi:type="dcterms:W3CDTF">2009-09-14T12:18:30Z</dcterms:created>
  <dcterms:modified xsi:type="dcterms:W3CDTF">2018-08-08T08:07:23Z</dcterms:modified>
</cp:coreProperties>
</file>