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240" yWindow="6000" windowWidth="25440" windowHeight="15990"/>
  </bookViews>
  <sheets>
    <sheet name="T01" sheetId="5" r:id="rId1"/>
    <sheet name="T02 " sheetId="1" r:id="rId2"/>
    <sheet name="C01" sheetId="3" r:id="rId3"/>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105" i="3" l="1"/>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M9" i="5"/>
  <c r="L9" i="5"/>
  <c r="L8" i="5"/>
  <c r="M7" i="5"/>
  <c r="M6" i="5"/>
  <c r="L6" i="5"/>
  <c r="M5" i="5"/>
  <c r="L5" i="5"/>
</calcChain>
</file>

<file path=xl/comments1.xml><?xml version="1.0" encoding="utf-8"?>
<comments xmlns="http://schemas.openxmlformats.org/spreadsheetml/2006/main">
  <authors>
    <author>DIALLO, Cheikh-Tidiane</author>
  </authors>
  <commentList>
    <comment ref="D3" authorId="0">
      <text>
        <r>
          <rPr>
            <b/>
            <sz val="9"/>
            <color indexed="81"/>
            <rFont val="Tahoma"/>
            <family val="2"/>
          </rPr>
          <t>DIALLO, Cheikh-Tidiane:</t>
        </r>
        <r>
          <rPr>
            <sz val="9"/>
            <color indexed="81"/>
            <rFont val="Tahoma"/>
            <family val="2"/>
          </rPr>
          <t xml:space="preserve">
données définitives</t>
        </r>
      </text>
    </comment>
  </commentList>
</comments>
</file>

<file path=xl/sharedStrings.xml><?xml version="1.0" encoding="utf-8"?>
<sst xmlns="http://schemas.openxmlformats.org/spreadsheetml/2006/main" count="247" uniqueCount="244">
  <si>
    <r>
      <rPr>
        <b/>
        <sz val="8"/>
        <color indexed="8"/>
        <rFont val="Arial"/>
        <family val="2"/>
      </rPr>
      <t>Lecture &gt;</t>
    </r>
    <r>
      <rPr>
        <sz val="8"/>
        <color indexed="8"/>
        <rFont val="Arial"/>
        <family val="2"/>
      </rPr>
      <t xml:space="preserve"> La médiane, les 1</t>
    </r>
    <r>
      <rPr>
        <vertAlign val="superscript"/>
        <sz val="8"/>
        <color indexed="8"/>
        <rFont val="Arial"/>
        <family val="2"/>
      </rPr>
      <t>er</t>
    </r>
    <r>
      <rPr>
        <sz val="8"/>
        <color indexed="8"/>
        <rFont val="Arial"/>
        <family val="2"/>
      </rPr>
      <t xml:space="preserve"> et 3</t>
    </r>
    <r>
      <rPr>
        <vertAlign val="superscript"/>
        <sz val="8"/>
        <color indexed="8"/>
        <rFont val="Arial"/>
        <family val="2"/>
      </rPr>
      <t>e</t>
    </r>
    <r>
      <rPr>
        <sz val="8"/>
        <color indexed="8"/>
        <rFont val="Arial"/>
        <family val="2"/>
      </rPr>
      <t xml:space="preserve"> quartiles, les 1</t>
    </r>
    <r>
      <rPr>
        <vertAlign val="superscript"/>
        <sz val="8"/>
        <color indexed="8"/>
        <rFont val="Arial"/>
        <family val="2"/>
      </rPr>
      <t>er</t>
    </r>
    <r>
      <rPr>
        <sz val="8"/>
        <color indexed="8"/>
        <rFont val="Arial"/>
        <family val="2"/>
      </rPr>
      <t xml:space="preserve"> et 9</t>
    </r>
    <r>
      <rPr>
        <vertAlign val="superscript"/>
        <sz val="8"/>
        <color indexed="8"/>
        <rFont val="Arial"/>
        <family val="2"/>
      </rPr>
      <t>e</t>
    </r>
    <r>
      <rPr>
        <sz val="8"/>
        <color indexed="8"/>
        <rFont val="Arial"/>
        <family val="2"/>
      </rPr>
      <t xml:space="preserve"> déciles sont des valeurs qui partagent en deux les observations d’une variable rangée en ordre croissant. La médiane est la valeur qui sépare l’ensemble des départements répondants en deux groupes de même importance. Le 1</t>
    </r>
    <r>
      <rPr>
        <vertAlign val="superscript"/>
        <sz val="8"/>
        <color indexed="8"/>
        <rFont val="Arial"/>
        <family val="2"/>
      </rPr>
      <t>er</t>
    </r>
    <r>
      <rPr>
        <sz val="8"/>
        <color indexed="8"/>
        <rFont val="Arial"/>
        <family val="2"/>
      </rPr>
      <t xml:space="preserve"> quartile (respectivement le 3</t>
    </r>
    <r>
      <rPr>
        <vertAlign val="superscript"/>
        <sz val="8"/>
        <color indexed="8"/>
        <rFont val="Arial"/>
        <family val="2"/>
      </rPr>
      <t>e</t>
    </r>
    <r>
      <rPr>
        <sz val="8"/>
        <color indexed="8"/>
        <rFont val="Arial"/>
        <family val="2"/>
      </rPr>
      <t xml:space="preserve"> quartile) est la valeur en deçà de laquelle se situent 25 % des départements (respectivement 75 % des départements). Par exemple, la dépense moyenne d'allocation et d'insertion liée au RSA est inférieure à 6 037 euros par allocataire dans 25 % des départements.</t>
    </r>
  </si>
  <si>
    <t>Autres dépenses d’insertion 
(y compris RSO et anciens dispositifs liés au RMI)</t>
  </si>
  <si>
    <t xml:space="preserve">Dépenses d’allocation du RSA et du RMI </t>
  </si>
  <si>
    <t>2016</t>
  </si>
  <si>
    <t>Max/Min</t>
  </si>
  <si>
    <r>
      <t>9</t>
    </r>
    <r>
      <rPr>
        <vertAlign val="superscript"/>
        <sz val="8"/>
        <color indexed="8"/>
        <rFont val="Arial"/>
        <family val="2"/>
      </rPr>
      <t>e</t>
    </r>
    <r>
      <rPr>
        <sz val="8"/>
        <color indexed="8"/>
        <rFont val="Arial"/>
        <family val="2"/>
      </rPr>
      <t xml:space="preserve"> décile</t>
    </r>
  </si>
  <si>
    <r>
      <t>3</t>
    </r>
    <r>
      <rPr>
        <vertAlign val="superscript"/>
        <sz val="8"/>
        <color indexed="8"/>
        <rFont val="Arial"/>
        <family val="2"/>
      </rPr>
      <t>e</t>
    </r>
    <r>
      <rPr>
        <sz val="8"/>
        <color indexed="8"/>
        <rFont val="Arial"/>
        <family val="2"/>
      </rPr>
      <t xml:space="preserve"> quartile</t>
    </r>
  </si>
  <si>
    <r>
      <t>1</t>
    </r>
    <r>
      <rPr>
        <vertAlign val="superscript"/>
        <sz val="8"/>
        <color indexed="8"/>
        <rFont val="Arial"/>
        <family val="2"/>
      </rPr>
      <t>er</t>
    </r>
    <r>
      <rPr>
        <sz val="8"/>
        <color indexed="8"/>
        <rFont val="Arial"/>
        <family val="2"/>
      </rPr>
      <t xml:space="preserve"> quartile</t>
    </r>
  </si>
  <si>
    <r>
      <t>1</t>
    </r>
    <r>
      <rPr>
        <vertAlign val="superscript"/>
        <sz val="8"/>
        <color indexed="8"/>
        <rFont val="Arial"/>
        <family val="2"/>
      </rPr>
      <t>er</t>
    </r>
    <r>
      <rPr>
        <sz val="8"/>
        <color indexed="8"/>
        <rFont val="Arial"/>
        <family val="2"/>
      </rPr>
      <t xml:space="preserve"> décile</t>
    </r>
  </si>
  <si>
    <t>Rapport interdécile</t>
  </si>
  <si>
    <t>Dépenses brutes d'allocation et d'insertion du RSA par allocataire
(en euros)</t>
  </si>
  <si>
    <t>Dépenses brutes d'insertion du RSA par allocataire
(en euros)</t>
  </si>
  <si>
    <t>Dépenses brutes d'allocation et d'insertion du RSA par habitant
(en euros)</t>
  </si>
  <si>
    <t>Proportion d'allocataires du RSA parmi la population âgée de 15 à 64 ans
(%)</t>
  </si>
  <si>
    <t>Ratio dépenses d'insertion/dépenses d'allocation et d'insertion du RSA
(%)</t>
  </si>
  <si>
    <r>
      <rPr>
        <b/>
        <sz val="8"/>
        <color indexed="8"/>
        <rFont val="Arial"/>
        <family val="2"/>
      </rPr>
      <t>Sources &gt;</t>
    </r>
    <r>
      <rPr>
        <sz val="8"/>
        <color indexed="8"/>
        <rFont val="Arial"/>
        <family val="2"/>
      </rPr>
      <t xml:space="preserve"> DREES, enquêtes Aide sociale 2009 à 2016.</t>
    </r>
  </si>
  <si>
    <r>
      <rPr>
        <b/>
        <sz val="8"/>
        <color indexed="8"/>
        <rFont val="Arial"/>
        <family val="2"/>
      </rPr>
      <t>Champ &gt;</t>
    </r>
    <r>
      <rPr>
        <sz val="8"/>
        <color indexed="8"/>
        <rFont val="Arial"/>
        <family val="2"/>
      </rPr>
      <t xml:space="preserve"> France métropolitaine et DROM (hors Mayotte).</t>
    </r>
  </si>
  <si>
    <r>
      <rPr>
        <b/>
        <sz val="8"/>
        <color indexed="8"/>
        <rFont val="Arial"/>
        <family val="2"/>
      </rPr>
      <t>Sources &gt;</t>
    </r>
    <r>
      <rPr>
        <sz val="8"/>
        <color indexed="8"/>
        <rFont val="Arial"/>
        <family val="2"/>
      </rPr>
      <t xml:space="preserve"> DREES, enquête Aide sociale 2016 ; CNAF ; MSA. </t>
    </r>
  </si>
  <si>
    <r>
      <rPr>
        <b/>
        <sz val="8"/>
        <color indexed="8"/>
        <rFont val="Arial"/>
        <family val="2"/>
      </rPr>
      <t>Lecture &gt;</t>
    </r>
    <r>
      <rPr>
        <sz val="8"/>
        <color indexed="8"/>
        <rFont val="Arial"/>
        <family val="2"/>
      </rPr>
      <t xml:space="preserve"> Les départements ont été classés selon leurs dépenses totales brutes d’insertion et d’allocation de RSA par habitant en 2016, selon la méthode de Jenks. Au niveau national, cette dépense est en moyenne de 180 euros par habitant. Aucun département ne présente une dépense par habitant comprise entre 310 et moins de 550 euros.</t>
    </r>
  </si>
  <si>
    <t>Morbihan</t>
  </si>
  <si>
    <t>Moselle</t>
  </si>
  <si>
    <t>Nièvre</t>
  </si>
  <si>
    <t>Nord</t>
  </si>
  <si>
    <t>Oise</t>
  </si>
  <si>
    <t>Orne</t>
  </si>
  <si>
    <t>Pas-de-Calais</t>
  </si>
  <si>
    <t>Puy-de-Dôme</t>
  </si>
  <si>
    <t>Pyrénées-Atlantiques</t>
  </si>
  <si>
    <t>Hautes-Pyrénées</t>
  </si>
  <si>
    <t>Pyrénées-Orientales</t>
  </si>
  <si>
    <t>Bas-Rhin</t>
  </si>
  <si>
    <t>Haut-Rhin</t>
  </si>
  <si>
    <t>Nouveau Rhône</t>
  </si>
  <si>
    <t>Métropole de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</si>
  <si>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</si>
  <si>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</si>
  <si>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</si>
  <si>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</si>
  <si>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</si>
  <si>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</si>
  <si>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</si>
  <si>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</si>
  <si>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</si>
  <si>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</si>
  <si>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</si>
  <si>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</si>
  <si>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</si>
  <si>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</si>
  <si>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</si>
  <si>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</si>
  <si>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</si>
  <si>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</si>
  <si>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</si>
  <si>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</si>
  <si>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</si>
  <si>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</si>
  <si>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</si>
  <si>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</si>
  <si>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</si>
  <si>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</si>
  <si>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</si>
  <si>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</si>
  <si>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</si>
  <si>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</si>
  <si>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Dépenses en millions d’euros courants, évolution en euros constants</t>
  </si>
  <si>
    <t>Dépenses d’insertion, dont :</t>
  </si>
  <si>
    <t>Dépenses de contrats uniques d’insertion (CUI)</t>
  </si>
  <si>
    <t>Dépenses d’insertion du RSA, hors CUI</t>
  </si>
  <si>
    <t>Évolution 2015-2016  (en %)</t>
  </si>
  <si>
    <t>Évolution annuelle moyenne 
2009-2016
 (en %)</t>
  </si>
  <si>
    <t>FI01</t>
  </si>
  <si>
    <t>Médiane</t>
  </si>
  <si>
    <t xml:space="preserve">2010 </t>
  </si>
  <si>
    <t>2011</t>
  </si>
  <si>
    <t>2012</t>
  </si>
  <si>
    <t>2013</t>
  </si>
  <si>
    <t>2014</t>
  </si>
  <si>
    <t xml:space="preserve">  </t>
  </si>
  <si>
    <t>Total des dépenses brutes</t>
  </si>
  <si>
    <t>2009</t>
  </si>
  <si>
    <t>-</t>
  </si>
  <si>
    <t>69D</t>
  </si>
  <si>
    <t>69M</t>
  </si>
  <si>
    <t>2015</t>
  </si>
  <si>
    <t>01D</t>
  </si>
  <si>
    <t>02D</t>
  </si>
  <si>
    <t>03D</t>
  </si>
  <si>
    <t>04D</t>
  </si>
  <si>
    <t>05D</t>
  </si>
  <si>
    <t>06D</t>
  </si>
  <si>
    <t>07D</t>
  </si>
  <si>
    <t>08D</t>
  </si>
  <si>
    <t>09D</t>
  </si>
  <si>
    <t>10D</t>
  </si>
  <si>
    <t>11D</t>
  </si>
  <si>
    <t>12D</t>
  </si>
  <si>
    <t>13D</t>
  </si>
  <si>
    <t>14D</t>
  </si>
  <si>
    <t>15D</t>
  </si>
  <si>
    <t>16D</t>
  </si>
  <si>
    <t>17D</t>
  </si>
  <si>
    <t>18D</t>
  </si>
  <si>
    <t>19D</t>
  </si>
  <si>
    <t>2AD</t>
  </si>
  <si>
    <t>2BD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</si>
  <si>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</si>
  <si>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</si>
  <si>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</si>
  <si>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</si>
  <si>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</si>
  <si>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</si>
  <si>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</si>
  <si>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</si>
  <si>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</si>
  <si>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</si>
  <si>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</si>
  <si>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</si>
  <si>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</si>
  <si>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</si>
  <si>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</si>
  <si>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</si>
  <si>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</si>
  <si>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</si>
  <si>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</si>
  <si>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</si>
  <si>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</si>
  <si>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</si>
  <si>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</si>
  <si>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</si>
  <si>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</si>
  <si>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</si>
  <si>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</si>
  <si>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</si>
  <si>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</si>
  <si>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</si>
  <si>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</si>
  <si>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</si>
  <si>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</si>
  <si>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</si>
  <si>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</si>
  <si>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</si>
  <si>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</si>
  <si>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</si>
  <si>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</si>
  <si>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</si>
  <si>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</si>
  <si>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</si>
  <si>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</si>
  <si>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</si>
  <si>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</si>
  <si>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</si>
  <si>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</si>
  <si>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</si>
  <si>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</si>
  <si>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</si>
  <si>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</si>
  <si>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</si>
  <si>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</si>
  <si>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</si>
  <si>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</si>
  <si>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</si>
  <si>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</si>
  <si>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</si>
  <si>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</si>
  <si>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</si>
  <si>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</si>
  <si>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</si>
  <si>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</si>
  <si>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</si>
  <si>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</si>
  <si>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</si>
  <si>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</si>
  <si>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</si>
  <si>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</si>
  <si>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</si>
  <si>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</si>
  <si>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</si>
  <si>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</si>
  <si>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</si>
  <si>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</si>
  <si>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</si>
  <si>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</si>
  <si>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</si>
  <si>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</si>
  <si>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</si>
  <si>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</si>
  <si>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</si>
  <si>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</si>
  <si>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</si>
  <si>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</si>
  <si>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</si>
  <si>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</si>
  <si>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</si>
  <si>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</si>
  <si>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</si>
  <si>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</si>
  <si>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</si>
  <si>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</si>
  <si>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</si>
  <si>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</si>
  <si>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</si>
  <si>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</si>
  <si>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</si>
  <si>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</si>
  <si>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</si>
  <si>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</si>
  <si>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</si>
  <si>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</si>
  <si>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</si>
  <si>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</si>
  <si>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</si>
  <si>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</si>
  <si>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</si>
  <si>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</si>
  <si>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</si>
  <si>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</si>
  <si>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</si>
  <si>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</si>
  <si>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</si>
  <si>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</si>
  <si>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</si>
  <si>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</si>
  <si>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</si>
  <si>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</si>
  <si>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</si>
  <si>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</si>
  <si>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</si>
  <si>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</si>
  <si>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</si>
  <si>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</si>
  <si>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</si>
  <si>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</si>
  <si>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</si>
  <si>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</si>
  <si>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</si>
  <si>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</si>
  <si>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</si>
  <si>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</si>
  <si>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</si>
  <si>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</si>
  <si>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 xml:space="preserve"> Carte 1  Les dépenses brutes d’insertion et d’allocation de RSA par habitant en 2016</t>
  </si>
  <si>
    <r>
      <rPr>
        <b/>
        <sz val="8"/>
        <color indexed="8"/>
        <rFont val="Arial"/>
        <family val="2"/>
      </rPr>
      <t xml:space="preserve">Sources &gt; </t>
    </r>
    <r>
      <rPr>
        <sz val="8"/>
        <color indexed="8"/>
        <rFont val="Arial"/>
        <family val="2"/>
      </rPr>
      <t>DREES, enquête Aide sociale 2016 ; Insee, estimations de population au 1</t>
    </r>
    <r>
      <rPr>
        <vertAlign val="superscript"/>
        <sz val="8"/>
        <color indexed="8"/>
        <rFont val="Arial"/>
        <family val="2"/>
      </rPr>
      <t>er</t>
    </r>
    <r>
      <rPr>
        <sz val="8"/>
        <color indexed="8"/>
        <rFont val="Arial"/>
        <family val="2"/>
      </rPr>
      <t xml:space="preserve"> janvier 2017. ISD n°FI01</t>
    </r>
  </si>
  <si>
    <t xml:space="preserve"> Tableau 2  Disparités départementales de la proportion d’allocataires et des dépenses moyennes par allocataire</t>
  </si>
  <si>
    <t xml:space="preserve"> Tableau 1  Dépenses totales d’allocation et d’insertion liées au RSA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</si>
</sst>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_ ;\-#,##0\ "/>
    <numFmt numFmtId="166" formatCode="_-* #,##0.000\ _€_-;\-* #,##0.000\ _€_-;_-* &quot;-&quot;??\ _€_-;_-@_-"/>
    <numFmt numFmtId="167" formatCode="0.0"/>
    <numFmt numFmtId="168" formatCode="#,##0.0"/>
    <numFmt numFmtId="169" formatCode="_-* #,##0.0\ _€_-;\-* #,##0.0\ _€_-;_-* &quot;-&quot;??\ _€_-;_-@_-"/>
  </numFmts>
  <fonts count="14" x14ac:knownFonts="1">
    <font>
      <sz val="11"/>
      <color theme="1"/>
      <name val="Calibri"/>
      <family val="2"/>
      <scheme val="minor"/>
    </font>
    <font>
      <sz val="11"/>
      <color theme="1"/>
      <name val="Calibri"/>
      <family val="2"/>
      <scheme val="minor"/>
    </font>
    <font>
      <sz val="10"/>
      <name val="Arial"/>
      <family val="2"/>
    </font>
    <font>
      <b/>
      <sz val="8"/>
      <color indexed="8"/>
      <name val="Arial"/>
      <family val="2"/>
    </font>
    <font>
      <sz val="8"/>
      <color indexed="8"/>
      <name val="Arial"/>
      <family val="2"/>
    </font>
    <font>
      <i/>
      <sz val="8"/>
      <color indexed="8"/>
      <name val="Arial"/>
      <family val="2"/>
    </font>
    <font>
      <sz val="9"/>
      <color indexed="81"/>
      <name val="Tahoma"/>
      <family val="2"/>
    </font>
    <font>
      <b/>
      <sz val="9"/>
      <color indexed="81"/>
      <name val="Tahoma"/>
      <family val="2"/>
    </font>
    <font>
      <vertAlign val="superscript"/>
      <sz val="8"/>
      <color indexed="8"/>
      <name val="Arial"/>
      <family val="2"/>
    </font>
    <font>
      <b/>
      <i/>
      <sz val="8"/>
      <color indexed="8"/>
      <name val="Arial"/>
      <family val="2"/>
    </font>
    <font>
      <sz val="8"/>
      <name val="Arial"/>
      <family val="2"/>
    </font>
    <font>
      <sz val="8"/>
      <name val="Verdana"/>
      <family val="2"/>
    </font>
    <font>
      <b/>
      <sz val="8"/>
      <color theme="1"/>
      <name val="Arial"/>
      <family val="2"/>
    </font>
    <font>
      <sz val="8"/>
      <color theme="1"/>
      <name val="Arial"/>
      <family val="2"/>
    </font>
  </fonts>
  <fills count="2">
    <fill>
      <patternFill patternType="none"/>
    </fill>
    <fill>
      <patternFill patternType="gray125"/>
    </fill>
  </fills>
  <borders count="8">
    <border>
      <left/>
      <right/>
      <top/>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diagonal/>
    </border>
    <border>
      <left style="hair">
        <color theme="1"/>
      </left>
      <right/>
      <top/>
      <bottom/>
      <diagonal/>
    </border>
    <border>
      <left style="hair">
        <color theme="1"/>
      </left>
      <right/>
      <top/>
      <bottom style="hair">
        <color theme="1"/>
      </bottom>
      <diagonal/>
    </border>
    <border>
      <left style="hair">
        <color auto="1"/>
      </left>
      <right style="hair">
        <color auto="1"/>
      </right>
      <top style="hair">
        <color auto="1"/>
      </top>
      <bottom style="hair">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61">
    <xf numFmtId="0" fontId="0" fillId="0" borderId="0" xfId="0"/>
    <xf numFmtId="0" fontId="4" fillId="0" borderId="0" xfId="0" applyFont="1" applyFill="1" applyAlignment="1">
      <alignment vertical="center"/>
    </xf>
    <xf numFmtId="3" fontId="4" fillId="0" borderId="0" xfId="3" quotePrefix="1" applyNumberFormat="1" applyFont="1" applyFill="1" applyBorder="1" applyAlignment="1">
      <alignment horizontal="right" vertical="center" wrapText="1"/>
    </xf>
    <xf numFmtId="9" fontId="4" fillId="0" borderId="0" xfId="2" applyFont="1" applyFill="1" applyAlignment="1">
      <alignment vertical="center"/>
    </xf>
    <xf numFmtId="164" fontId="4" fillId="0" borderId="0" xfId="1" applyNumberFormat="1" applyFont="1" applyFill="1" applyAlignment="1">
      <alignment horizontal="center" vertical="center"/>
    </xf>
    <xf numFmtId="164" fontId="4" fillId="0" borderId="0" xfId="1" applyNumberFormat="1" applyFont="1" applyFill="1" applyAlignment="1">
      <alignment vertical="center"/>
    </xf>
    <xf numFmtId="0" fontId="3" fillId="0" borderId="0" xfId="0" applyFont="1" applyFill="1" applyAlignment="1">
      <alignment vertical="center"/>
    </xf>
    <xf numFmtId="9" fontId="3" fillId="0" borderId="1" xfId="2" quotePrefix="1" applyFont="1" applyFill="1" applyBorder="1" applyAlignment="1">
      <alignment horizontal="center" vertical="center" wrapText="1"/>
    </xf>
    <xf numFmtId="164" fontId="3" fillId="0" borderId="1" xfId="1" quotePrefix="1" applyNumberFormat="1" applyFont="1" applyFill="1" applyBorder="1" applyAlignment="1">
      <alignment horizontal="center" vertical="center" wrapText="1"/>
    </xf>
    <xf numFmtId="9" fontId="3" fillId="0" borderId="1" xfId="2"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3" fontId="3" fillId="0" borderId="1" xfId="3" applyNumberFormat="1" applyFont="1" applyFill="1" applyBorder="1" applyAlignment="1">
      <alignment horizontal="left" vertical="center"/>
    </xf>
    <xf numFmtId="3" fontId="3" fillId="0" borderId="1" xfId="3" applyNumberFormat="1" applyFont="1" applyFill="1" applyBorder="1" applyAlignment="1">
      <alignment horizontal="center" vertical="center"/>
    </xf>
    <xf numFmtId="3" fontId="4" fillId="0" borderId="1" xfId="3" applyNumberFormat="1" applyFont="1" applyFill="1" applyBorder="1" applyAlignment="1">
      <alignment horizontal="center" vertical="center"/>
    </xf>
    <xf numFmtId="3" fontId="4" fillId="0" borderId="1" xfId="3" applyNumberFormat="1" applyFont="1" applyFill="1" applyBorder="1" applyAlignment="1">
      <alignment horizontal="left" vertical="center"/>
    </xf>
    <xf numFmtId="165" fontId="5"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0" fontId="5" fillId="0" borderId="3" xfId="3" applyFont="1" applyFill="1" applyBorder="1" applyAlignment="1">
      <alignment horizontal="left" vertical="center" wrapText="1"/>
    </xf>
    <xf numFmtId="0" fontId="5" fillId="0" borderId="3" xfId="3" applyFont="1" applyFill="1" applyBorder="1" applyAlignment="1">
      <alignment horizontal="left" vertical="center"/>
    </xf>
    <xf numFmtId="3" fontId="3" fillId="0" borderId="3" xfId="3" quotePrefix="1" applyNumberFormat="1" applyFont="1" applyFill="1" applyBorder="1" applyAlignment="1">
      <alignment horizontal="left" vertical="center" wrapText="1"/>
    </xf>
    <xf numFmtId="0" fontId="5" fillId="0" borderId="4" xfId="3" applyFont="1" applyFill="1" applyBorder="1" applyAlignment="1">
      <alignment horizontal="left" vertical="center" wrapText="1"/>
    </xf>
    <xf numFmtId="0" fontId="5" fillId="0" borderId="5" xfId="3" applyFont="1" applyFill="1" applyBorder="1" applyAlignment="1">
      <alignment horizontal="left" vertical="center"/>
    </xf>
    <xf numFmtId="0" fontId="5" fillId="0" borderId="6" xfId="3" applyFont="1" applyFill="1" applyBorder="1" applyAlignment="1">
      <alignment horizontal="left" vertical="center"/>
    </xf>
    <xf numFmtId="3" fontId="3" fillId="0" borderId="2" xfId="3" quotePrefix="1" applyNumberFormat="1" applyFont="1" applyFill="1" applyBorder="1" applyAlignment="1">
      <alignment horizontal="left" vertical="center" wrapText="1"/>
    </xf>
    <xf numFmtId="164" fontId="4" fillId="0" borderId="7" xfId="0" applyNumberFormat="1" applyFont="1" applyFill="1" applyBorder="1" applyAlignment="1">
      <alignment vertical="center"/>
    </xf>
    <xf numFmtId="164" fontId="4" fillId="0" borderId="7" xfId="1" applyNumberFormat="1" applyFont="1" applyFill="1" applyBorder="1" applyAlignment="1">
      <alignment vertical="center"/>
    </xf>
    <xf numFmtId="164" fontId="3" fillId="0" borderId="7" xfId="1" applyNumberFormat="1" applyFont="1" applyFill="1" applyBorder="1" applyAlignment="1">
      <alignment horizontal="center" vertical="center"/>
    </xf>
    <xf numFmtId="167" fontId="3" fillId="0" borderId="1" xfId="1" applyNumberFormat="1" applyFont="1" applyFill="1" applyBorder="1" applyAlignment="1">
      <alignment horizontal="center" vertical="center"/>
    </xf>
    <xf numFmtId="168" fontId="3" fillId="0" borderId="1" xfId="3" applyNumberFormat="1" applyFont="1" applyFill="1" applyBorder="1" applyAlignment="1">
      <alignment horizontal="center" vertical="center"/>
    </xf>
    <xf numFmtId="169" fontId="4" fillId="0" borderId="0" xfId="1" applyNumberFormat="1" applyFont="1" applyFill="1" applyAlignment="1">
      <alignment horizontal="center" vertical="center"/>
    </xf>
    <xf numFmtId="168" fontId="9" fillId="0" borderId="1" xfId="1" applyNumberFormat="1" applyFont="1" applyFill="1" applyBorder="1" applyAlignment="1">
      <alignment horizontal="center" vertical="center"/>
    </xf>
    <xf numFmtId="168" fontId="4" fillId="0" borderId="1" xfId="3" applyNumberFormat="1" applyFont="1" applyFill="1" applyBorder="1" applyAlignment="1">
      <alignment horizontal="center" vertical="center"/>
    </xf>
    <xf numFmtId="168" fontId="5" fillId="0" borderId="1" xfId="1" applyNumberFormat="1" applyFont="1" applyFill="1" applyBorder="1" applyAlignment="1">
      <alignment horizontal="center" vertical="center" wrapText="1"/>
    </xf>
    <xf numFmtId="168" fontId="3" fillId="0" borderId="0" xfId="3" applyNumberFormat="1" applyFont="1" applyFill="1" applyBorder="1" applyAlignment="1">
      <alignment horizontal="left" vertical="center" wrapText="1"/>
    </xf>
    <xf numFmtId="168" fontId="9" fillId="0" borderId="0" xfId="1" applyNumberFormat="1" applyFont="1" applyFill="1" applyBorder="1" applyAlignment="1">
      <alignment horizontal="center" vertical="center"/>
    </xf>
    <xf numFmtId="3" fontId="5" fillId="0" borderId="1" xfId="1" applyNumberFormat="1" applyFont="1" applyFill="1" applyBorder="1" applyAlignment="1">
      <alignment horizontal="center" vertical="center" wrapText="1"/>
    </xf>
    <xf numFmtId="164" fontId="10" fillId="0" borderId="7" xfId="1" applyNumberFormat="1" applyFont="1" applyFill="1" applyBorder="1" applyAlignment="1">
      <alignment horizontal="center" vertical="center"/>
    </xf>
    <xf numFmtId="164" fontId="3" fillId="0" borderId="0" xfId="0" applyNumberFormat="1" applyFont="1" applyFill="1" applyAlignment="1">
      <alignment vertical="center"/>
    </xf>
    <xf numFmtId="164" fontId="3" fillId="0" borderId="0" xfId="1" applyNumberFormat="1" applyFont="1" applyFill="1" applyBorder="1" applyAlignment="1">
      <alignment horizontal="center" vertical="center"/>
    </xf>
    <xf numFmtId="164" fontId="4" fillId="0" borderId="0" xfId="0" applyNumberFormat="1" applyFont="1" applyFill="1" applyAlignment="1">
      <alignment vertical="center"/>
    </xf>
    <xf numFmtId="164" fontId="3" fillId="0" borderId="0" xfId="1" applyNumberFormat="1" applyFont="1" applyFill="1" applyAlignment="1">
      <alignment horizontal="center" vertical="center"/>
    </xf>
    <xf numFmtId="3" fontId="3" fillId="0" borderId="0" xfId="3" applyNumberFormat="1" applyFont="1" applyFill="1" applyBorder="1" applyAlignment="1">
      <alignment horizontal="left" vertical="center" wrapText="1"/>
    </xf>
    <xf numFmtId="3" fontId="3" fillId="0" borderId="0" xfId="3" quotePrefix="1" applyNumberFormat="1" applyFont="1" applyFill="1" applyBorder="1" applyAlignment="1">
      <alignment horizontal="left" vertical="center" wrapText="1"/>
    </xf>
    <xf numFmtId="0" fontId="4" fillId="0" borderId="0" xfId="0" applyFont="1" applyFill="1" applyBorder="1" applyAlignment="1">
      <alignment horizontal="right" vertical="center" wrapText="1"/>
    </xf>
    <xf numFmtId="164" fontId="12" fillId="0" borderId="7" xfId="1" applyNumberFormat="1" applyFont="1" applyFill="1" applyBorder="1"/>
    <xf numFmtId="166" fontId="13" fillId="0" borderId="7" xfId="1" applyNumberFormat="1" applyFont="1" applyFill="1" applyBorder="1"/>
    <xf numFmtId="3" fontId="3" fillId="0" borderId="0" xfId="3" applyNumberFormat="1" applyFont="1" applyFill="1" applyBorder="1" applyAlignment="1">
      <alignment horizontal="left" vertical="center" wrapText="1"/>
    </xf>
    <xf numFmtId="3" fontId="3" fillId="0" borderId="0" xfId="3" quotePrefix="1" applyNumberFormat="1" applyFont="1" applyFill="1" applyBorder="1" applyAlignment="1">
      <alignment horizontal="left" vertical="center" wrapText="1"/>
    </xf>
    <xf numFmtId="3" fontId="4" fillId="0" borderId="0" xfId="3"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3" fontId="4" fillId="0" borderId="1" xfId="3"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3" fontId="4" fillId="0" borderId="2" xfId="3" applyNumberFormat="1" applyFont="1" applyFill="1" applyBorder="1" applyAlignment="1">
      <alignment horizontal="left" vertical="center" wrapText="1"/>
    </xf>
    <xf numFmtId="3" fontId="4" fillId="0" borderId="3" xfId="3" applyNumberFormat="1" applyFont="1" applyFill="1" applyBorder="1" applyAlignment="1">
      <alignment horizontal="left" vertical="center" wrapText="1"/>
    </xf>
    <xf numFmtId="168" fontId="3" fillId="0" borderId="2" xfId="3" applyNumberFormat="1" applyFont="1" applyFill="1" applyBorder="1" applyAlignment="1">
      <alignment horizontal="left" vertical="center" wrapText="1"/>
    </xf>
    <xf numFmtId="168" fontId="3" fillId="0" borderId="3" xfId="3" applyNumberFormat="1"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NumberFormat="1"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164" fontId="3" fillId="0" borderId="7" xfId="1" applyNumberFormat="1" applyFont="1" applyFill="1" applyBorder="1" applyAlignment="1">
      <alignment horizontal="center" vertical="center" wrapText="1"/>
    </xf>
  </cellXfs>
  <cellStyles count="5">
    <cellStyle name="Milliers" xfId="1" builtinId="3"/>
    <cellStyle name="Milliers 3" xfId="4"/>
    <cellStyle name="Normal" xfId="0" builtinId="0"/>
    <cellStyle name="Normal 2" xfId="3"/>
    <cellStyle name="Pourcentage" xfId="2" builtinId="5"/>
  </cellStyles>
  <dxfs count="0"/>
  <tableStyles count="0" defaultTableStyle="TableStyleMedium9"/>
  <colors>
    <mruColors>
      <color rgb="FFF2DEDE"/>
      <color rgb="FFFF7578"/>
      <color rgb="FFE2ADAC"/>
      <color rgb="FFEDD0C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N17"/>
  <sheetViews>
    <sheetView showGridLines="0" tabSelected="1" zoomScaleNormal="100" zoomScalePageLayoutView="200" workbookViewId="0">
      <selection activeCell="B1" sqref="B1:M1"/>
    </sheetView>
  </sheetViews>
  <sheetFormatPr baseColWidth="10" defaultColWidth="10.85546875" defaultRowHeight="19.5" customHeight="1" x14ac:dyDescent="0.25"/>
  <cols>
    <col min="1" max="1" width="7.7109375" style="1" customWidth="1"/>
    <col min="2" max="2" width="2.42578125" style="1" customWidth="1"/>
    <col min="3" max="3" width="46.42578125" style="1" customWidth="1"/>
    <col min="4" max="4" width="11.140625" style="1" customWidth="1"/>
    <col min="5" max="11" width="9.140625" style="1" customWidth="1"/>
    <col min="12" max="12" width="10" style="1" customWidth="1"/>
    <col min="13" max="13" width="12.42578125" style="1" customWidth="1"/>
    <col min="14" max="16384" width="10.85546875" style="1"/>
  </cols>
  <sheetData>
    <row r="1" spans="2:14" ht="19.5" customHeight="1" x14ac:dyDescent="0.25">
      <c r="B1" s="46" t="s">
        <v>243</v>
      </c>
      <c r="C1" s="46"/>
      <c r="D1" s="46"/>
      <c r="E1" s="47"/>
      <c r="F1" s="47"/>
      <c r="G1" s="47"/>
      <c r="H1" s="47"/>
      <c r="I1" s="47"/>
      <c r="J1" s="47"/>
      <c r="K1" s="47"/>
      <c r="L1" s="47"/>
      <c r="M1" s="47"/>
    </row>
    <row r="2" spans="2:14" ht="9.75" customHeight="1" x14ac:dyDescent="0.25">
      <c r="B2" s="41"/>
      <c r="C2" s="41"/>
      <c r="D2" s="41"/>
      <c r="E2" s="42"/>
      <c r="F2" s="42"/>
      <c r="G2" s="42"/>
      <c r="H2" s="42"/>
      <c r="I2" s="42"/>
      <c r="J2" s="42"/>
      <c r="K2" s="42"/>
      <c r="L2" s="42"/>
      <c r="M2" s="42"/>
    </row>
    <row r="3" spans="2:14" ht="14.25" customHeight="1" x14ac:dyDescent="0.25">
      <c r="B3" s="42"/>
      <c r="C3" s="42"/>
      <c r="D3" s="42"/>
      <c r="E3" s="48" t="s">
        <v>64</v>
      </c>
      <c r="F3" s="49"/>
      <c r="G3" s="49"/>
      <c r="H3" s="49"/>
      <c r="I3" s="49"/>
      <c r="J3" s="49"/>
      <c r="K3" s="49"/>
      <c r="L3" s="49"/>
      <c r="M3" s="49"/>
    </row>
    <row r="4" spans="2:14" ht="56.25" x14ac:dyDescent="0.25">
      <c r="B4" s="23"/>
      <c r="C4" s="19"/>
      <c r="D4" s="7" t="s">
        <v>79</v>
      </c>
      <c r="E4" s="7" t="s">
        <v>72</v>
      </c>
      <c r="F4" s="7" t="s">
        <v>73</v>
      </c>
      <c r="G4" s="7" t="s">
        <v>74</v>
      </c>
      <c r="H4" s="8" t="s">
        <v>75</v>
      </c>
      <c r="I4" s="7" t="s">
        <v>76</v>
      </c>
      <c r="J4" s="8" t="s">
        <v>83</v>
      </c>
      <c r="K4" s="7" t="s">
        <v>3</v>
      </c>
      <c r="L4" s="9" t="s">
        <v>68</v>
      </c>
      <c r="M4" s="10" t="s">
        <v>69</v>
      </c>
    </row>
    <row r="5" spans="2:14" ht="30" customHeight="1" x14ac:dyDescent="0.25">
      <c r="B5" s="11" t="s">
        <v>78</v>
      </c>
      <c r="C5" s="11"/>
      <c r="D5" s="12">
        <v>7883.1419999999998</v>
      </c>
      <c r="E5" s="12">
        <v>8549.5346004152561</v>
      </c>
      <c r="F5" s="12">
        <v>8931.9366356223363</v>
      </c>
      <c r="G5" s="12">
        <v>9320.8773384655724</v>
      </c>
      <c r="H5" s="12">
        <v>10029.35650396</v>
      </c>
      <c r="I5" s="12">
        <v>10871.223430874781</v>
      </c>
      <c r="J5" s="12">
        <v>11467.826005889916</v>
      </c>
      <c r="K5" s="12">
        <v>11776.837509416255</v>
      </c>
      <c r="L5" s="28">
        <f>(K5/(J5/$J$17)-1)*100</f>
        <v>2.4845020965087228</v>
      </c>
      <c r="M5" s="27">
        <f>((K5/(D5/$D$17))^(1/7)-1)*100</f>
        <v>4.8123399550193291</v>
      </c>
    </row>
    <row r="6" spans="2:14" ht="26.25" customHeight="1" x14ac:dyDescent="0.25">
      <c r="B6" s="50" t="s">
        <v>2</v>
      </c>
      <c r="C6" s="51"/>
      <c r="D6" s="13">
        <v>6523</v>
      </c>
      <c r="E6" s="13">
        <v>7394.0371522900023</v>
      </c>
      <c r="F6" s="13">
        <v>7829.7836552889057</v>
      </c>
      <c r="G6" s="13">
        <v>8217.6522938899998</v>
      </c>
      <c r="H6" s="13">
        <v>8923.9806883300025</v>
      </c>
      <c r="I6" s="13">
        <v>9722.6163955299999</v>
      </c>
      <c r="J6" s="13">
        <v>10414.333839199997</v>
      </c>
      <c r="K6" s="13">
        <v>10741</v>
      </c>
      <c r="L6" s="28">
        <f>(K6/(J6/$J$17)-1)*100</f>
        <v>2.925699926767078</v>
      </c>
      <c r="M6" s="27">
        <f t="shared" ref="M6" si="0">((K6/(D6/$D$17))^(1/7)-1)*100</f>
        <v>6.2797938134089293</v>
      </c>
      <c r="N6" s="3"/>
    </row>
    <row r="7" spans="2:14" ht="26.25" customHeight="1" x14ac:dyDescent="0.25">
      <c r="B7" s="14" t="s">
        <v>65</v>
      </c>
      <c r="C7" s="14"/>
      <c r="D7" s="13">
        <v>1360.1419999999998</v>
      </c>
      <c r="E7" s="13">
        <v>1155.4974481252539</v>
      </c>
      <c r="F7" s="13">
        <v>1102.1529803334306</v>
      </c>
      <c r="G7" s="13">
        <v>1103.2250445755726</v>
      </c>
      <c r="H7" s="13">
        <v>1105.3758156299973</v>
      </c>
      <c r="I7" s="13">
        <v>1148.6070353447813</v>
      </c>
      <c r="J7" s="13">
        <v>1053.492166689919</v>
      </c>
      <c r="K7" s="13">
        <v>1036</v>
      </c>
      <c r="L7" s="28">
        <v>-1.8</v>
      </c>
      <c r="M7" s="27">
        <f>((K7/(D7/$D$17))^(1/7)-1)*100</f>
        <v>-4.8039315510199803</v>
      </c>
    </row>
    <row r="8" spans="2:14" ht="24.75" customHeight="1" x14ac:dyDescent="0.25">
      <c r="B8" s="20"/>
      <c r="C8" s="17" t="s">
        <v>66</v>
      </c>
      <c r="D8" s="15" t="s">
        <v>80</v>
      </c>
      <c r="E8" s="15">
        <v>112.96670842</v>
      </c>
      <c r="F8" s="15">
        <v>260.03172536</v>
      </c>
      <c r="G8" s="15">
        <v>211.44518677999997</v>
      </c>
      <c r="H8" s="15">
        <v>234.25080388999996</v>
      </c>
      <c r="I8" s="15">
        <v>248.67618159</v>
      </c>
      <c r="J8" s="15">
        <v>227.40228222100001</v>
      </c>
      <c r="K8" s="15">
        <v>224.2413354309999</v>
      </c>
      <c r="L8" s="28">
        <f t="shared" ref="L8:L9" si="1">(K8/(J8/$J$17)-1)*100</f>
        <v>-1.5917611054662273</v>
      </c>
      <c r="M8" s="27" t="s">
        <v>80</v>
      </c>
    </row>
    <row r="9" spans="2:14" ht="20.25" customHeight="1" x14ac:dyDescent="0.25">
      <c r="B9" s="21" t="s">
        <v>77</v>
      </c>
      <c r="C9" s="18" t="s">
        <v>67</v>
      </c>
      <c r="D9" s="16">
        <v>261.17599999999999</v>
      </c>
      <c r="E9" s="16">
        <v>702.46614416</v>
      </c>
      <c r="F9" s="16">
        <v>733.21029828000007</v>
      </c>
      <c r="G9" s="16">
        <v>759.55631279999966</v>
      </c>
      <c r="H9" s="16">
        <v>835.86050670999987</v>
      </c>
      <c r="I9" s="16">
        <v>831.90471776999982</v>
      </c>
      <c r="J9" s="16">
        <v>805.25419003900015</v>
      </c>
      <c r="K9" s="16">
        <v>789.77700397900003</v>
      </c>
      <c r="L9" s="28">
        <f t="shared" si="1"/>
        <v>-2.1226734218642074</v>
      </c>
      <c r="M9" s="27">
        <f>((K9/(D9/$D$17))^(1/7)-1)*100</f>
        <v>15.920770054469568</v>
      </c>
    </row>
    <row r="10" spans="2:14" ht="32.25" customHeight="1" x14ac:dyDescent="0.25">
      <c r="B10" s="22"/>
      <c r="C10" s="17" t="s">
        <v>1</v>
      </c>
      <c r="D10" s="16">
        <v>1099.1200000000003</v>
      </c>
      <c r="E10" s="16">
        <v>340</v>
      </c>
      <c r="F10" s="16">
        <v>108</v>
      </c>
      <c r="G10" s="16">
        <v>132</v>
      </c>
      <c r="H10" s="16">
        <v>35</v>
      </c>
      <c r="I10" s="16">
        <v>68</v>
      </c>
      <c r="J10" s="16">
        <v>20.835694429918931</v>
      </c>
      <c r="K10" s="16">
        <v>22</v>
      </c>
      <c r="L10" s="28">
        <v>6.8</v>
      </c>
      <c r="M10" s="27">
        <v>-43.3</v>
      </c>
    </row>
    <row r="11" spans="2:14" ht="13.5" customHeight="1" x14ac:dyDescent="0.25"/>
    <row r="12" spans="2:14" ht="16.5" customHeight="1" x14ac:dyDescent="0.25">
      <c r="B12" s="1" t="s">
        <v>16</v>
      </c>
      <c r="E12" s="3"/>
      <c r="F12" s="3"/>
      <c r="G12" s="3"/>
      <c r="H12" s="3"/>
      <c r="I12" s="3"/>
      <c r="J12" s="3"/>
      <c r="K12" s="3"/>
      <c r="M12" s="3"/>
    </row>
    <row r="13" spans="2:14" ht="16.5" customHeight="1" x14ac:dyDescent="0.25">
      <c r="B13" s="1" t="s">
        <v>15</v>
      </c>
    </row>
    <row r="16" spans="2:14" ht="19.5" customHeight="1" x14ac:dyDescent="0.2">
      <c r="D16" s="44">
        <v>2009</v>
      </c>
      <c r="E16" s="44">
        <v>2010</v>
      </c>
      <c r="F16" s="44">
        <v>2011</v>
      </c>
      <c r="G16" s="44">
        <v>2012</v>
      </c>
      <c r="H16" s="44">
        <v>2013</v>
      </c>
      <c r="I16" s="44">
        <v>2014</v>
      </c>
      <c r="J16" s="44">
        <v>2015</v>
      </c>
      <c r="K16" s="44">
        <v>2016</v>
      </c>
    </row>
    <row r="17" spans="4:11" ht="19.5" customHeight="1" x14ac:dyDescent="0.2">
      <c r="D17" s="45">
        <v>0.93015983899672339</v>
      </c>
      <c r="E17" s="45">
        <v>0.94448879796417329</v>
      </c>
      <c r="F17" s="45">
        <v>0.96321707166974391</v>
      </c>
      <c r="G17" s="45">
        <v>0.98157111255260066</v>
      </c>
      <c r="H17" s="45">
        <v>0.9910100959699284</v>
      </c>
      <c r="I17" s="45">
        <v>0.99674833258486772</v>
      </c>
      <c r="J17" s="45">
        <v>0.99795419390249984</v>
      </c>
      <c r="K17" s="45">
        <v>1</v>
      </c>
    </row>
  </sheetData>
  <mergeCells count="3">
    <mergeCell ref="B1:M1"/>
    <mergeCell ref="E3:M3"/>
    <mergeCell ref="B6:C6"/>
  </mergeCells>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H16"/>
  <sheetViews>
    <sheetView showGridLines="0" zoomScaleNormal="100" zoomScalePageLayoutView="200" workbookViewId="0">
      <selection activeCell="P1" sqref="P1"/>
    </sheetView>
  </sheetViews>
  <sheetFormatPr baseColWidth="10" defaultColWidth="10.85546875" defaultRowHeight="19.5" customHeight="1" x14ac:dyDescent="0.25"/>
  <cols>
    <col min="1" max="1" width="7.7109375" style="1" customWidth="1"/>
    <col min="2" max="2" width="3.140625" style="1" customWidth="1"/>
    <col min="3" max="3" width="20.7109375" style="1" customWidth="1"/>
    <col min="4" max="8" width="22.7109375" style="1" customWidth="1"/>
    <col min="9" max="16384" width="10.85546875" style="1"/>
  </cols>
  <sheetData>
    <row r="1" spans="2:8" ht="19.5" customHeight="1" x14ac:dyDescent="0.25">
      <c r="B1" s="46" t="s">
        <v>242</v>
      </c>
      <c r="C1" s="46"/>
      <c r="D1" s="46"/>
      <c r="E1" s="47"/>
      <c r="F1" s="47"/>
      <c r="G1" s="47"/>
    </row>
    <row r="2" spans="2:8" ht="11.25" x14ac:dyDescent="0.25">
      <c r="B2" s="41"/>
      <c r="C2" s="41"/>
      <c r="D2" s="41"/>
      <c r="E2" s="42"/>
      <c r="F2" s="42"/>
      <c r="G2" s="42"/>
    </row>
    <row r="3" spans="2:8" ht="11.25" x14ac:dyDescent="0.25">
      <c r="B3" s="42"/>
      <c r="C3" s="42"/>
      <c r="D3" s="42"/>
      <c r="E3" s="48"/>
      <c r="F3" s="49"/>
      <c r="G3" s="49"/>
    </row>
    <row r="4" spans="2:8" ht="11.25" x14ac:dyDescent="0.25">
      <c r="B4" s="42"/>
      <c r="C4" s="42"/>
      <c r="D4" s="42"/>
      <c r="E4" s="2"/>
      <c r="F4" s="43"/>
      <c r="G4" s="43"/>
    </row>
    <row r="5" spans="2:8" ht="56.25" x14ac:dyDescent="0.25">
      <c r="B5" s="42"/>
      <c r="C5" s="42"/>
      <c r="D5" s="8" t="s">
        <v>13</v>
      </c>
      <c r="E5" s="7" t="s">
        <v>10</v>
      </c>
      <c r="F5" s="7" t="s">
        <v>11</v>
      </c>
      <c r="G5" s="7" t="s">
        <v>14</v>
      </c>
      <c r="H5" s="7" t="s">
        <v>12</v>
      </c>
    </row>
    <row r="6" spans="2:8" ht="11.25" x14ac:dyDescent="0.25">
      <c r="B6" s="52" t="s">
        <v>8</v>
      </c>
      <c r="C6" s="53"/>
      <c r="D6" s="31">
        <v>2.4875242143748584</v>
      </c>
      <c r="E6" s="13">
        <v>5950.2187223681749</v>
      </c>
      <c r="F6" s="13">
        <v>321.72687151503959</v>
      </c>
      <c r="G6" s="31">
        <v>5.1732775053405353</v>
      </c>
      <c r="H6" s="13">
        <v>95.727906574378792</v>
      </c>
    </row>
    <row r="7" spans="2:8" ht="11.25" x14ac:dyDescent="0.25">
      <c r="B7" s="52" t="s">
        <v>7</v>
      </c>
      <c r="C7" s="53"/>
      <c r="D7" s="31">
        <v>3.0930461480435878</v>
      </c>
      <c r="E7" s="13">
        <v>6037.2750319167426</v>
      </c>
      <c r="F7" s="13">
        <v>437</v>
      </c>
      <c r="G7" s="31">
        <v>7.1188797364699559</v>
      </c>
      <c r="H7" s="13">
        <v>120.25965663422697</v>
      </c>
    </row>
    <row r="8" spans="2:8" ht="11.25" x14ac:dyDescent="0.25">
      <c r="B8" s="52" t="s">
        <v>71</v>
      </c>
      <c r="C8" s="53"/>
      <c r="D8" s="31">
        <v>3.744412445694604</v>
      </c>
      <c r="E8" s="13">
        <v>6202.0664679258352</v>
      </c>
      <c r="F8" s="13">
        <v>593</v>
      </c>
      <c r="G8" s="31">
        <v>9.633024261273583</v>
      </c>
      <c r="H8" s="13">
        <v>148.60279360185328</v>
      </c>
    </row>
    <row r="9" spans="2:8" ht="11.25" x14ac:dyDescent="0.25">
      <c r="B9" s="52" t="s">
        <v>6</v>
      </c>
      <c r="C9" s="53"/>
      <c r="D9" s="31">
        <v>4.7410599931524287</v>
      </c>
      <c r="E9" s="13">
        <v>6353.1845757212614</v>
      </c>
      <c r="F9" s="13">
        <v>795</v>
      </c>
      <c r="G9" s="31">
        <v>12.608019338312097</v>
      </c>
      <c r="H9" s="13">
        <v>184.63631364456697</v>
      </c>
    </row>
    <row r="10" spans="2:8" ht="11.25" x14ac:dyDescent="0.25">
      <c r="B10" s="52" t="s">
        <v>5</v>
      </c>
      <c r="C10" s="53"/>
      <c r="D10" s="32">
        <v>6.3519431876966195</v>
      </c>
      <c r="E10" s="15">
        <v>6614.9282755518134</v>
      </c>
      <c r="F10" s="15">
        <v>956</v>
      </c>
      <c r="G10" s="32">
        <v>14.818177756496052</v>
      </c>
      <c r="H10" s="35">
        <v>251.72454946655191</v>
      </c>
    </row>
    <row r="11" spans="2:8" ht="11.25" x14ac:dyDescent="0.25">
      <c r="B11" s="54" t="s">
        <v>9</v>
      </c>
      <c r="C11" s="55"/>
      <c r="D11" s="30">
        <v>2.5535201430362484</v>
      </c>
      <c r="E11" s="30">
        <v>1.1117117847592475</v>
      </c>
      <c r="F11" s="30">
        <v>2.9738033523480878</v>
      </c>
      <c r="G11" s="30">
        <v>2.8643693946823432</v>
      </c>
      <c r="H11" s="30">
        <v>2.6295837700260023</v>
      </c>
    </row>
    <row r="12" spans="2:8" ht="11.25" x14ac:dyDescent="0.25">
      <c r="B12" s="54" t="s">
        <v>4</v>
      </c>
      <c r="C12" s="55"/>
      <c r="D12" s="30">
        <v>11.760156888266524</v>
      </c>
      <c r="E12" s="30">
        <v>1.3602091341660398</v>
      </c>
      <c r="F12" s="30">
        <v>18.5</v>
      </c>
      <c r="G12" s="30">
        <v>13.9</v>
      </c>
      <c r="H12" s="30">
        <v>11.844102911640826</v>
      </c>
    </row>
    <row r="13" spans="2:8" ht="11.25" x14ac:dyDescent="0.25">
      <c r="B13" s="33"/>
      <c r="C13" s="33"/>
      <c r="D13" s="34"/>
      <c r="E13" s="34"/>
      <c r="F13" s="34"/>
      <c r="G13" s="34"/>
    </row>
    <row r="14" spans="2:8" ht="46.5" customHeight="1" x14ac:dyDescent="0.25">
      <c r="B14" s="56" t="s">
        <v>0</v>
      </c>
      <c r="C14" s="56"/>
      <c r="D14" s="56"/>
      <c r="E14" s="56"/>
      <c r="F14" s="56"/>
      <c r="G14" s="56"/>
      <c r="H14" s="56"/>
    </row>
    <row r="15" spans="2:8" ht="19.5" customHeight="1" x14ac:dyDescent="0.25">
      <c r="B15" s="1" t="s">
        <v>16</v>
      </c>
      <c r="E15" s="3"/>
      <c r="F15" s="3"/>
      <c r="G15" s="3"/>
    </row>
    <row r="16" spans="2:8" ht="19.5" customHeight="1" x14ac:dyDescent="0.25">
      <c r="B16" s="1" t="s">
        <v>17</v>
      </c>
    </row>
  </sheetData>
  <mergeCells count="10">
    <mergeCell ref="B11:C11"/>
    <mergeCell ref="B12:C12"/>
    <mergeCell ref="B7:C7"/>
    <mergeCell ref="B8:C8"/>
    <mergeCell ref="B14:H14"/>
    <mergeCell ref="B1:G1"/>
    <mergeCell ref="E3:G3"/>
    <mergeCell ref="B6:C6"/>
    <mergeCell ref="B9:C9"/>
    <mergeCell ref="B10:C10"/>
  </mergeCells>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B1:N112"/>
  <sheetViews>
    <sheetView showGridLines="0" zoomScaleNormal="100" workbookViewId="0">
      <selection activeCell="T2" sqref="T2"/>
    </sheetView>
  </sheetViews>
  <sheetFormatPr baseColWidth="10" defaultColWidth="10.85546875" defaultRowHeight="11.25" x14ac:dyDescent="0.25"/>
  <cols>
    <col min="1" max="1" width="7.42578125" style="1" customWidth="1"/>
    <col min="2" max="2" width="14.42578125" style="1" customWidth="1"/>
    <col min="3" max="3" width="27" style="5" customWidth="1"/>
    <col min="4" max="5" width="10.85546875" style="4"/>
    <col min="6" max="16384" width="10.85546875" style="1"/>
  </cols>
  <sheetData>
    <row r="1" spans="2:14" x14ac:dyDescent="0.25">
      <c r="B1" s="46" t="s">
        <v>240</v>
      </c>
      <c r="C1" s="46"/>
      <c r="D1" s="47"/>
      <c r="E1" s="47"/>
      <c r="F1" s="47"/>
      <c r="G1" s="47"/>
      <c r="H1" s="47"/>
      <c r="I1" s="47"/>
      <c r="J1" s="47"/>
      <c r="K1" s="47"/>
      <c r="L1" s="47"/>
      <c r="M1" s="47"/>
      <c r="N1" s="47"/>
    </row>
    <row r="3" spans="2:14" x14ac:dyDescent="0.25">
      <c r="B3" s="60" t="s">
        <v>183</v>
      </c>
      <c r="C3" s="60"/>
      <c r="D3" s="26" t="s">
        <v>70</v>
      </c>
      <c r="E3" s="38"/>
    </row>
    <row r="4" spans="2:14" ht="11.1" x14ac:dyDescent="0.2">
      <c r="B4" s="24" t="s">
        <v>157</v>
      </c>
      <c r="C4" s="25" t="s">
        <v>38</v>
      </c>
      <c r="D4" s="36">
        <v>61.876959170477278</v>
      </c>
      <c r="E4" s="39">
        <f t="shared" ref="E4:E35" si="0">ROUND(D4,-1)</f>
        <v>60</v>
      </c>
    </row>
    <row r="5" spans="2:14" ht="11.1" x14ac:dyDescent="0.2">
      <c r="B5" s="24" t="s">
        <v>84</v>
      </c>
      <c r="C5" s="25" t="s">
        <v>184</v>
      </c>
      <c r="D5" s="36">
        <v>74.501523144460123</v>
      </c>
      <c r="E5" s="39">
        <f t="shared" si="0"/>
        <v>70</v>
      </c>
    </row>
    <row r="6" spans="2:14" x14ac:dyDescent="0.25">
      <c r="B6" s="24" t="s">
        <v>81</v>
      </c>
      <c r="C6" s="25" t="s">
        <v>32</v>
      </c>
      <c r="D6" s="36">
        <v>76.69820370502454</v>
      </c>
      <c r="E6" s="39">
        <f t="shared" si="0"/>
        <v>80</v>
      </c>
    </row>
    <row r="7" spans="2:14" x14ac:dyDescent="0.25">
      <c r="B7" s="24" t="s">
        <v>168</v>
      </c>
      <c r="C7" s="25" t="s">
        <v>49</v>
      </c>
      <c r="D7" s="36">
        <v>78.655982545669701</v>
      </c>
      <c r="E7" s="39">
        <f t="shared" si="0"/>
        <v>80</v>
      </c>
    </row>
    <row r="8" spans="2:14" ht="11.1" x14ac:dyDescent="0.2">
      <c r="B8" s="24" t="s">
        <v>127</v>
      </c>
      <c r="C8" s="25" t="s">
        <v>227</v>
      </c>
      <c r="D8" s="36">
        <v>79.768980148174208</v>
      </c>
      <c r="E8" s="39">
        <f t="shared" si="0"/>
        <v>80</v>
      </c>
    </row>
    <row r="9" spans="2:14" ht="11.1" x14ac:dyDescent="0.2">
      <c r="B9" s="24" t="s">
        <v>156</v>
      </c>
      <c r="C9" s="25" t="s">
        <v>37</v>
      </c>
      <c r="D9" s="36">
        <v>80.910421677125456</v>
      </c>
      <c r="E9" s="39">
        <f t="shared" si="0"/>
        <v>80</v>
      </c>
    </row>
    <row r="10" spans="2:14" x14ac:dyDescent="0.25">
      <c r="B10" s="24" t="s">
        <v>102</v>
      </c>
      <c r="C10" s="25" t="s">
        <v>202</v>
      </c>
      <c r="D10" s="36">
        <v>88.315717386540754</v>
      </c>
      <c r="E10" s="39">
        <f t="shared" si="0"/>
        <v>90</v>
      </c>
    </row>
    <row r="11" spans="2:14" ht="11.1" x14ac:dyDescent="0.2">
      <c r="B11" s="24" t="s">
        <v>161</v>
      </c>
      <c r="C11" s="25" t="s">
        <v>42</v>
      </c>
      <c r="D11" s="36">
        <v>89.764117269927112</v>
      </c>
      <c r="E11" s="39">
        <f t="shared" si="0"/>
        <v>90</v>
      </c>
    </row>
    <row r="12" spans="2:14" ht="11.1" x14ac:dyDescent="0.2">
      <c r="B12" s="24" t="s">
        <v>123</v>
      </c>
      <c r="C12" s="25" t="s">
        <v>223</v>
      </c>
      <c r="D12" s="36">
        <v>93.253443478997042</v>
      </c>
      <c r="E12" s="39">
        <f t="shared" si="0"/>
        <v>90</v>
      </c>
    </row>
    <row r="13" spans="2:14" ht="11.1" x14ac:dyDescent="0.2">
      <c r="B13" s="24" t="s">
        <v>95</v>
      </c>
      <c r="C13" s="25" t="s">
        <v>195</v>
      </c>
      <c r="D13" s="36">
        <v>93.681876570760409</v>
      </c>
      <c r="E13" s="39">
        <f t="shared" si="0"/>
        <v>90</v>
      </c>
    </row>
    <row r="14" spans="2:14" ht="11.1" x14ac:dyDescent="0.2">
      <c r="B14" s="24" t="s">
        <v>134</v>
      </c>
      <c r="C14" s="25" t="s">
        <v>234</v>
      </c>
      <c r="D14" s="36">
        <v>95.721158612517058</v>
      </c>
      <c r="E14" s="39">
        <f t="shared" si="0"/>
        <v>100</v>
      </c>
    </row>
    <row r="15" spans="2:14" ht="11.1" x14ac:dyDescent="0.2">
      <c r="B15" s="24" t="s">
        <v>137</v>
      </c>
      <c r="C15" s="25" t="s">
        <v>237</v>
      </c>
      <c r="D15" s="36">
        <v>95.728656347918985</v>
      </c>
      <c r="E15" s="39">
        <f t="shared" si="0"/>
        <v>100</v>
      </c>
    </row>
    <row r="16" spans="2:14" ht="11.1" x14ac:dyDescent="0.2">
      <c r="B16" s="24" t="s">
        <v>98</v>
      </c>
      <c r="C16" s="25" t="s">
        <v>198</v>
      </c>
      <c r="D16" s="36">
        <v>96.95117377365645</v>
      </c>
      <c r="E16" s="39">
        <f t="shared" si="0"/>
        <v>100</v>
      </c>
    </row>
    <row r="17" spans="2:13" ht="11.1" x14ac:dyDescent="0.2">
      <c r="B17" s="24" t="s">
        <v>119</v>
      </c>
      <c r="C17" s="25" t="s">
        <v>219</v>
      </c>
      <c r="D17" s="36">
        <v>97.242104095558332</v>
      </c>
      <c r="E17" s="39">
        <f t="shared" si="0"/>
        <v>100</v>
      </c>
    </row>
    <row r="18" spans="2:13" x14ac:dyDescent="0.25">
      <c r="B18" s="24" t="s">
        <v>105</v>
      </c>
      <c r="C18" s="25" t="s">
        <v>205</v>
      </c>
      <c r="D18" s="36">
        <v>105.42360690955245</v>
      </c>
      <c r="E18" s="39">
        <f t="shared" si="0"/>
        <v>110</v>
      </c>
    </row>
    <row r="19" spans="2:13" x14ac:dyDescent="0.25">
      <c r="B19" s="24" t="s">
        <v>132</v>
      </c>
      <c r="C19" s="25" t="s">
        <v>232</v>
      </c>
      <c r="D19" s="36">
        <v>109.49870729455218</v>
      </c>
      <c r="E19" s="39">
        <f t="shared" si="0"/>
        <v>110</v>
      </c>
    </row>
    <row r="20" spans="2:13" ht="11.1" x14ac:dyDescent="0.2">
      <c r="B20" s="24" t="s">
        <v>175</v>
      </c>
      <c r="C20" s="25" t="s">
        <v>56</v>
      </c>
      <c r="D20" s="36">
        <v>110.00346777254866</v>
      </c>
      <c r="E20" s="39">
        <f t="shared" si="0"/>
        <v>110</v>
      </c>
    </row>
    <row r="21" spans="2:13" x14ac:dyDescent="0.25">
      <c r="B21" s="24" t="s">
        <v>106</v>
      </c>
      <c r="C21" s="25" t="s">
        <v>206</v>
      </c>
      <c r="D21" s="36">
        <v>110.95900556518718</v>
      </c>
      <c r="E21" s="39">
        <f t="shared" si="0"/>
        <v>110</v>
      </c>
    </row>
    <row r="22" spans="2:13" x14ac:dyDescent="0.25">
      <c r="B22" s="24" t="s">
        <v>154</v>
      </c>
      <c r="C22" s="25" t="s">
        <v>35</v>
      </c>
      <c r="D22" s="36">
        <v>111.55626899394359</v>
      </c>
      <c r="E22" s="39">
        <f t="shared" si="0"/>
        <v>110</v>
      </c>
    </row>
    <row r="23" spans="2:13" ht="11.1" x14ac:dyDescent="0.2">
      <c r="B23" s="24" t="s">
        <v>103</v>
      </c>
      <c r="C23" s="25" t="s">
        <v>203</v>
      </c>
      <c r="D23" s="36">
        <v>113.79841454587017</v>
      </c>
      <c r="E23" s="39">
        <f t="shared" si="0"/>
        <v>110</v>
      </c>
      <c r="F23" s="58"/>
      <c r="G23" s="59"/>
      <c r="H23" s="59"/>
      <c r="I23" s="59"/>
      <c r="J23" s="59"/>
      <c r="K23" s="59"/>
      <c r="L23" s="59"/>
      <c r="M23" s="59"/>
    </row>
    <row r="24" spans="2:13" x14ac:dyDescent="0.25">
      <c r="B24" s="24" t="s">
        <v>162</v>
      </c>
      <c r="C24" s="25" t="s">
        <v>43</v>
      </c>
      <c r="D24" s="36">
        <v>114.57026914893333</v>
      </c>
      <c r="E24" s="39">
        <f t="shared" si="0"/>
        <v>110</v>
      </c>
    </row>
    <row r="25" spans="2:13" x14ac:dyDescent="0.25">
      <c r="B25" s="24" t="s">
        <v>113</v>
      </c>
      <c r="C25" s="25" t="s">
        <v>213</v>
      </c>
      <c r="D25" s="36">
        <v>115.26855833733619</v>
      </c>
      <c r="E25" s="39">
        <f t="shared" si="0"/>
        <v>120</v>
      </c>
    </row>
    <row r="26" spans="2:13" ht="11.1" x14ac:dyDescent="0.2">
      <c r="B26" s="24" t="s">
        <v>112</v>
      </c>
      <c r="C26" s="25" t="s">
        <v>212</v>
      </c>
      <c r="D26" s="36">
        <v>116.04325982028951</v>
      </c>
      <c r="E26" s="39">
        <f t="shared" si="0"/>
        <v>120</v>
      </c>
    </row>
    <row r="27" spans="2:13" ht="15.75" customHeight="1" x14ac:dyDescent="0.25">
      <c r="B27" s="24" t="s">
        <v>122</v>
      </c>
      <c r="C27" s="25" t="s">
        <v>222</v>
      </c>
      <c r="D27" s="36">
        <v>117.55394120560658</v>
      </c>
      <c r="E27" s="39">
        <f t="shared" si="0"/>
        <v>120</v>
      </c>
    </row>
    <row r="28" spans="2:13" ht="14.25" customHeight="1" x14ac:dyDescent="0.2">
      <c r="B28" s="24" t="s">
        <v>140</v>
      </c>
      <c r="C28" s="25" t="s">
        <v>19</v>
      </c>
      <c r="D28" s="36">
        <v>118.69344796677802</v>
      </c>
      <c r="E28" s="39">
        <f t="shared" si="0"/>
        <v>120</v>
      </c>
    </row>
    <row r="29" spans="2:13" x14ac:dyDescent="0.25">
      <c r="B29" s="24" t="s">
        <v>90</v>
      </c>
      <c r="C29" s="25" t="s">
        <v>190</v>
      </c>
      <c r="D29" s="36">
        <v>118.83768130327536</v>
      </c>
      <c r="E29" s="39">
        <f t="shared" si="0"/>
        <v>120</v>
      </c>
    </row>
    <row r="30" spans="2:13" ht="11.1" x14ac:dyDescent="0.2">
      <c r="B30" s="24" t="s">
        <v>124</v>
      </c>
      <c r="C30" s="25" t="s">
        <v>224</v>
      </c>
      <c r="D30" s="36">
        <v>120.73364841121084</v>
      </c>
      <c r="E30" s="39">
        <f t="shared" si="0"/>
        <v>120</v>
      </c>
    </row>
    <row r="31" spans="2:13" ht="11.1" x14ac:dyDescent="0.2">
      <c r="B31" s="24" t="s">
        <v>88</v>
      </c>
      <c r="C31" s="25" t="s">
        <v>188</v>
      </c>
      <c r="D31" s="36">
        <v>120.82682524400212</v>
      </c>
      <c r="E31" s="39">
        <f t="shared" si="0"/>
        <v>120</v>
      </c>
    </row>
    <row r="32" spans="2:13" ht="11.1" x14ac:dyDescent="0.2">
      <c r="B32" s="24" t="s">
        <v>133</v>
      </c>
      <c r="C32" s="25" t="s">
        <v>233</v>
      </c>
      <c r="D32" s="36">
        <v>124.1505304959646</v>
      </c>
      <c r="E32" s="39">
        <f t="shared" si="0"/>
        <v>120</v>
      </c>
      <c r="F32" s="58"/>
      <c r="G32" s="59"/>
      <c r="H32" s="59"/>
      <c r="I32" s="59"/>
      <c r="J32" s="59"/>
      <c r="K32" s="59"/>
      <c r="L32" s="59"/>
      <c r="M32" s="59"/>
    </row>
    <row r="33" spans="2:13" ht="11.1" x14ac:dyDescent="0.2">
      <c r="B33" s="24" t="s">
        <v>174</v>
      </c>
      <c r="C33" s="25" t="s">
        <v>55</v>
      </c>
      <c r="D33" s="36">
        <v>124.61198040021667</v>
      </c>
      <c r="E33" s="39">
        <f t="shared" si="0"/>
        <v>120</v>
      </c>
      <c r="F33" s="58"/>
      <c r="G33" s="59"/>
      <c r="H33" s="59"/>
      <c r="I33" s="59"/>
      <c r="J33" s="59"/>
      <c r="K33" s="59"/>
      <c r="L33" s="59"/>
      <c r="M33" s="59"/>
    </row>
    <row r="34" spans="2:13" x14ac:dyDescent="0.25">
      <c r="B34" s="24" t="s">
        <v>153</v>
      </c>
      <c r="C34" s="25" t="s">
        <v>34</v>
      </c>
      <c r="D34" s="36">
        <v>125.36774204090641</v>
      </c>
      <c r="E34" s="39">
        <f t="shared" si="0"/>
        <v>130</v>
      </c>
    </row>
    <row r="35" spans="2:13" ht="11.1" x14ac:dyDescent="0.2">
      <c r="B35" s="24" t="s">
        <v>160</v>
      </c>
      <c r="C35" s="25" t="s">
        <v>41</v>
      </c>
      <c r="D35" s="36">
        <v>128.61068953209715</v>
      </c>
      <c r="E35" s="39">
        <f t="shared" si="0"/>
        <v>130</v>
      </c>
    </row>
    <row r="36" spans="2:13" ht="11.1" x14ac:dyDescent="0.2">
      <c r="B36" s="24" t="s">
        <v>129</v>
      </c>
      <c r="C36" s="25" t="s">
        <v>229</v>
      </c>
      <c r="D36" s="36">
        <v>131.20004830626169</v>
      </c>
      <c r="E36" s="39">
        <f t="shared" ref="E36:E67" si="1">ROUND(D36,-1)</f>
        <v>130</v>
      </c>
    </row>
    <row r="37" spans="2:13" ht="11.1" x14ac:dyDescent="0.2">
      <c r="B37" s="24" t="s">
        <v>116</v>
      </c>
      <c r="C37" s="25" t="s">
        <v>216</v>
      </c>
      <c r="D37" s="36">
        <v>131.96776514863282</v>
      </c>
      <c r="E37" s="39">
        <f t="shared" si="1"/>
        <v>130</v>
      </c>
    </row>
    <row r="38" spans="2:13" ht="11.1" x14ac:dyDescent="0.2">
      <c r="B38" s="24" t="s">
        <v>97</v>
      </c>
      <c r="C38" s="25" t="s">
        <v>197</v>
      </c>
      <c r="D38" s="36">
        <v>132.65589563591919</v>
      </c>
      <c r="E38" s="39">
        <f t="shared" si="1"/>
        <v>130</v>
      </c>
    </row>
    <row r="39" spans="2:13" x14ac:dyDescent="0.25">
      <c r="B39" s="24" t="s">
        <v>148</v>
      </c>
      <c r="C39" s="25" t="s">
        <v>27</v>
      </c>
      <c r="D39" s="36">
        <v>133.54825325615909</v>
      </c>
      <c r="E39" s="39">
        <f t="shared" si="1"/>
        <v>130</v>
      </c>
    </row>
    <row r="40" spans="2:13" ht="11.1" x14ac:dyDescent="0.2">
      <c r="B40" s="24" t="s">
        <v>155</v>
      </c>
      <c r="C40" s="25" t="s">
        <v>36</v>
      </c>
      <c r="D40" s="36">
        <v>133.88562451235427</v>
      </c>
      <c r="E40" s="39">
        <f t="shared" si="1"/>
        <v>130</v>
      </c>
    </row>
    <row r="41" spans="2:13" ht="11.1" x14ac:dyDescent="0.2">
      <c r="B41" s="24" t="s">
        <v>120</v>
      </c>
      <c r="C41" s="25" t="s">
        <v>220</v>
      </c>
      <c r="D41" s="36">
        <v>135.04289361991565</v>
      </c>
      <c r="E41" s="39">
        <f t="shared" si="1"/>
        <v>140</v>
      </c>
    </row>
    <row r="42" spans="2:13" ht="11.1" x14ac:dyDescent="0.2">
      <c r="B42" s="24" t="s">
        <v>111</v>
      </c>
      <c r="C42" s="25" t="s">
        <v>211</v>
      </c>
      <c r="D42" s="36">
        <v>135.23290134893654</v>
      </c>
      <c r="E42" s="39">
        <f t="shared" si="1"/>
        <v>140</v>
      </c>
    </row>
    <row r="43" spans="2:13" ht="11.1" x14ac:dyDescent="0.2">
      <c r="B43" s="24" t="s">
        <v>121</v>
      </c>
      <c r="C43" s="25" t="s">
        <v>221</v>
      </c>
      <c r="D43" s="36">
        <v>135.41575208472494</v>
      </c>
      <c r="E43" s="39">
        <f t="shared" si="1"/>
        <v>140</v>
      </c>
    </row>
    <row r="44" spans="2:13" ht="11.1" x14ac:dyDescent="0.2">
      <c r="B44" s="24" t="s">
        <v>130</v>
      </c>
      <c r="C44" s="25" t="s">
        <v>230</v>
      </c>
      <c r="D44" s="36">
        <v>136.16832402461918</v>
      </c>
      <c r="E44" s="39">
        <f t="shared" si="1"/>
        <v>140</v>
      </c>
    </row>
    <row r="45" spans="2:13" ht="11.1" x14ac:dyDescent="0.2">
      <c r="B45" s="24" t="s">
        <v>128</v>
      </c>
      <c r="C45" s="25" t="s">
        <v>228</v>
      </c>
      <c r="D45" s="36">
        <v>138.93204774168711</v>
      </c>
      <c r="E45" s="39">
        <f t="shared" si="1"/>
        <v>140</v>
      </c>
    </row>
    <row r="46" spans="2:13" ht="11.1" x14ac:dyDescent="0.2">
      <c r="B46" s="24" t="s">
        <v>126</v>
      </c>
      <c r="C46" s="25" t="s">
        <v>226</v>
      </c>
      <c r="D46" s="36">
        <v>139.4583578925259</v>
      </c>
      <c r="E46" s="39">
        <f t="shared" si="1"/>
        <v>140</v>
      </c>
    </row>
    <row r="47" spans="2:13" x14ac:dyDescent="0.25">
      <c r="B47" s="24" t="s">
        <v>89</v>
      </c>
      <c r="C47" s="25" t="s">
        <v>189</v>
      </c>
      <c r="D47" s="36">
        <v>139.56254449792178</v>
      </c>
      <c r="E47" s="39">
        <f t="shared" si="1"/>
        <v>140</v>
      </c>
    </row>
    <row r="48" spans="2:13" x14ac:dyDescent="0.25">
      <c r="B48" s="24" t="s">
        <v>152</v>
      </c>
      <c r="C48" s="25" t="s">
        <v>31</v>
      </c>
      <c r="D48" s="36">
        <v>141.94690777444694</v>
      </c>
      <c r="E48" s="39">
        <f t="shared" si="1"/>
        <v>140</v>
      </c>
    </row>
    <row r="49" spans="2:5" x14ac:dyDescent="0.25">
      <c r="B49" s="24" t="s">
        <v>109</v>
      </c>
      <c r="C49" s="25" t="s">
        <v>209</v>
      </c>
      <c r="D49" s="36">
        <v>142.53575140991805</v>
      </c>
      <c r="E49" s="39">
        <f t="shared" si="1"/>
        <v>140</v>
      </c>
    </row>
    <row r="50" spans="2:5" x14ac:dyDescent="0.25">
      <c r="B50" s="24" t="s">
        <v>110</v>
      </c>
      <c r="C50" s="25" t="s">
        <v>210</v>
      </c>
      <c r="D50" s="36">
        <v>142.73498611248775</v>
      </c>
      <c r="E50" s="39">
        <f t="shared" si="1"/>
        <v>140</v>
      </c>
    </row>
    <row r="51" spans="2:5" x14ac:dyDescent="0.25">
      <c r="B51" s="24" t="s">
        <v>147</v>
      </c>
      <c r="C51" s="25" t="s">
        <v>26</v>
      </c>
      <c r="D51" s="36">
        <v>144.78725017461738</v>
      </c>
      <c r="E51" s="39">
        <f t="shared" si="1"/>
        <v>140</v>
      </c>
    </row>
    <row r="52" spans="2:5" x14ac:dyDescent="0.25">
      <c r="B52" s="24" t="s">
        <v>125</v>
      </c>
      <c r="C52" s="25" t="s">
        <v>225</v>
      </c>
      <c r="D52" s="36">
        <v>144.92329922106313</v>
      </c>
      <c r="E52" s="39">
        <f t="shared" si="1"/>
        <v>140</v>
      </c>
    </row>
    <row r="53" spans="2:5" x14ac:dyDescent="0.25">
      <c r="B53" s="24" t="s">
        <v>107</v>
      </c>
      <c r="C53" s="25" t="s">
        <v>207</v>
      </c>
      <c r="D53" s="36">
        <v>147.09682422575833</v>
      </c>
      <c r="E53" s="39">
        <f t="shared" si="1"/>
        <v>150</v>
      </c>
    </row>
    <row r="54" spans="2:5" x14ac:dyDescent="0.25">
      <c r="B54" s="24" t="s">
        <v>104</v>
      </c>
      <c r="C54" s="25" t="s">
        <v>204</v>
      </c>
      <c r="D54" s="36">
        <v>147.58746570887186</v>
      </c>
      <c r="E54" s="39">
        <f t="shared" si="1"/>
        <v>150</v>
      </c>
    </row>
    <row r="55" spans="2:5" x14ac:dyDescent="0.25">
      <c r="B55" s="24" t="s">
        <v>144</v>
      </c>
      <c r="C55" s="25" t="s">
        <v>23</v>
      </c>
      <c r="D55" s="36">
        <v>149.85873398874875</v>
      </c>
      <c r="E55" s="39">
        <f t="shared" si="1"/>
        <v>150</v>
      </c>
    </row>
    <row r="56" spans="2:5" x14ac:dyDescent="0.25">
      <c r="B56" s="24" t="s">
        <v>135</v>
      </c>
      <c r="C56" s="25" t="s">
        <v>235</v>
      </c>
      <c r="D56" s="36">
        <v>150.02488037442848</v>
      </c>
      <c r="E56" s="39">
        <f t="shared" si="1"/>
        <v>150</v>
      </c>
    </row>
    <row r="57" spans="2:5" x14ac:dyDescent="0.25">
      <c r="B57" s="24" t="s">
        <v>151</v>
      </c>
      <c r="C57" s="25" t="s">
        <v>30</v>
      </c>
      <c r="D57" s="36">
        <v>150.50773641306284</v>
      </c>
      <c r="E57" s="39">
        <f t="shared" si="1"/>
        <v>150</v>
      </c>
    </row>
    <row r="58" spans="2:5" x14ac:dyDescent="0.25">
      <c r="B58" s="24" t="s">
        <v>165</v>
      </c>
      <c r="C58" s="25" t="s">
        <v>46</v>
      </c>
      <c r="D58" s="36">
        <v>150.98342751106469</v>
      </c>
      <c r="E58" s="39">
        <f t="shared" si="1"/>
        <v>150</v>
      </c>
    </row>
    <row r="59" spans="2:5" x14ac:dyDescent="0.25">
      <c r="B59" s="24" t="s">
        <v>141</v>
      </c>
      <c r="C59" s="25" t="s">
        <v>20</v>
      </c>
      <c r="D59" s="36">
        <v>151.09299550453869</v>
      </c>
      <c r="E59" s="39">
        <f t="shared" si="1"/>
        <v>150</v>
      </c>
    </row>
    <row r="60" spans="2:5" x14ac:dyDescent="0.25">
      <c r="B60" s="24" t="s">
        <v>136</v>
      </c>
      <c r="C60" s="25" t="s">
        <v>236</v>
      </c>
      <c r="D60" s="36">
        <v>151.31021465511796</v>
      </c>
      <c r="E60" s="39">
        <f t="shared" si="1"/>
        <v>150</v>
      </c>
    </row>
    <row r="61" spans="2:5" x14ac:dyDescent="0.25">
      <c r="B61" s="24" t="s">
        <v>108</v>
      </c>
      <c r="C61" s="25" t="s">
        <v>208</v>
      </c>
      <c r="D61" s="36">
        <v>153.01288500401273</v>
      </c>
      <c r="E61" s="39">
        <f t="shared" si="1"/>
        <v>150</v>
      </c>
    </row>
    <row r="62" spans="2:5" x14ac:dyDescent="0.25">
      <c r="B62" s="24" t="s">
        <v>170</v>
      </c>
      <c r="C62" s="25" t="s">
        <v>51</v>
      </c>
      <c r="D62" s="36">
        <v>153.26817010398685</v>
      </c>
      <c r="E62" s="39">
        <f t="shared" si="1"/>
        <v>150</v>
      </c>
    </row>
    <row r="63" spans="2:5" x14ac:dyDescent="0.25">
      <c r="B63" s="24" t="s">
        <v>117</v>
      </c>
      <c r="C63" s="25" t="s">
        <v>217</v>
      </c>
      <c r="D63" s="36">
        <v>153.30323057771741</v>
      </c>
      <c r="E63" s="39">
        <f t="shared" si="1"/>
        <v>150</v>
      </c>
    </row>
    <row r="64" spans="2:5" x14ac:dyDescent="0.25">
      <c r="B64" s="24" t="s">
        <v>164</v>
      </c>
      <c r="C64" s="25" t="s">
        <v>45</v>
      </c>
      <c r="D64" s="36">
        <v>153.37813735899647</v>
      </c>
      <c r="E64" s="39">
        <f t="shared" si="1"/>
        <v>150</v>
      </c>
    </row>
    <row r="65" spans="2:5" x14ac:dyDescent="0.25">
      <c r="B65" s="24" t="s">
        <v>87</v>
      </c>
      <c r="C65" s="25" t="s">
        <v>187</v>
      </c>
      <c r="D65" s="36">
        <v>156.89044737183727</v>
      </c>
      <c r="E65" s="39">
        <f t="shared" si="1"/>
        <v>160</v>
      </c>
    </row>
    <row r="66" spans="2:5" x14ac:dyDescent="0.25">
      <c r="B66" s="24" t="s">
        <v>145</v>
      </c>
      <c r="C66" s="25" t="s">
        <v>24</v>
      </c>
      <c r="D66" s="36">
        <v>158.96950355683899</v>
      </c>
      <c r="E66" s="39">
        <f t="shared" si="1"/>
        <v>160</v>
      </c>
    </row>
    <row r="67" spans="2:5" x14ac:dyDescent="0.25">
      <c r="B67" s="24" t="s">
        <v>178</v>
      </c>
      <c r="C67" s="25" t="s">
        <v>59</v>
      </c>
      <c r="D67" s="36">
        <v>161.3937446579508</v>
      </c>
      <c r="E67" s="39">
        <f t="shared" si="1"/>
        <v>160</v>
      </c>
    </row>
    <row r="68" spans="2:5" x14ac:dyDescent="0.25">
      <c r="B68" s="24" t="s">
        <v>100</v>
      </c>
      <c r="C68" s="25" t="s">
        <v>200</v>
      </c>
      <c r="D68" s="36">
        <v>161.76427996314848</v>
      </c>
      <c r="E68" s="39">
        <f t="shared" ref="E68:E99" si="2">ROUND(D68,-1)</f>
        <v>160</v>
      </c>
    </row>
    <row r="69" spans="2:5" x14ac:dyDescent="0.25">
      <c r="B69" s="24" t="s">
        <v>149</v>
      </c>
      <c r="C69" s="25" t="s">
        <v>28</v>
      </c>
      <c r="D69" s="36">
        <v>162.11738823515603</v>
      </c>
      <c r="E69" s="39">
        <f t="shared" si="2"/>
        <v>160</v>
      </c>
    </row>
    <row r="70" spans="2:5" x14ac:dyDescent="0.25">
      <c r="B70" s="24" t="s">
        <v>115</v>
      </c>
      <c r="C70" s="25" t="s">
        <v>215</v>
      </c>
      <c r="D70" s="36">
        <v>163.77429739672834</v>
      </c>
      <c r="E70" s="39">
        <f t="shared" si="2"/>
        <v>160</v>
      </c>
    </row>
    <row r="71" spans="2:5" x14ac:dyDescent="0.25">
      <c r="B71" s="24" t="s">
        <v>139</v>
      </c>
      <c r="C71" s="25" t="s">
        <v>239</v>
      </c>
      <c r="D71" s="36">
        <v>165.03545978871634</v>
      </c>
      <c r="E71" s="39">
        <f t="shared" si="2"/>
        <v>170</v>
      </c>
    </row>
    <row r="72" spans="2:5" x14ac:dyDescent="0.25">
      <c r="B72" s="24" t="s">
        <v>172</v>
      </c>
      <c r="C72" s="25" t="s">
        <v>53</v>
      </c>
      <c r="D72" s="36">
        <v>166.08521102609504</v>
      </c>
      <c r="E72" s="39">
        <f t="shared" si="2"/>
        <v>170</v>
      </c>
    </row>
    <row r="73" spans="2:5" x14ac:dyDescent="0.25">
      <c r="B73" s="24" t="s">
        <v>169</v>
      </c>
      <c r="C73" s="25" t="s">
        <v>50</v>
      </c>
      <c r="D73" s="36">
        <v>173.15629302970279</v>
      </c>
      <c r="E73" s="39">
        <f t="shared" si="2"/>
        <v>170</v>
      </c>
    </row>
    <row r="74" spans="2:5" x14ac:dyDescent="0.25">
      <c r="B74" s="24" t="s">
        <v>82</v>
      </c>
      <c r="C74" s="25" t="s">
        <v>33</v>
      </c>
      <c r="D74" s="36">
        <v>173.76063424411586</v>
      </c>
      <c r="E74" s="39">
        <f t="shared" si="2"/>
        <v>170</v>
      </c>
    </row>
    <row r="75" spans="2:5" x14ac:dyDescent="0.25">
      <c r="B75" s="24" t="s">
        <v>131</v>
      </c>
      <c r="C75" s="25" t="s">
        <v>231</v>
      </c>
      <c r="D75" s="36">
        <v>174.24741233224998</v>
      </c>
      <c r="E75" s="39">
        <f t="shared" si="2"/>
        <v>170</v>
      </c>
    </row>
    <row r="76" spans="2:5" x14ac:dyDescent="0.25">
      <c r="B76" s="24" t="s">
        <v>177</v>
      </c>
      <c r="C76" s="25" t="s">
        <v>58</v>
      </c>
      <c r="D76" s="36">
        <v>179.07808959454078</v>
      </c>
      <c r="E76" s="39">
        <f t="shared" si="2"/>
        <v>180</v>
      </c>
    </row>
    <row r="77" spans="2:5" x14ac:dyDescent="0.25">
      <c r="B77" s="24" t="s">
        <v>142</v>
      </c>
      <c r="C77" s="25" t="s">
        <v>21</v>
      </c>
      <c r="D77" s="36">
        <v>181.15803349211004</v>
      </c>
      <c r="E77" s="39">
        <f t="shared" si="2"/>
        <v>180</v>
      </c>
    </row>
    <row r="78" spans="2:5" x14ac:dyDescent="0.25">
      <c r="B78" s="24" t="s">
        <v>86</v>
      </c>
      <c r="C78" s="25" t="s">
        <v>186</v>
      </c>
      <c r="D78" s="36">
        <v>182.63639704995484</v>
      </c>
      <c r="E78" s="39">
        <f t="shared" si="2"/>
        <v>180</v>
      </c>
    </row>
    <row r="79" spans="2:5" x14ac:dyDescent="0.25">
      <c r="B79" s="24" t="s">
        <v>167</v>
      </c>
      <c r="C79" s="25" t="s">
        <v>48</v>
      </c>
      <c r="D79" s="36">
        <v>184.54429471197369</v>
      </c>
      <c r="E79" s="39">
        <f t="shared" si="2"/>
        <v>180</v>
      </c>
    </row>
    <row r="80" spans="2:5" x14ac:dyDescent="0.25">
      <c r="B80" s="24" t="s">
        <v>171</v>
      </c>
      <c r="C80" s="25" t="s">
        <v>52</v>
      </c>
      <c r="D80" s="36">
        <v>184.91237044234683</v>
      </c>
      <c r="E80" s="39">
        <f t="shared" si="2"/>
        <v>180</v>
      </c>
    </row>
    <row r="81" spans="2:5" x14ac:dyDescent="0.25">
      <c r="B81" s="24" t="s">
        <v>166</v>
      </c>
      <c r="C81" s="25" t="s">
        <v>47</v>
      </c>
      <c r="D81" s="36">
        <v>185.69246991177377</v>
      </c>
      <c r="E81" s="39">
        <f t="shared" si="2"/>
        <v>190</v>
      </c>
    </row>
    <row r="82" spans="2:5" x14ac:dyDescent="0.25">
      <c r="B82" s="24" t="s">
        <v>93</v>
      </c>
      <c r="C82" s="25" t="s">
        <v>193</v>
      </c>
      <c r="D82" s="36">
        <v>186.25320026245367</v>
      </c>
      <c r="E82" s="39">
        <f t="shared" si="2"/>
        <v>190</v>
      </c>
    </row>
    <row r="83" spans="2:5" x14ac:dyDescent="0.25">
      <c r="B83" s="24" t="s">
        <v>101</v>
      </c>
      <c r="C83" s="25" t="s">
        <v>201</v>
      </c>
      <c r="D83" s="36">
        <v>187.59275734357547</v>
      </c>
      <c r="E83" s="39">
        <f t="shared" si="2"/>
        <v>190</v>
      </c>
    </row>
    <row r="84" spans="2:5" x14ac:dyDescent="0.25">
      <c r="B84" s="24" t="s">
        <v>138</v>
      </c>
      <c r="C84" s="25" t="s">
        <v>238</v>
      </c>
      <c r="D84" s="36">
        <v>190.61921791120446</v>
      </c>
      <c r="E84" s="39">
        <f t="shared" si="2"/>
        <v>190</v>
      </c>
    </row>
    <row r="85" spans="2:5" x14ac:dyDescent="0.25">
      <c r="B85" s="24" t="s">
        <v>85</v>
      </c>
      <c r="C85" s="25" t="s">
        <v>185</v>
      </c>
      <c r="D85" s="36">
        <v>193.53913879437931</v>
      </c>
      <c r="E85" s="39">
        <f t="shared" si="2"/>
        <v>190</v>
      </c>
    </row>
    <row r="86" spans="2:5" x14ac:dyDescent="0.25">
      <c r="B86" s="24" t="s">
        <v>158</v>
      </c>
      <c r="C86" s="25" t="s">
        <v>39</v>
      </c>
      <c r="D86" s="36">
        <v>193.55904074769029</v>
      </c>
      <c r="E86" s="39">
        <f t="shared" si="2"/>
        <v>190</v>
      </c>
    </row>
    <row r="87" spans="2:5" x14ac:dyDescent="0.25">
      <c r="B87" s="24" t="s">
        <v>173</v>
      </c>
      <c r="C87" s="25" t="s">
        <v>54</v>
      </c>
      <c r="D87" s="36">
        <v>195.18799433894364</v>
      </c>
      <c r="E87" s="39">
        <f t="shared" si="2"/>
        <v>200</v>
      </c>
    </row>
    <row r="88" spans="2:5" x14ac:dyDescent="0.25">
      <c r="B88" s="24" t="s">
        <v>99</v>
      </c>
      <c r="C88" s="25" t="s">
        <v>199</v>
      </c>
      <c r="D88" s="36">
        <v>196.61604226214783</v>
      </c>
      <c r="E88" s="39">
        <f t="shared" si="2"/>
        <v>200</v>
      </c>
    </row>
    <row r="89" spans="2:5" x14ac:dyDescent="0.25">
      <c r="B89" s="24" t="s">
        <v>159</v>
      </c>
      <c r="C89" s="25" t="s">
        <v>40</v>
      </c>
      <c r="D89" s="36">
        <v>203.58670834148384</v>
      </c>
      <c r="E89" s="39">
        <f t="shared" si="2"/>
        <v>200</v>
      </c>
    </row>
    <row r="90" spans="2:5" x14ac:dyDescent="0.25">
      <c r="B90" s="24" t="s">
        <v>163</v>
      </c>
      <c r="C90" s="25" t="s">
        <v>44</v>
      </c>
      <c r="D90" s="36">
        <v>203.68225903355935</v>
      </c>
      <c r="E90" s="39">
        <f t="shared" si="2"/>
        <v>200</v>
      </c>
    </row>
    <row r="91" spans="2:5" x14ac:dyDescent="0.25">
      <c r="B91" s="24" t="s">
        <v>118</v>
      </c>
      <c r="C91" s="25" t="s">
        <v>218</v>
      </c>
      <c r="D91" s="36">
        <v>228.80528674756766</v>
      </c>
      <c r="E91" s="39">
        <f t="shared" si="2"/>
        <v>230</v>
      </c>
    </row>
    <row r="92" spans="2:5" x14ac:dyDescent="0.25">
      <c r="B92" s="24" t="s">
        <v>146</v>
      </c>
      <c r="C92" s="25" t="s">
        <v>25</v>
      </c>
      <c r="D92" s="36">
        <v>240.99558738202086</v>
      </c>
      <c r="E92" s="39">
        <f t="shared" si="2"/>
        <v>240</v>
      </c>
    </row>
    <row r="93" spans="2:5" x14ac:dyDescent="0.25">
      <c r="B93" s="24" t="s">
        <v>91</v>
      </c>
      <c r="C93" s="25" t="s">
        <v>191</v>
      </c>
      <c r="D93" s="36">
        <v>241.63577141186789</v>
      </c>
      <c r="E93" s="39">
        <f t="shared" si="2"/>
        <v>240</v>
      </c>
    </row>
    <row r="94" spans="2:5" x14ac:dyDescent="0.25">
      <c r="B94" s="24" t="s">
        <v>114</v>
      </c>
      <c r="C94" s="25" t="s">
        <v>214</v>
      </c>
      <c r="D94" s="36">
        <v>250.88218254255898</v>
      </c>
      <c r="E94" s="39">
        <f t="shared" si="2"/>
        <v>250</v>
      </c>
    </row>
    <row r="95" spans="2:5" x14ac:dyDescent="0.25">
      <c r="B95" s="24" t="s">
        <v>96</v>
      </c>
      <c r="C95" s="25" t="s">
        <v>196</v>
      </c>
      <c r="D95" s="36">
        <v>259.30585178248748</v>
      </c>
      <c r="E95" s="39">
        <f t="shared" si="2"/>
        <v>260</v>
      </c>
    </row>
    <row r="96" spans="2:5" x14ac:dyDescent="0.25">
      <c r="B96" s="24" t="s">
        <v>92</v>
      </c>
      <c r="C96" s="25" t="s">
        <v>192</v>
      </c>
      <c r="D96" s="36">
        <v>260.40869086187223</v>
      </c>
      <c r="E96" s="39">
        <f t="shared" si="2"/>
        <v>260</v>
      </c>
    </row>
    <row r="97" spans="2:14" x14ac:dyDescent="0.25">
      <c r="B97" s="24" t="s">
        <v>143</v>
      </c>
      <c r="C97" s="25" t="s">
        <v>22</v>
      </c>
      <c r="D97" s="36">
        <v>263.13476207119777</v>
      </c>
      <c r="E97" s="39">
        <f t="shared" si="2"/>
        <v>260</v>
      </c>
    </row>
    <row r="98" spans="2:14" x14ac:dyDescent="0.25">
      <c r="B98" s="24" t="s">
        <v>150</v>
      </c>
      <c r="C98" s="25" t="s">
        <v>29</v>
      </c>
      <c r="D98" s="36">
        <v>285.11586667279545</v>
      </c>
      <c r="E98" s="39">
        <f t="shared" si="2"/>
        <v>290</v>
      </c>
    </row>
    <row r="99" spans="2:14" x14ac:dyDescent="0.25">
      <c r="B99" s="24" t="s">
        <v>94</v>
      </c>
      <c r="C99" s="25" t="s">
        <v>194</v>
      </c>
      <c r="D99" s="36">
        <v>286.77440143838919</v>
      </c>
      <c r="E99" s="39">
        <f t="shared" si="2"/>
        <v>290</v>
      </c>
    </row>
    <row r="100" spans="2:14" x14ac:dyDescent="0.25">
      <c r="B100" s="24" t="s">
        <v>176</v>
      </c>
      <c r="C100" s="25" t="s">
        <v>57</v>
      </c>
      <c r="D100" s="36">
        <v>304.56060159910589</v>
      </c>
      <c r="E100" s="39">
        <f t="shared" ref="E100:E104" si="3">ROUND(D100,-1)</f>
        <v>300</v>
      </c>
    </row>
    <row r="101" spans="2:14" x14ac:dyDescent="0.25">
      <c r="B101" s="24" t="s">
        <v>181</v>
      </c>
      <c r="C101" s="25" t="s">
        <v>62</v>
      </c>
      <c r="D101" s="36">
        <v>547.59229908117004</v>
      </c>
      <c r="E101" s="39">
        <f t="shared" si="3"/>
        <v>550</v>
      </c>
    </row>
    <row r="102" spans="2:14" x14ac:dyDescent="0.25">
      <c r="B102" s="24" t="s">
        <v>180</v>
      </c>
      <c r="C102" s="25" t="s">
        <v>61</v>
      </c>
      <c r="D102" s="36">
        <v>598.3046827472117</v>
      </c>
      <c r="E102" s="39">
        <f t="shared" si="3"/>
        <v>600</v>
      </c>
    </row>
    <row r="103" spans="2:14" x14ac:dyDescent="0.25">
      <c r="B103" s="24" t="s">
        <v>179</v>
      </c>
      <c r="C103" s="25" t="s">
        <v>60</v>
      </c>
      <c r="D103" s="36">
        <v>721.29843494055467</v>
      </c>
      <c r="E103" s="39">
        <f t="shared" si="3"/>
        <v>720</v>
      </c>
    </row>
    <row r="104" spans="2:14" x14ac:dyDescent="0.25">
      <c r="B104" s="24" t="s">
        <v>182</v>
      </c>
      <c r="C104" s="25" t="s">
        <v>63</v>
      </c>
      <c r="D104" s="36">
        <v>732.87707227453041</v>
      </c>
      <c r="E104" s="39">
        <f t="shared" si="3"/>
        <v>730</v>
      </c>
    </row>
    <row r="105" spans="2:14" x14ac:dyDescent="0.25">
      <c r="D105" s="40">
        <v>176.55241152028481</v>
      </c>
      <c r="E105" s="37">
        <f t="shared" ref="E105" si="4">ROUND(D105,-1)</f>
        <v>180</v>
      </c>
    </row>
    <row r="106" spans="2:14" ht="18.75" customHeight="1" x14ac:dyDescent="0.25">
      <c r="B106" s="1" t="s">
        <v>18</v>
      </c>
      <c r="D106" s="29"/>
      <c r="I106" s="57"/>
      <c r="J106" s="57"/>
      <c r="K106" s="57"/>
      <c r="L106" s="57"/>
      <c r="M106" s="57"/>
      <c r="N106" s="57"/>
    </row>
    <row r="107" spans="2:14" ht="15" customHeight="1" x14ac:dyDescent="0.25">
      <c r="B107" s="1" t="s">
        <v>16</v>
      </c>
      <c r="D107" s="29"/>
    </row>
    <row r="108" spans="2:14" ht="15" customHeight="1" x14ac:dyDescent="0.25">
      <c r="B108" s="1" t="s">
        <v>241</v>
      </c>
      <c r="D108" s="29"/>
    </row>
    <row r="109" spans="2:14" x14ac:dyDescent="0.25">
      <c r="D109" s="29"/>
    </row>
    <row r="110" spans="2:14" x14ac:dyDescent="0.25">
      <c r="D110" s="29"/>
    </row>
    <row r="111" spans="2:14" x14ac:dyDescent="0.25">
      <c r="B111" s="6"/>
      <c r="D111" s="29"/>
    </row>
    <row r="112" spans="2:14" x14ac:dyDescent="0.25">
      <c r="D112" s="29"/>
    </row>
  </sheetData>
  <sortState ref="B4:E104">
    <sortCondition ref="D4:D104"/>
  </sortState>
  <mergeCells count="6">
    <mergeCell ref="I106:N106"/>
    <mergeCell ref="F32:M32"/>
    <mergeCell ref="F33:M33"/>
    <mergeCell ref="F23:M23"/>
    <mergeCell ref="B1:N1"/>
    <mergeCell ref="B3:C3"/>
  </mergeCells>
  <phoneticPr fontId="11" type="noConversion"/>
  <pageMargins left="0.7" right="0.7" top="0.75" bottom="0.75" header="0.3" footer="0.3"/>
  <pageSetup paperSize="9" orientation="portrait" verticalDpi="0"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T01</vt:lpstr>
      <vt:lpstr>T02 </vt:lpstr>
      <vt:lpstr>C01</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BRIFAULT, Fabienne (DREES/MCP/EXTERNES)</cp:lastModifiedBy>
  <dcterms:created xsi:type="dcterms:W3CDTF">2016-10-06T14:54:16Z</dcterms:created>
  <dcterms:modified xsi:type="dcterms:W3CDTF">2018-11-07T15:57:58Z</dcterms:modified>
</cp:coreProperties>
</file>