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425" yWindow="405" windowWidth="19320" windowHeight="11940"/>
  </bookViews>
  <sheets>
    <sheet name="G01" sheetId="1" r:id="rId1"/>
    <sheet name="G02" sheetId="6" r:id="rId2"/>
    <sheet name="C01" sheetId="7" r:id="rId3"/>
  </sheet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T7" i="1" l="1"/>
  <c r="S7" i="1"/>
  <c r="R7" i="1"/>
  <c r="Q7" i="1"/>
  <c r="P7" i="1"/>
  <c r="O7" i="1"/>
  <c r="N7" i="1"/>
  <c r="M7" i="1"/>
  <c r="L7" i="1"/>
  <c r="K7" i="1"/>
  <c r="J7" i="1"/>
  <c r="I7" i="1"/>
  <c r="H7" i="1"/>
  <c r="G7" i="1"/>
  <c r="F7" i="1"/>
  <c r="E7" i="1"/>
  <c r="D7" i="1"/>
  <c r="U6" i="1"/>
  <c r="U5" i="1"/>
  <c r="U4" i="1"/>
  <c r="E3" i="1"/>
  <c r="F3" i="1"/>
  <c r="G3" i="1"/>
  <c r="H3" i="1"/>
  <c r="I3" i="1"/>
  <c r="J3" i="1"/>
  <c r="K3" i="1"/>
  <c r="L3" i="1"/>
  <c r="M3" i="1"/>
  <c r="N3" i="1"/>
  <c r="O3" i="1"/>
  <c r="P3" i="1"/>
  <c r="Q3" i="1"/>
  <c r="R3" i="1"/>
  <c r="S3" i="1"/>
  <c r="T3" i="1"/>
</calcChain>
</file>

<file path=xl/sharedStrings.xml><?xml version="1.0" encoding="utf-8"?>
<sst xmlns="http://schemas.openxmlformats.org/spreadsheetml/2006/main" count="242" uniqueCount="240">
  <si>
    <t>Doubs</t>
  </si>
  <si>
    <t>26D</t>
  </si>
  <si>
    <t>Drôme</t>
  </si>
  <si>
    <t>27D</t>
  </si>
  <si>
    <t>Eure</t>
  </si>
  <si>
    <t>28D</t>
  </si>
  <si>
    <t>Eure-et-Loir</t>
  </si>
  <si>
    <t>29D</t>
  </si>
  <si>
    <t>Finistère</t>
  </si>
  <si>
    <t>30D</t>
  </si>
  <si>
    <t>Gard</t>
  </si>
  <si>
    <t>31D</t>
  </si>
  <si>
    <t>Haute-Garonne</t>
  </si>
  <si>
    <t>32D</t>
  </si>
  <si>
    <t>Gers</t>
  </si>
  <si>
    <t>33D</t>
  </si>
  <si>
    <t>Gironde</t>
  </si>
  <si>
    <t>34D</t>
  </si>
  <si>
    <t>Hérault</t>
  </si>
  <si>
    <t>35D</t>
  </si>
  <si>
    <t>Ille-et-Vilaine</t>
  </si>
  <si>
    <t>36D</t>
  </si>
  <si>
    <t>Indre</t>
  </si>
  <si>
    <t>37D</t>
  </si>
  <si>
    <t>Indre-et-Loire</t>
  </si>
  <si>
    <t>38D</t>
  </si>
  <si>
    <t>Isère</t>
  </si>
  <si>
    <t>39D</t>
  </si>
  <si>
    <t>Jura</t>
  </si>
  <si>
    <t>40D</t>
  </si>
  <si>
    <t>Landes</t>
  </si>
  <si>
    <t>41D</t>
  </si>
  <si>
    <t>Loir-et-Cher</t>
  </si>
  <si>
    <t>42D</t>
  </si>
  <si>
    <t>Loire</t>
  </si>
  <si>
    <t>43D</t>
  </si>
  <si>
    <t>Haute-Loire</t>
  </si>
  <si>
    <t>44D</t>
  </si>
  <si>
    <t>Loire-Atlantique</t>
  </si>
  <si>
    <t>45D</t>
  </si>
  <si>
    <t>Loiret</t>
  </si>
  <si>
    <t>46D</t>
  </si>
  <si>
    <t>Lot</t>
  </si>
  <si>
    <t>47D</t>
  </si>
  <si>
    <t>Lot-et-Garonne</t>
  </si>
  <si>
    <t>48D</t>
  </si>
  <si>
    <t>Lozère</t>
  </si>
  <si>
    <t>49D</t>
  </si>
  <si>
    <t>Maine-et-Loire</t>
  </si>
  <si>
    <t>50D</t>
  </si>
  <si>
    <t>Manche</t>
  </si>
  <si>
    <t>51D</t>
  </si>
  <si>
    <t>Marne</t>
  </si>
  <si>
    <t>52D</t>
  </si>
  <si>
    <t>Haute-Marne</t>
  </si>
  <si>
    <t>53D</t>
  </si>
  <si>
    <t>Mayenne</t>
  </si>
  <si>
    <t>54D</t>
  </si>
  <si>
    <t>Meurthe-et-Moselle</t>
  </si>
  <si>
    <t>55D</t>
  </si>
  <si>
    <t>Meuse</t>
  </si>
  <si>
    <t>56D</t>
  </si>
  <si>
    <t>Morbihan</t>
  </si>
  <si>
    <t>57D</t>
  </si>
  <si>
    <t>Moselle</t>
  </si>
  <si>
    <t>58D</t>
  </si>
  <si>
    <t>Nièvre</t>
  </si>
  <si>
    <t>59D</t>
  </si>
  <si>
    <t>Nord</t>
  </si>
  <si>
    <t>60D</t>
  </si>
  <si>
    <t>Oise</t>
  </si>
  <si>
    <t>61D</t>
  </si>
  <si>
    <t>Orne</t>
  </si>
  <si>
    <t>62D</t>
  </si>
  <si>
    <t>Pas-de-Calais</t>
  </si>
  <si>
    <t>63D</t>
  </si>
  <si>
    <t>Puy-de-Dôme</t>
  </si>
  <si>
    <t>64D</t>
  </si>
  <si>
    <t>Pyrénées-Atlantiques</t>
  </si>
  <si>
    <t>65D</t>
  </si>
  <si>
    <t>Hautes-Pyrénées</t>
  </si>
  <si>
    <t>66D</t>
  </si>
  <si>
    <t>Pyrénées-Orientales</t>
  </si>
  <si>
    <t>67D</t>
  </si>
  <si>
    <t>Bas-Rhin</t>
  </si>
  <si>
    <t>68D</t>
  </si>
  <si>
    <t>Haut-Rhin</t>
  </si>
  <si>
    <t>69D</t>
  </si>
  <si>
    <t>Somme</t>
  </si>
  <si>
    <t>81D</t>
  </si>
  <si>
    <t>Tarn</t>
  </si>
  <si>
    <t>82D</t>
  </si>
  <si>
    <t>Tarn-et-Garonne</t>
  </si>
  <si>
    <t>83D</t>
  </si>
  <si>
    <t>Var</t>
  </si>
  <si>
    <t>84D</t>
  </si>
  <si>
    <t>Vaucluse</t>
  </si>
  <si>
    <t>85D</t>
  </si>
  <si>
    <t>Vendée</t>
  </si>
  <si>
    <t>86D</t>
  </si>
  <si>
    <t>Vienne</t>
  </si>
  <si>
    <t>87D</t>
  </si>
  <si>
    <t>Haute-Vienne</t>
  </si>
  <si>
    <t>88D</t>
  </si>
  <si>
    <t>Vosges</t>
  </si>
  <si>
    <t>89D</t>
  </si>
  <si>
    <t>Yonne</t>
  </si>
  <si>
    <t>90D</t>
  </si>
  <si>
    <t>Territoire de Belfort</t>
  </si>
  <si>
    <t>91D</t>
  </si>
  <si>
    <t>Essonne</t>
  </si>
  <si>
    <t>92D</t>
  </si>
  <si>
    <t>Hauts-de-Seine</t>
  </si>
  <si>
    <t>93D</t>
  </si>
  <si>
    <t>Seine-Saint-Denis</t>
  </si>
  <si>
    <t>94D</t>
  </si>
  <si>
    <t>Val-de-Marne</t>
  </si>
  <si>
    <t>95D</t>
  </si>
  <si>
    <t>Val-d'Oise</t>
  </si>
  <si>
    <t>971D</t>
  </si>
  <si>
    <t>Guadeloupe</t>
  </si>
  <si>
    <t>972D</t>
  </si>
  <si>
    <t>Martinique</t>
  </si>
  <si>
    <t>973D</t>
  </si>
  <si>
    <t>Guyane</t>
  </si>
  <si>
    <t>974D</t>
  </si>
  <si>
    <t>La Réunion</t>
  </si>
  <si>
    <t>Dépense</t>
  </si>
  <si>
    <t>2016</t>
  </si>
  <si>
    <t>Accueil par des particuliers</t>
  </si>
  <si>
    <t>Hébergement en établissement</t>
  </si>
  <si>
    <t xml:space="preserve">Nombre moyen de bénéficiaires </t>
  </si>
  <si>
    <t>Dépenses d'aide à l'accueil</t>
  </si>
  <si>
    <t>Dépenses moyennes par bénéficiaire</t>
  </si>
  <si>
    <r>
      <rPr>
        <b/>
        <sz val="8"/>
        <color indexed="8"/>
        <rFont val="Arial"/>
        <family val="2"/>
      </rPr>
      <t>Champ &gt;</t>
    </r>
    <r>
      <rPr>
        <sz val="8"/>
        <color indexed="8"/>
        <rFont val="Arial"/>
        <family val="2"/>
      </rPr>
      <t xml:space="preserve"> France métropolitaine et DROM (hors Mayotte).</t>
    </r>
  </si>
  <si>
    <r>
      <rPr>
        <b/>
        <sz val="8"/>
        <color indexed="8"/>
        <rFont val="Arial"/>
        <family val="2"/>
      </rPr>
      <t>Sources &gt;</t>
    </r>
    <r>
      <rPr>
        <sz val="8"/>
        <color indexed="8"/>
        <rFont val="Arial"/>
        <family val="2"/>
      </rPr>
      <t xml:space="preserve"> DREES, enquêtes Aide sociale 2000 à 2016.</t>
    </r>
  </si>
  <si>
    <t>Base 100 de 2000</t>
  </si>
  <si>
    <t>En euros par bénéficiaire</t>
  </si>
  <si>
    <t>Accueil de jour</t>
  </si>
  <si>
    <t>2000</t>
  </si>
  <si>
    <t>2001</t>
  </si>
  <si>
    <t>2002</t>
  </si>
  <si>
    <t>2003</t>
  </si>
  <si>
    <t>2004</t>
  </si>
  <si>
    <t>2005</t>
  </si>
  <si>
    <t>2006</t>
  </si>
  <si>
    <t>2007</t>
  </si>
  <si>
    <t>2008</t>
  </si>
  <si>
    <t>2009</t>
  </si>
  <si>
    <t>2010</t>
  </si>
  <si>
    <t>2011</t>
  </si>
  <si>
    <t>2012</t>
  </si>
  <si>
    <t>2013</t>
  </si>
  <si>
    <t>2014</t>
  </si>
  <si>
    <t>2015</t>
  </si>
  <si>
    <t>Année</t>
  </si>
  <si>
    <t>Département</t>
  </si>
  <si>
    <t>01D</t>
  </si>
  <si>
    <t>Ain</t>
  </si>
  <si>
    <t>02D</t>
  </si>
  <si>
    <t>Aisne</t>
  </si>
  <si>
    <t>03D</t>
  </si>
  <si>
    <t>Allier</t>
  </si>
  <si>
    <t>04D</t>
  </si>
  <si>
    <t>Alpes-de-Haute-Provence</t>
  </si>
  <si>
    <t>05D</t>
  </si>
  <si>
    <t>Hautes-Alpes</t>
  </si>
  <si>
    <t>06D</t>
  </si>
  <si>
    <t>Alpes-Maritimes</t>
  </si>
  <si>
    <t>07D</t>
  </si>
  <si>
    <t>Ardèche</t>
  </si>
  <si>
    <t>08D</t>
  </si>
  <si>
    <t>Ardennes</t>
  </si>
  <si>
    <t>09D</t>
  </si>
  <si>
    <t>Ariège</t>
  </si>
  <si>
    <t>10D</t>
  </si>
  <si>
    <t>Aube</t>
  </si>
  <si>
    <t>11D</t>
  </si>
  <si>
    <t>Aude</t>
  </si>
  <si>
    <t>12D</t>
  </si>
  <si>
    <t>Aveyron</t>
  </si>
  <si>
    <t>13D</t>
  </si>
  <si>
    <t>Bouches-du-Rhône</t>
  </si>
  <si>
    <t>14D</t>
  </si>
  <si>
    <t>Calvados</t>
  </si>
  <si>
    <t>15D</t>
  </si>
  <si>
    <t>Cantal</t>
  </si>
  <si>
    <t>16D</t>
  </si>
  <si>
    <t>Charente</t>
  </si>
  <si>
    <t>17D</t>
  </si>
  <si>
    <t>Charente-Maritime</t>
  </si>
  <si>
    <t>18D</t>
  </si>
  <si>
    <t>Cher</t>
  </si>
  <si>
    <t>19D</t>
  </si>
  <si>
    <t>Corrèze</t>
  </si>
  <si>
    <t>2AD</t>
  </si>
  <si>
    <t>Corse-du-Sud</t>
  </si>
  <si>
    <t>2BD</t>
  </si>
  <si>
    <t>Haute-Corse</t>
  </si>
  <si>
    <t>21D</t>
  </si>
  <si>
    <t>Côte-d'Or</t>
  </si>
  <si>
    <t>22D</t>
  </si>
  <si>
    <t>Côtes-d'Armor</t>
  </si>
  <si>
    <t>23D</t>
  </si>
  <si>
    <t>Creuse</t>
  </si>
  <si>
    <t>24D</t>
  </si>
  <si>
    <t>Dordogne</t>
  </si>
  <si>
    <t>25D</t>
  </si>
  <si>
    <r>
      <rPr>
        <b/>
        <sz val="8"/>
        <color indexed="8"/>
        <rFont val="Arial"/>
        <family val="2"/>
      </rPr>
      <t>Notes &gt;</t>
    </r>
    <r>
      <rPr>
        <sz val="8"/>
        <color indexed="8"/>
        <rFont val="Arial"/>
        <family val="2"/>
      </rPr>
      <t xml:space="preserve"> Les évolutions de dépenses sont indiquées en euros constants 2016. Elles sont donc déflatées de l’indice général des prix à la consommation de l’ensemble des ménages de la France entière. La dépense annuelle moyenne par bénéficiaire est le rapport de la dépense totale de l’année </t>
    </r>
    <r>
      <rPr>
        <i/>
        <sz val="8"/>
        <color indexed="8"/>
        <rFont val="Arial"/>
        <family val="2"/>
      </rPr>
      <t>n</t>
    </r>
    <r>
      <rPr>
        <sz val="8"/>
        <color indexed="8"/>
        <rFont val="Arial"/>
        <family val="2"/>
      </rPr>
      <t xml:space="preserve"> au nombre moyen de bénéficiaires, calculé comme la demi-somme des bénéficiaires au 31 décembre </t>
    </r>
    <r>
      <rPr>
        <i/>
        <sz val="8"/>
        <color indexed="8"/>
        <rFont val="Arial"/>
        <family val="2"/>
      </rPr>
      <t>n-1</t>
    </r>
    <r>
      <rPr>
        <sz val="8"/>
        <color indexed="8"/>
        <rFont val="Arial"/>
        <family val="2"/>
      </rPr>
      <t xml:space="preserve"> et des bénéficiaires au 31 décembre </t>
    </r>
    <r>
      <rPr>
        <i/>
        <sz val="8"/>
        <color indexed="8"/>
        <rFont val="Arial"/>
        <family val="2"/>
      </rPr>
      <t>n</t>
    </r>
    <r>
      <rPr>
        <sz val="8"/>
        <color indexed="8"/>
        <rFont val="Arial"/>
        <family val="2"/>
      </rPr>
      <t>. 
Les dépenses brutes d’aides à l’accueil comprennent celles liées à l’aide à hébergement ou à l’accueil de jour en établissement et l’accueil par des particuliers. Les dépenses liées à l’hébergement des jeunes majeurs en établissement pour enfants handicapés (amendement Creton), à l’aide à l’accompagnement en SAVS et SAMSAH et aux autres dépenses d’accueil ne sont pas prises en compte ici.</t>
    </r>
  </si>
  <si>
    <r>
      <rPr>
        <b/>
        <sz val="8"/>
        <color indexed="8"/>
        <rFont val="Arial"/>
        <family val="2"/>
      </rPr>
      <t xml:space="preserve">Notes &gt; </t>
    </r>
    <r>
      <rPr>
        <sz val="8"/>
        <color indexed="8"/>
        <rFont val="Arial"/>
        <family val="2"/>
      </rPr>
      <t xml:space="preserve">Les départements ont été classés selon leurs dépenses annuelles brutes d’aide à l’accueil (hébergement et accueil de jour en établissement et accueil par des particuliers) par bénéficiaire en 2016, selon la méthode de Jenks (« seuils naturels », au sens où les départements de valeurs proches sont regroupés dans la même classe). 
La dépense annuelle moyenne par bénéficiaire est le rapport de la dépense totale de l’année </t>
    </r>
    <r>
      <rPr>
        <i/>
        <sz val="8"/>
        <color indexed="8"/>
        <rFont val="Arial"/>
        <family val="2"/>
      </rPr>
      <t>n</t>
    </r>
    <r>
      <rPr>
        <sz val="8"/>
        <color indexed="8"/>
        <rFont val="Arial"/>
        <family val="2"/>
      </rPr>
      <t xml:space="preserve"> au nombre moyen de bénéficiaires, calculé comme la demi-somme des bénéficiaires au 31 décembre n-1 et des bénéficiaires au 31 décembre n.</t>
    </r>
  </si>
  <si>
    <r>
      <rPr>
        <b/>
        <sz val="8"/>
        <color indexed="8"/>
        <rFont val="Arial"/>
        <family val="2"/>
      </rPr>
      <t>Lecture &gt;</t>
    </r>
    <r>
      <rPr>
        <sz val="8"/>
        <color indexed="8"/>
        <rFont val="Arial"/>
        <family val="2"/>
      </rPr>
      <t>Au niveau national, la dépense moyenne par bénéficiaire et par an est de 34 645 euros.</t>
    </r>
  </si>
  <si>
    <r>
      <rPr>
        <b/>
        <sz val="8"/>
        <color indexed="8"/>
        <rFont val="Arial"/>
        <family val="2"/>
      </rPr>
      <t>Source &gt;</t>
    </r>
    <r>
      <rPr>
        <sz val="8"/>
        <color indexed="8"/>
        <rFont val="Arial"/>
        <family val="2"/>
      </rPr>
      <t xml:space="preserve"> DREES, enquête Aide sociale 2016 ; ISD n°FI10.</t>
    </r>
  </si>
  <si>
    <t>Nouveau Rhône</t>
  </si>
  <si>
    <t>69M</t>
  </si>
  <si>
    <t>Métropole de Lyon</t>
  </si>
  <si>
    <t>70D</t>
  </si>
  <si>
    <t>Haute-Saône</t>
  </si>
  <si>
    <t>71D</t>
  </si>
  <si>
    <t>Saône-et-Loire</t>
  </si>
  <si>
    <t>72D</t>
  </si>
  <si>
    <t>Sarthe</t>
  </si>
  <si>
    <t>73D</t>
  </si>
  <si>
    <t>Savoie</t>
  </si>
  <si>
    <t>74D</t>
  </si>
  <si>
    <t>Haute-Savoie</t>
  </si>
  <si>
    <t>75D</t>
  </si>
  <si>
    <t>Paris</t>
  </si>
  <si>
    <t>76D</t>
  </si>
  <si>
    <t>Seine-Maritime</t>
  </si>
  <si>
    <t>77D</t>
  </si>
  <si>
    <t>Seine-et-Marne</t>
  </si>
  <si>
    <t>78D</t>
  </si>
  <si>
    <t>Yvelines</t>
  </si>
  <si>
    <t>79D</t>
  </si>
  <si>
    <t>Deux-Sèvres</t>
  </si>
  <si>
    <t>80D</t>
  </si>
  <si>
    <r>
      <t xml:space="preserve"> Carte 1</t>
    </r>
    <r>
      <rPr>
        <b/>
        <sz val="8"/>
        <color indexed="8"/>
        <rFont val="Palatino"/>
        <family val="2"/>
      </rPr>
      <t xml:space="preserve">   </t>
    </r>
    <r>
      <rPr>
        <b/>
        <sz val="8"/>
        <color indexed="8"/>
        <rFont val="Arial"/>
        <family val="2"/>
      </rPr>
      <t>Dépenses annuelles brutes d’aide sociale à l’accueil par bénéficiaire en 2016</t>
    </r>
  </si>
  <si>
    <t>Champ &gt; France métropolitaine et DROM (hors Mayotte).</t>
  </si>
  <si>
    <t xml:space="preserve"> Graphique 1  Nombre de bénéficiaires d’une aide à l’accueil au 31 décembre, de 2000 à 2016</t>
  </si>
  <si>
    <t xml:space="preserve"> Graphique 2  Évolution des dépenses et des bénéficiaires de l’aide sociale à l’accueil des personnes handicapées, de 2000 à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</si>
</sst>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8">
    <font>
      <sz val="11"/>
      <color theme="1"/>
      <name val="Calibri"/>
      <family val="2"/>
      <scheme val="minor"/>
    </font>
    <font>
      <sz val="11"/>
      <color theme="1"/>
      <name val="Calibri"/>
      <family val="2"/>
      <scheme val="minor"/>
    </font>
    <font>
      <b/>
      <sz val="8"/>
      <color indexed="8"/>
      <name val="Arial"/>
      <family val="2"/>
    </font>
    <font>
      <sz val="8"/>
      <color indexed="8"/>
      <name val="Arial"/>
      <family val="2"/>
    </font>
    <font>
      <sz val="10"/>
      <name val="Arial"/>
      <family val="2"/>
    </font>
    <font>
      <b/>
      <sz val="8"/>
      <color indexed="8"/>
      <name val="Palatino"/>
      <family val="2"/>
    </font>
    <font>
      <i/>
      <sz val="8"/>
      <color indexed="8"/>
      <name val="Arial"/>
      <family val="2"/>
    </font>
    <font>
      <sz val="8"/>
      <name val="Verdana"/>
    </font>
  </fonts>
  <fills count="2">
    <fill>
      <patternFill patternType="none"/>
    </fill>
    <fill>
      <patternFill patternType="gray125"/>
    </fill>
  </fills>
  <borders count="4">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cellStyleXfs>
  <cellXfs count="27">
    <xf numFmtId="0" fontId="0" fillId="0" borderId="0" xfId="0"/>
    <xf numFmtId="164" fontId="3" fillId="0" borderId="0" xfId="1" applyNumberFormat="1" applyFont="1" applyFill="1" applyAlignment="1">
      <alignment vertical="center"/>
    </xf>
    <xf numFmtId="0" fontId="3" fillId="0" borderId="0" xfId="0" applyFont="1" applyFill="1" applyAlignment="1">
      <alignment vertical="center"/>
    </xf>
    <xf numFmtId="164" fontId="3" fillId="0" borderId="0" xfId="0" applyNumberFormat="1" applyFont="1" applyFill="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164" fontId="3" fillId="0" borderId="1" xfId="1" applyNumberFormat="1"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164" fontId="2" fillId="0" borderId="1" xfId="1" applyNumberFormat="1" applyFont="1" applyFill="1" applyBorder="1" applyAlignment="1">
      <alignment vertical="center" wrapText="1"/>
    </xf>
    <xf numFmtId="164" fontId="2" fillId="0" borderId="1" xfId="1" applyNumberFormat="1" applyFont="1" applyFill="1" applyBorder="1" applyAlignment="1">
      <alignment horizontal="center" vertical="center" wrapText="1"/>
    </xf>
    <xf numFmtId="164" fontId="2" fillId="0" borderId="0" xfId="1" applyNumberFormat="1" applyFont="1" applyFill="1" applyAlignment="1">
      <alignment vertical="center"/>
    </xf>
    <xf numFmtId="0" fontId="3" fillId="0" borderId="1" xfId="0" applyFont="1" applyFill="1" applyBorder="1" applyAlignment="1">
      <alignment vertical="center" wrapText="1"/>
    </xf>
    <xf numFmtId="164" fontId="3" fillId="0" borderId="1" xfId="1" applyNumberFormat="1" applyFont="1" applyFill="1" applyBorder="1" applyAlignment="1">
      <alignment horizontal="center" vertical="center" wrapText="1"/>
    </xf>
    <xf numFmtId="0" fontId="3" fillId="0" borderId="1" xfId="0" applyFont="1" applyFill="1" applyBorder="1" applyAlignment="1">
      <alignment vertical="center"/>
    </xf>
    <xf numFmtId="164"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xf>
    <xf numFmtId="164" fontId="3" fillId="0" borderId="2" xfId="1" applyNumberFormat="1" applyFont="1" applyFill="1" applyBorder="1" applyAlignment="1">
      <alignment horizontal="center" vertical="center"/>
    </xf>
    <xf numFmtId="9" fontId="3" fillId="0" borderId="0" xfId="2" applyFont="1" applyFill="1" applyAlignment="1">
      <alignment vertical="center"/>
    </xf>
    <xf numFmtId="0" fontId="2" fillId="0" borderId="1" xfId="0" applyFont="1" applyFill="1" applyBorder="1" applyAlignment="1">
      <alignment horizontal="center" vertical="center"/>
    </xf>
    <xf numFmtId="164" fontId="3" fillId="0" borderId="0" xfId="1" applyNumberFormat="1" applyFont="1" applyFill="1" applyAlignment="1">
      <alignment horizontal="left" vertical="center"/>
    </xf>
    <xf numFmtId="0" fontId="3" fillId="0" borderId="0" xfId="0" applyFont="1" applyFill="1" applyBorder="1" applyAlignment="1">
      <alignment horizontal="right" vertical="center" wrapText="1"/>
    </xf>
    <xf numFmtId="0" fontId="3" fillId="0" borderId="3" xfId="0" applyFont="1" applyFill="1" applyBorder="1" applyAlignment="1">
      <alignment horizontal="left" vertical="center" wrapText="1"/>
    </xf>
    <xf numFmtId="0" fontId="3" fillId="0" borderId="0" xfId="0" applyFont="1" applyFill="1" applyAlignment="1">
      <alignment vertical="center" wrapText="1"/>
    </xf>
    <xf numFmtId="0" fontId="2" fillId="0" borderId="1" xfId="0" applyFont="1" applyFill="1" applyBorder="1" applyAlignment="1">
      <alignment horizontal="center" vertical="center"/>
    </xf>
    <xf numFmtId="0" fontId="3" fillId="0" borderId="0" xfId="0" applyNumberFormat="1" applyFont="1" applyFill="1" applyAlignment="1">
      <alignment horizontal="left" vertical="center" wrapText="1"/>
    </xf>
  </cellXfs>
  <cellStyles count="4">
    <cellStyle name="Milliers" xfId="1" builtinId="3"/>
    <cellStyle name="Milliers 2 2" xfId="3"/>
    <cellStyle name="Normal" xfId="0" builtinId="0"/>
    <cellStyle name="Pourcentage" xfId="2"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C1:U9"/>
  <sheetViews>
    <sheetView showGridLines="0" tabSelected="1" zoomScaleNormal="100" zoomScalePageLayoutView="200" workbookViewId="0">
      <selection activeCell="E44" sqref="E44"/>
    </sheetView>
  </sheetViews>
  <sheetFormatPr baseColWidth="10" defaultColWidth="10.85546875" defaultRowHeight="11.25"/>
  <cols>
    <col min="1" max="1" width="3.7109375" style="2" customWidth="1"/>
    <col min="2" max="2" width="7.7109375" style="2" customWidth="1"/>
    <col min="3" max="3" width="23" style="2" customWidth="1"/>
    <col min="4" max="13" width="11.85546875" style="2" bestFit="1" customWidth="1"/>
    <col min="14" max="18" width="12.85546875" style="2" bestFit="1" customWidth="1"/>
    <col min="19" max="16384" width="10.85546875" style="2"/>
  </cols>
  <sheetData>
    <row r="1" spans="3:21">
      <c r="C1" s="7" t="s">
        <v>238</v>
      </c>
    </row>
    <row r="3" spans="3:21" s="4" customFormat="1">
      <c r="D3" s="20">
        <v>2000</v>
      </c>
      <c r="E3" s="20">
        <f>D3+1</f>
        <v>2001</v>
      </c>
      <c r="F3" s="20">
        <f t="shared" ref="F3:T3" si="0">E3+1</f>
        <v>2002</v>
      </c>
      <c r="G3" s="20">
        <f t="shared" si="0"/>
        <v>2003</v>
      </c>
      <c r="H3" s="20">
        <f t="shared" si="0"/>
        <v>2004</v>
      </c>
      <c r="I3" s="20">
        <f t="shared" si="0"/>
        <v>2005</v>
      </c>
      <c r="J3" s="20">
        <f t="shared" si="0"/>
        <v>2006</v>
      </c>
      <c r="K3" s="20">
        <f t="shared" si="0"/>
        <v>2007</v>
      </c>
      <c r="L3" s="20">
        <f t="shared" si="0"/>
        <v>2008</v>
      </c>
      <c r="M3" s="20">
        <f t="shared" si="0"/>
        <v>2009</v>
      </c>
      <c r="N3" s="20">
        <f t="shared" si="0"/>
        <v>2010</v>
      </c>
      <c r="O3" s="20">
        <f t="shared" si="0"/>
        <v>2011</v>
      </c>
      <c r="P3" s="20">
        <f t="shared" si="0"/>
        <v>2012</v>
      </c>
      <c r="Q3" s="20">
        <f t="shared" si="0"/>
        <v>2013</v>
      </c>
      <c r="R3" s="20">
        <f t="shared" si="0"/>
        <v>2014</v>
      </c>
      <c r="S3" s="20">
        <f t="shared" si="0"/>
        <v>2015</v>
      </c>
      <c r="T3" s="20">
        <f t="shared" si="0"/>
        <v>2016</v>
      </c>
    </row>
    <row r="4" spans="3:21" s="1" customFormat="1">
      <c r="C4" s="6" t="s">
        <v>130</v>
      </c>
      <c r="D4" s="18">
        <v>79076</v>
      </c>
      <c r="E4" s="16">
        <v>80077</v>
      </c>
      <c r="F4" s="16">
        <v>82374</v>
      </c>
      <c r="G4" s="16">
        <v>84955</v>
      </c>
      <c r="H4" s="16">
        <v>89194</v>
      </c>
      <c r="I4" s="16">
        <v>89837</v>
      </c>
      <c r="J4" s="16">
        <v>90663</v>
      </c>
      <c r="K4" s="16">
        <v>90593</v>
      </c>
      <c r="L4" s="16">
        <v>92987</v>
      </c>
      <c r="M4" s="16">
        <v>96861</v>
      </c>
      <c r="N4" s="16">
        <v>99564</v>
      </c>
      <c r="O4" s="16">
        <v>104540</v>
      </c>
      <c r="P4" s="16">
        <v>108973</v>
      </c>
      <c r="Q4" s="16">
        <v>111542</v>
      </c>
      <c r="R4" s="16">
        <v>114533</v>
      </c>
      <c r="S4" s="16">
        <v>119267</v>
      </c>
      <c r="T4" s="16">
        <v>122249</v>
      </c>
      <c r="U4" s="19">
        <f>T4/T$7</f>
        <v>0.82410796745336756</v>
      </c>
    </row>
    <row r="5" spans="3:21" s="1" customFormat="1">
      <c r="C5" s="6" t="s">
        <v>138</v>
      </c>
      <c r="D5" s="18">
        <v>8672</v>
      </c>
      <c r="E5" s="16">
        <v>9715</v>
      </c>
      <c r="F5" s="16">
        <v>10764</v>
      </c>
      <c r="G5" s="16">
        <v>12041</v>
      </c>
      <c r="H5" s="16">
        <v>13168</v>
      </c>
      <c r="I5" s="16">
        <v>13722</v>
      </c>
      <c r="J5" s="16">
        <v>14736</v>
      </c>
      <c r="K5" s="16">
        <v>15271</v>
      </c>
      <c r="L5" s="16">
        <v>15398</v>
      </c>
      <c r="M5" s="16">
        <v>16290</v>
      </c>
      <c r="N5" s="16">
        <v>16250</v>
      </c>
      <c r="O5" s="16">
        <v>16892</v>
      </c>
      <c r="P5" s="16">
        <v>17342</v>
      </c>
      <c r="Q5" s="16">
        <v>17581</v>
      </c>
      <c r="R5" s="16">
        <v>17683</v>
      </c>
      <c r="S5" s="16">
        <v>19428</v>
      </c>
      <c r="T5" s="16">
        <v>19724</v>
      </c>
      <c r="U5" s="19">
        <f>T5/T$7</f>
        <v>0.13296391422465806</v>
      </c>
    </row>
    <row r="6" spans="3:21" s="1" customFormat="1">
      <c r="C6" s="6" t="s">
        <v>129</v>
      </c>
      <c r="D6" s="18">
        <v>3385</v>
      </c>
      <c r="E6" s="16">
        <v>3533</v>
      </c>
      <c r="F6" s="16">
        <v>3494</v>
      </c>
      <c r="G6" s="16">
        <v>3885</v>
      </c>
      <c r="H6" s="16">
        <v>3973</v>
      </c>
      <c r="I6" s="16">
        <v>4321</v>
      </c>
      <c r="J6" s="16">
        <v>4793</v>
      </c>
      <c r="K6" s="16">
        <v>5150</v>
      </c>
      <c r="L6" s="16">
        <v>5152</v>
      </c>
      <c r="M6" s="16">
        <v>5235</v>
      </c>
      <c r="N6" s="16">
        <v>5629</v>
      </c>
      <c r="O6" s="16">
        <v>5624</v>
      </c>
      <c r="P6" s="16">
        <v>5682</v>
      </c>
      <c r="Q6" s="16">
        <v>5884</v>
      </c>
      <c r="R6" s="16">
        <v>6078</v>
      </c>
      <c r="S6" s="16">
        <v>6052</v>
      </c>
      <c r="T6" s="16">
        <v>6368</v>
      </c>
      <c r="U6" s="19">
        <f>T6/T$7</f>
        <v>4.2928118321974372E-2</v>
      </c>
    </row>
    <row r="7" spans="3:21">
      <c r="D7" s="3">
        <f>D4+D5+D6</f>
        <v>91133</v>
      </c>
      <c r="E7" s="3">
        <f t="shared" ref="E7:T7" si="1">E4+E5+E6</f>
        <v>93325</v>
      </c>
      <c r="F7" s="3">
        <f t="shared" si="1"/>
        <v>96632</v>
      </c>
      <c r="G7" s="3">
        <f t="shared" si="1"/>
        <v>100881</v>
      </c>
      <c r="H7" s="3">
        <f t="shared" si="1"/>
        <v>106335</v>
      </c>
      <c r="I7" s="3">
        <f t="shared" si="1"/>
        <v>107880</v>
      </c>
      <c r="J7" s="3">
        <f t="shared" si="1"/>
        <v>110192</v>
      </c>
      <c r="K7" s="3">
        <f t="shared" si="1"/>
        <v>111014</v>
      </c>
      <c r="L7" s="3">
        <f t="shared" si="1"/>
        <v>113537</v>
      </c>
      <c r="M7" s="3">
        <f t="shared" si="1"/>
        <v>118386</v>
      </c>
      <c r="N7" s="3">
        <f t="shared" si="1"/>
        <v>121443</v>
      </c>
      <c r="O7" s="3">
        <f t="shared" si="1"/>
        <v>127056</v>
      </c>
      <c r="P7" s="3">
        <f t="shared" si="1"/>
        <v>131997</v>
      </c>
      <c r="Q7" s="3">
        <f t="shared" si="1"/>
        <v>135007</v>
      </c>
      <c r="R7" s="3">
        <f t="shared" si="1"/>
        <v>138294</v>
      </c>
      <c r="S7" s="3">
        <f t="shared" si="1"/>
        <v>144747</v>
      </c>
      <c r="T7" s="3">
        <f t="shared" si="1"/>
        <v>148341</v>
      </c>
    </row>
    <row r="8" spans="3:21">
      <c r="C8" s="2" t="s">
        <v>134</v>
      </c>
    </row>
    <row r="9" spans="3:21">
      <c r="C9" s="2" t="s">
        <v>135</v>
      </c>
    </row>
  </sheetData>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C1:U11"/>
  <sheetViews>
    <sheetView showGridLines="0" topLeftCell="B1" zoomScaleNormal="100" zoomScalePageLayoutView="200" workbookViewId="0">
      <selection activeCell="C1" sqref="C1"/>
    </sheetView>
  </sheetViews>
  <sheetFormatPr baseColWidth="10" defaultColWidth="10.85546875" defaultRowHeight="11.25"/>
  <cols>
    <col min="1" max="1" width="3.7109375" style="1" customWidth="1"/>
    <col min="2" max="2" width="7.7109375" style="1" customWidth="1"/>
    <col min="3" max="3" width="75.28515625" style="1" customWidth="1"/>
    <col min="4" max="20" width="8.42578125" style="1" customWidth="1"/>
    <col min="21" max="16384" width="10.85546875" style="1"/>
  </cols>
  <sheetData>
    <row r="1" spans="3:21">
      <c r="C1" s="7" t="s">
        <v>239</v>
      </c>
    </row>
    <row r="2" spans="3:21">
      <c r="C2" s="7"/>
    </row>
    <row r="3" spans="3:21" ht="15" customHeight="1">
      <c r="H3" s="22" t="s">
        <v>136</v>
      </c>
      <c r="I3" s="22"/>
      <c r="J3" s="22"/>
      <c r="K3" s="22"/>
      <c r="L3" s="22"/>
      <c r="M3" s="22"/>
      <c r="N3" s="22"/>
      <c r="O3" s="22"/>
      <c r="P3" s="22"/>
      <c r="Q3" s="22"/>
      <c r="R3" s="22"/>
    </row>
    <row r="4" spans="3:21" ht="7.5" customHeight="1"/>
    <row r="5" spans="3:21" s="12" customFormat="1" ht="15" customHeight="1">
      <c r="C5" s="10" t="s">
        <v>155</v>
      </c>
      <c r="D5" s="11" t="s">
        <v>139</v>
      </c>
      <c r="E5" s="11" t="s">
        <v>140</v>
      </c>
      <c r="F5" s="11" t="s">
        <v>141</v>
      </c>
      <c r="G5" s="11" t="s">
        <v>142</v>
      </c>
      <c r="H5" s="11" t="s">
        <v>143</v>
      </c>
      <c r="I5" s="11" t="s">
        <v>144</v>
      </c>
      <c r="J5" s="11" t="s">
        <v>145</v>
      </c>
      <c r="K5" s="11" t="s">
        <v>146</v>
      </c>
      <c r="L5" s="11" t="s">
        <v>147</v>
      </c>
      <c r="M5" s="11" t="s">
        <v>148</v>
      </c>
      <c r="N5" s="11" t="s">
        <v>149</v>
      </c>
      <c r="O5" s="11" t="s">
        <v>150</v>
      </c>
      <c r="P5" s="11" t="s">
        <v>151</v>
      </c>
      <c r="Q5" s="11" t="s">
        <v>152</v>
      </c>
      <c r="R5" s="11" t="s">
        <v>153</v>
      </c>
      <c r="S5" s="11" t="s">
        <v>154</v>
      </c>
      <c r="T5" s="11" t="s">
        <v>128</v>
      </c>
    </row>
    <row r="6" spans="3:21">
      <c r="C6" s="13" t="s">
        <v>132</v>
      </c>
      <c r="D6" s="14">
        <v>100</v>
      </c>
      <c r="E6" s="14">
        <v>102.8455743373256</v>
      </c>
      <c r="F6" s="14">
        <v>111.11341919867152</v>
      </c>
      <c r="G6" s="14">
        <v>115.48967349215002</v>
      </c>
      <c r="H6" s="14">
        <v>124.22855756318287</v>
      </c>
      <c r="I6" s="14">
        <v>127.98159257615673</v>
      </c>
      <c r="J6" s="14">
        <v>136.06319726307228</v>
      </c>
      <c r="K6" s="14">
        <v>142.80753771881092</v>
      </c>
      <c r="L6" s="14">
        <v>144.77992293022294</v>
      </c>
      <c r="M6" s="14">
        <v>153.35955213881377</v>
      </c>
      <c r="N6" s="14">
        <v>159.12192632783058</v>
      </c>
      <c r="O6" s="14">
        <v>164.75959193433388</v>
      </c>
      <c r="P6" s="14">
        <v>167.60199996292127</v>
      </c>
      <c r="Q6" s="14">
        <v>169.29039954654849</v>
      </c>
      <c r="R6" s="14">
        <v>176.02227585159383</v>
      </c>
      <c r="S6" s="14">
        <v>180.90031991352873</v>
      </c>
      <c r="T6" s="14">
        <v>184.23250131101213</v>
      </c>
      <c r="U6" s="19"/>
    </row>
    <row r="7" spans="3:21">
      <c r="C7" s="13" t="s">
        <v>131</v>
      </c>
      <c r="D7" s="14">
        <v>100</v>
      </c>
      <c r="E7" s="14">
        <v>101.62471282415748</v>
      </c>
      <c r="F7" s="14">
        <v>104.65431466208288</v>
      </c>
      <c r="G7" s="14">
        <v>108.81719363778105</v>
      </c>
      <c r="H7" s="14">
        <v>114.16293406938497</v>
      </c>
      <c r="I7" s="14">
        <v>118.0189412095268</v>
      </c>
      <c r="J7" s="14">
        <v>120.14390470995929</v>
      </c>
      <c r="K7" s="14">
        <v>121.87054085472346</v>
      </c>
      <c r="L7" s="14">
        <v>123.71342467866606</v>
      </c>
      <c r="M7" s="14">
        <v>127.77493127062569</v>
      </c>
      <c r="N7" s="14">
        <v>132.13063815017435</v>
      </c>
      <c r="O7" s="14">
        <v>136.90726079698527</v>
      </c>
      <c r="P7" s="14">
        <v>142.72184850337999</v>
      </c>
      <c r="Q7" s="14">
        <v>147.10234754199516</v>
      </c>
      <c r="R7" s="14">
        <v>150.57159700069968</v>
      </c>
      <c r="S7" s="14">
        <v>155.93772209642498</v>
      </c>
      <c r="T7" s="14">
        <v>161.47298481067054</v>
      </c>
    </row>
    <row r="8" spans="3:21">
      <c r="C8" s="13" t="s">
        <v>133</v>
      </c>
      <c r="D8" s="14">
        <v>100</v>
      </c>
      <c r="E8" s="14">
        <v>101.20134313715661</v>
      </c>
      <c r="F8" s="14">
        <v>106.17184734088067</v>
      </c>
      <c r="G8" s="14">
        <v>106.1318249729722</v>
      </c>
      <c r="H8" s="14">
        <v>108.81689278210061</v>
      </c>
      <c r="I8" s="14">
        <v>108.44156985694573</v>
      </c>
      <c r="J8" s="14">
        <v>113.25018742444233</v>
      </c>
      <c r="K8" s="14">
        <v>117.17970291856301</v>
      </c>
      <c r="L8" s="14">
        <v>117.0284658324471</v>
      </c>
      <c r="M8" s="14">
        <v>120.02319282332475</v>
      </c>
      <c r="N8" s="14">
        <v>120.42772861429685</v>
      </c>
      <c r="O8" s="14">
        <v>120.34394010603266</v>
      </c>
      <c r="P8" s="14">
        <v>117.43261576306733</v>
      </c>
      <c r="Q8" s="14">
        <v>115.08341122715193</v>
      </c>
      <c r="R8" s="14">
        <v>116.90270898220987</v>
      </c>
      <c r="S8" s="14">
        <v>116.00805596074308</v>
      </c>
      <c r="T8" s="14">
        <v>114.09493763122506</v>
      </c>
    </row>
    <row r="9" spans="3:21" ht="48.75" customHeight="1">
      <c r="C9" s="23" t="s">
        <v>208</v>
      </c>
      <c r="D9" s="23"/>
      <c r="E9" s="23"/>
      <c r="F9" s="23"/>
      <c r="G9" s="23"/>
      <c r="H9" s="23"/>
      <c r="I9" s="23"/>
      <c r="J9" s="23"/>
      <c r="K9" s="23"/>
      <c r="L9" s="23"/>
      <c r="M9" s="23"/>
      <c r="N9" s="23"/>
      <c r="O9" s="23"/>
      <c r="P9" s="23"/>
      <c r="Q9" s="23"/>
      <c r="R9" s="23"/>
      <c r="S9" s="23"/>
      <c r="T9" s="23"/>
    </row>
    <row r="10" spans="3:21">
      <c r="C10" s="21" t="s">
        <v>237</v>
      </c>
    </row>
    <row r="11" spans="3:21">
      <c r="C11" s="1" t="s">
        <v>135</v>
      </c>
    </row>
  </sheetData>
  <mergeCells count="2">
    <mergeCell ref="H3:R3"/>
    <mergeCell ref="C9:T9"/>
  </mergeCells>
  <phoneticPr fontId="7" type="noConversion"/>
  <pageMargins left="0.7" right="0.7" top="0.75" bottom="0.75" header="0.3" footer="0.3"/>
  <pageSetup paperSize="9" orientation="portrait" verticalDpi="0"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C1:Q111"/>
  <sheetViews>
    <sheetView showGridLines="0" topLeftCell="B1" zoomScaleNormal="100" zoomScalePageLayoutView="200" workbookViewId="0">
      <selection activeCell="K23" sqref="K23"/>
    </sheetView>
  </sheetViews>
  <sheetFormatPr baseColWidth="10" defaultColWidth="10.85546875" defaultRowHeight="11.25"/>
  <cols>
    <col min="1" max="1" width="3.7109375" style="2" customWidth="1"/>
    <col min="2" max="2" width="7.7109375" style="2" customWidth="1"/>
    <col min="3" max="3" width="9.140625" style="2" customWidth="1"/>
    <col min="4" max="4" width="21.85546875" style="2" customWidth="1"/>
    <col min="5" max="5" width="19.42578125" style="8" customWidth="1"/>
    <col min="6" max="16384" width="10.85546875" style="2"/>
  </cols>
  <sheetData>
    <row r="1" spans="3:7">
      <c r="C1" s="7" t="s">
        <v>236</v>
      </c>
    </row>
    <row r="2" spans="3:7">
      <c r="C2" s="7"/>
    </row>
    <row r="3" spans="3:7">
      <c r="E3" s="9" t="s">
        <v>137</v>
      </c>
    </row>
    <row r="5" spans="3:7">
      <c r="C5" s="25" t="s">
        <v>156</v>
      </c>
      <c r="D5" s="25"/>
      <c r="E5" s="5" t="s">
        <v>127</v>
      </c>
      <c r="F5" s="1"/>
    </row>
    <row r="6" spans="3:7">
      <c r="C6" s="15" t="s">
        <v>157</v>
      </c>
      <c r="D6" s="6" t="s">
        <v>158</v>
      </c>
      <c r="E6" s="16">
        <v>35454.357060367453</v>
      </c>
      <c r="F6" s="1"/>
      <c r="G6" s="3"/>
    </row>
    <row r="7" spans="3:7">
      <c r="C7" s="15" t="s">
        <v>159</v>
      </c>
      <c r="D7" s="6" t="s">
        <v>160</v>
      </c>
      <c r="E7" s="16">
        <v>39908.289639423077</v>
      </c>
      <c r="F7" s="1"/>
      <c r="G7" s="3"/>
    </row>
    <row r="8" spans="3:7">
      <c r="C8" s="15" t="s">
        <v>161</v>
      </c>
      <c r="D8" s="6" t="s">
        <v>162</v>
      </c>
      <c r="E8" s="16">
        <v>25168.638236254767</v>
      </c>
      <c r="F8" s="1"/>
      <c r="G8" s="3"/>
    </row>
    <row r="9" spans="3:7">
      <c r="C9" s="15" t="s">
        <v>163</v>
      </c>
      <c r="D9" s="6" t="s">
        <v>164</v>
      </c>
      <c r="E9" s="16">
        <v>37423.027700831022</v>
      </c>
      <c r="F9" s="1"/>
      <c r="G9" s="3"/>
    </row>
    <row r="10" spans="3:7">
      <c r="C10" s="15" t="s">
        <v>165</v>
      </c>
      <c r="D10" s="6" t="s">
        <v>166</v>
      </c>
      <c r="E10" s="16">
        <v>34702.005975232198</v>
      </c>
      <c r="F10" s="1"/>
      <c r="G10" s="3"/>
    </row>
    <row r="11" spans="3:7">
      <c r="C11" s="15" t="s">
        <v>167</v>
      </c>
      <c r="D11" s="6" t="s">
        <v>168</v>
      </c>
      <c r="E11" s="16">
        <v>40977.623308641974</v>
      </c>
      <c r="F11" s="1"/>
      <c r="G11" s="3"/>
    </row>
    <row r="12" spans="3:7">
      <c r="C12" s="15" t="s">
        <v>169</v>
      </c>
      <c r="D12" s="6" t="s">
        <v>170</v>
      </c>
      <c r="E12" s="16">
        <v>30561.056613756613</v>
      </c>
      <c r="F12" s="1"/>
      <c r="G12" s="3"/>
    </row>
    <row r="13" spans="3:7">
      <c r="C13" s="15" t="s">
        <v>171</v>
      </c>
      <c r="D13" s="6" t="s">
        <v>172</v>
      </c>
      <c r="E13" s="16">
        <v>44164.670554177006</v>
      </c>
      <c r="F13" s="1"/>
      <c r="G13" s="3"/>
    </row>
    <row r="14" spans="3:7">
      <c r="C14" s="15" t="s">
        <v>173</v>
      </c>
      <c r="D14" s="6" t="s">
        <v>174</v>
      </c>
      <c r="E14" s="16">
        <v>22167.628691983122</v>
      </c>
      <c r="F14" s="1"/>
      <c r="G14" s="3"/>
    </row>
    <row r="15" spans="3:7">
      <c r="C15" s="15" t="s">
        <v>175</v>
      </c>
      <c r="D15" s="6" t="s">
        <v>176</v>
      </c>
      <c r="E15" s="16">
        <v>27103.717147908072</v>
      </c>
      <c r="F15" s="1"/>
      <c r="G15" s="3"/>
    </row>
    <row r="16" spans="3:7">
      <c r="C16" s="15" t="s">
        <v>177</v>
      </c>
      <c r="D16" s="6" t="s">
        <v>178</v>
      </c>
      <c r="E16" s="16">
        <v>30799.930926216639</v>
      </c>
      <c r="F16" s="1"/>
      <c r="G16" s="3"/>
    </row>
    <row r="17" spans="3:7">
      <c r="C17" s="15" t="s">
        <v>179</v>
      </c>
      <c r="D17" s="6" t="s">
        <v>180</v>
      </c>
      <c r="E17" s="16">
        <v>32014.345034387894</v>
      </c>
      <c r="F17" s="1"/>
      <c r="G17" s="3"/>
    </row>
    <row r="18" spans="3:7">
      <c r="C18" s="15" t="s">
        <v>181</v>
      </c>
      <c r="D18" s="6" t="s">
        <v>182</v>
      </c>
      <c r="E18" s="16">
        <v>39309.555676262898</v>
      </c>
      <c r="F18" s="1"/>
      <c r="G18" s="3"/>
    </row>
    <row r="19" spans="3:7">
      <c r="C19" s="15" t="s">
        <v>183</v>
      </c>
      <c r="D19" s="6" t="s">
        <v>184</v>
      </c>
      <c r="E19" s="16">
        <v>28717.100478468899</v>
      </c>
      <c r="F19" s="1"/>
      <c r="G19" s="3"/>
    </row>
    <row r="20" spans="3:7">
      <c r="C20" s="15" t="s">
        <v>185</v>
      </c>
      <c r="D20" s="6" t="s">
        <v>186</v>
      </c>
      <c r="E20" s="16">
        <v>38866.916317991629</v>
      </c>
      <c r="F20" s="1"/>
      <c r="G20" s="3"/>
    </row>
    <row r="21" spans="3:7">
      <c r="C21" s="15" t="s">
        <v>187</v>
      </c>
      <c r="D21" s="6" t="s">
        <v>188</v>
      </c>
      <c r="E21" s="16">
        <v>28291.21324863884</v>
      </c>
      <c r="F21" s="1"/>
      <c r="G21" s="3"/>
    </row>
    <row r="22" spans="3:7">
      <c r="C22" s="15" t="s">
        <v>189</v>
      </c>
      <c r="D22" s="6" t="s">
        <v>190</v>
      </c>
      <c r="E22" s="16">
        <v>27306.053455642123</v>
      </c>
      <c r="F22" s="1"/>
      <c r="G22" s="3"/>
    </row>
    <row r="23" spans="3:7">
      <c r="C23" s="15" t="s">
        <v>191</v>
      </c>
      <c r="D23" s="6" t="s">
        <v>192</v>
      </c>
      <c r="E23" s="16">
        <v>29378.378187024147</v>
      </c>
      <c r="F23" s="1"/>
      <c r="G23" s="3"/>
    </row>
    <row r="24" spans="3:7">
      <c r="C24" s="15" t="s">
        <v>193</v>
      </c>
      <c r="D24" s="6" t="s">
        <v>194</v>
      </c>
      <c r="E24" s="16">
        <v>41844.481539465101</v>
      </c>
      <c r="F24" s="1"/>
      <c r="G24" s="3"/>
    </row>
    <row r="25" spans="3:7">
      <c r="C25" s="15" t="s">
        <v>195</v>
      </c>
      <c r="D25" s="6" t="s">
        <v>196</v>
      </c>
      <c r="E25" s="16">
        <v>50181.825614663547</v>
      </c>
      <c r="F25" s="1"/>
      <c r="G25" s="3"/>
    </row>
    <row r="26" spans="3:7">
      <c r="C26" s="15" t="s">
        <v>197</v>
      </c>
      <c r="D26" s="6" t="s">
        <v>198</v>
      </c>
      <c r="E26" s="16">
        <v>14449.028901734104</v>
      </c>
      <c r="F26" s="1"/>
      <c r="G26" s="3"/>
    </row>
    <row r="27" spans="3:7">
      <c r="C27" s="15" t="s">
        <v>199</v>
      </c>
      <c r="D27" s="6" t="s">
        <v>200</v>
      </c>
      <c r="E27" s="16">
        <v>35360.174767567565</v>
      </c>
      <c r="F27" s="1"/>
      <c r="G27" s="3"/>
    </row>
    <row r="28" spans="3:7">
      <c r="C28" s="15" t="s">
        <v>201</v>
      </c>
      <c r="D28" s="6" t="s">
        <v>202</v>
      </c>
      <c r="E28" s="16">
        <v>29747.47881640261</v>
      </c>
      <c r="F28" s="1"/>
      <c r="G28" s="3"/>
    </row>
    <row r="29" spans="3:7">
      <c r="C29" s="15" t="s">
        <v>203</v>
      </c>
      <c r="D29" s="6" t="s">
        <v>204</v>
      </c>
      <c r="E29" s="16">
        <v>43453.510779054923</v>
      </c>
      <c r="F29" s="1"/>
      <c r="G29" s="3"/>
    </row>
    <row r="30" spans="3:7">
      <c r="C30" s="15" t="s">
        <v>205</v>
      </c>
      <c r="D30" s="6" t="s">
        <v>206</v>
      </c>
      <c r="E30" s="16">
        <v>29664.232586206894</v>
      </c>
      <c r="F30" s="1"/>
      <c r="G30" s="3"/>
    </row>
    <row r="31" spans="3:7">
      <c r="C31" s="15" t="s">
        <v>207</v>
      </c>
      <c r="D31" s="6" t="s">
        <v>0</v>
      </c>
      <c r="E31" s="16">
        <v>36401.785186846035</v>
      </c>
      <c r="F31" s="1"/>
      <c r="G31" s="3"/>
    </row>
    <row r="32" spans="3:7">
      <c r="C32" s="15" t="s">
        <v>1</v>
      </c>
      <c r="D32" s="6" t="s">
        <v>2</v>
      </c>
      <c r="E32" s="16">
        <v>39487.789539170502</v>
      </c>
      <c r="F32" s="1"/>
      <c r="G32" s="3"/>
    </row>
    <row r="33" spans="3:17">
      <c r="C33" s="15" t="s">
        <v>3</v>
      </c>
      <c r="D33" s="6" t="s">
        <v>4</v>
      </c>
      <c r="E33" s="16">
        <v>37268.976946498478</v>
      </c>
      <c r="F33" s="1"/>
      <c r="G33" s="3"/>
    </row>
    <row r="34" spans="3:17">
      <c r="C34" s="15" t="s">
        <v>5</v>
      </c>
      <c r="D34" s="6" t="s">
        <v>6</v>
      </c>
      <c r="E34" s="16">
        <v>42308.216133792419</v>
      </c>
      <c r="F34" s="1"/>
      <c r="G34" s="3"/>
    </row>
    <row r="35" spans="3:17">
      <c r="C35" s="15" t="s">
        <v>7</v>
      </c>
      <c r="D35" s="6" t="s">
        <v>8</v>
      </c>
      <c r="E35" s="16">
        <v>34526.985527369827</v>
      </c>
      <c r="F35" s="1"/>
      <c r="G35" s="3"/>
    </row>
    <row r="36" spans="3:17">
      <c r="C36" s="15" t="s">
        <v>9</v>
      </c>
      <c r="D36" s="6" t="s">
        <v>10</v>
      </c>
      <c r="E36" s="16">
        <v>46358.224274406333</v>
      </c>
      <c r="F36" s="1"/>
      <c r="G36" s="3"/>
    </row>
    <row r="37" spans="3:17">
      <c r="C37" s="15" t="s">
        <v>11</v>
      </c>
      <c r="D37" s="6" t="s">
        <v>12</v>
      </c>
      <c r="E37" s="16">
        <v>47253.139039319874</v>
      </c>
      <c r="F37" s="1"/>
      <c r="G37" s="3"/>
    </row>
    <row r="38" spans="3:17">
      <c r="C38" s="15" t="s">
        <v>13</v>
      </c>
      <c r="D38" s="6" t="s">
        <v>14</v>
      </c>
      <c r="E38" s="16">
        <v>32611.727047146403</v>
      </c>
      <c r="F38" s="1"/>
      <c r="G38" s="3"/>
    </row>
    <row r="39" spans="3:17">
      <c r="C39" s="15" t="s">
        <v>15</v>
      </c>
      <c r="D39" s="6" t="s">
        <v>16</v>
      </c>
      <c r="E39" s="16">
        <v>35619.568182814211</v>
      </c>
      <c r="F39" s="1"/>
      <c r="G39" s="3"/>
    </row>
    <row r="40" spans="3:17">
      <c r="C40" s="15" t="s">
        <v>17</v>
      </c>
      <c r="D40" s="6" t="s">
        <v>18</v>
      </c>
      <c r="E40" s="16">
        <v>30815.439914575549</v>
      </c>
      <c r="F40" s="1"/>
      <c r="G40" s="3"/>
    </row>
    <row r="41" spans="3:17">
      <c r="C41" s="15" t="s">
        <v>19</v>
      </c>
      <c r="D41" s="6" t="s">
        <v>20</v>
      </c>
      <c r="E41" s="16">
        <v>31800.17502383222</v>
      </c>
      <c r="F41" s="1"/>
      <c r="G41" s="3"/>
    </row>
    <row r="42" spans="3:17">
      <c r="C42" s="15" t="s">
        <v>21</v>
      </c>
      <c r="D42" s="6" t="s">
        <v>22</v>
      </c>
      <c r="E42" s="16">
        <v>31062.584939939941</v>
      </c>
      <c r="F42" s="1"/>
      <c r="G42" s="3"/>
    </row>
    <row r="43" spans="3:17">
      <c r="C43" s="15" t="s">
        <v>23</v>
      </c>
      <c r="D43" s="6" t="s">
        <v>24</v>
      </c>
      <c r="E43" s="16">
        <v>39914.252768758226</v>
      </c>
      <c r="F43" s="1"/>
      <c r="G43" s="3"/>
    </row>
    <row r="44" spans="3:17">
      <c r="C44" s="15" t="s">
        <v>25</v>
      </c>
      <c r="D44" s="6" t="s">
        <v>26</v>
      </c>
      <c r="E44" s="16">
        <v>46393.914202617547</v>
      </c>
      <c r="F44" s="1"/>
      <c r="G44" s="3"/>
    </row>
    <row r="45" spans="3:17">
      <c r="C45" s="15" t="s">
        <v>27</v>
      </c>
      <c r="D45" s="6" t="s">
        <v>28</v>
      </c>
      <c r="E45" s="16">
        <v>40338.771195445916</v>
      </c>
      <c r="F45" s="1"/>
      <c r="G45" s="3"/>
    </row>
    <row r="46" spans="3:17">
      <c r="C46" s="15" t="s">
        <v>29</v>
      </c>
      <c r="D46" s="6" t="s">
        <v>30</v>
      </c>
      <c r="E46" s="16">
        <v>28106.586413586414</v>
      </c>
      <c r="F46" s="1"/>
      <c r="G46" s="3"/>
      <c r="H46" s="24"/>
      <c r="I46" s="24"/>
      <c r="J46" s="24"/>
      <c r="K46" s="24"/>
      <c r="L46" s="24"/>
      <c r="M46" s="24"/>
      <c r="N46" s="24"/>
      <c r="O46" s="24"/>
      <c r="P46" s="24"/>
      <c r="Q46" s="24"/>
    </row>
    <row r="47" spans="3:17">
      <c r="C47" s="15" t="s">
        <v>31</v>
      </c>
      <c r="D47" s="6" t="s">
        <v>32</v>
      </c>
      <c r="E47" s="16">
        <v>28492.495812356974</v>
      </c>
      <c r="F47" s="1"/>
      <c r="G47" s="3"/>
    </row>
    <row r="48" spans="3:17">
      <c r="C48" s="15" t="s">
        <v>33</v>
      </c>
      <c r="D48" s="6" t="s">
        <v>34</v>
      </c>
      <c r="E48" s="16">
        <v>28779.038599283725</v>
      </c>
      <c r="F48" s="1"/>
      <c r="G48" s="3"/>
    </row>
    <row r="49" spans="3:7">
      <c r="C49" s="15" t="s">
        <v>35</v>
      </c>
      <c r="D49" s="6" t="s">
        <v>36</v>
      </c>
      <c r="E49" s="16">
        <v>29562.19106980383</v>
      </c>
      <c r="F49" s="1"/>
      <c r="G49" s="3"/>
    </row>
    <row r="50" spans="3:7">
      <c r="C50" s="15" t="s">
        <v>37</v>
      </c>
      <c r="D50" s="6" t="s">
        <v>38</v>
      </c>
      <c r="E50" s="16">
        <v>30206.071962616821</v>
      </c>
      <c r="F50" s="1"/>
      <c r="G50" s="3"/>
    </row>
    <row r="51" spans="3:7">
      <c r="C51" s="15" t="s">
        <v>39</v>
      </c>
      <c r="D51" s="6" t="s">
        <v>40</v>
      </c>
      <c r="E51" s="16">
        <v>39402.993661334142</v>
      </c>
      <c r="F51" s="1"/>
      <c r="G51" s="3"/>
    </row>
    <row r="52" spans="3:7">
      <c r="C52" s="15" t="s">
        <v>41</v>
      </c>
      <c r="D52" s="6" t="s">
        <v>42</v>
      </c>
      <c r="E52" s="16">
        <v>34483.115883040933</v>
      </c>
      <c r="F52" s="1"/>
      <c r="G52" s="3"/>
    </row>
    <row r="53" spans="3:7">
      <c r="C53" s="15" t="s">
        <v>43</v>
      </c>
      <c r="D53" s="6" t="s">
        <v>44</v>
      </c>
      <c r="E53" s="16">
        <v>35936.875725714286</v>
      </c>
      <c r="F53" s="1"/>
      <c r="G53" s="3"/>
    </row>
    <row r="54" spans="3:7">
      <c r="C54" s="15" t="s">
        <v>45</v>
      </c>
      <c r="D54" s="6" t="s">
        <v>46</v>
      </c>
      <c r="E54" s="16">
        <v>29998.567741935483</v>
      </c>
      <c r="F54" s="1"/>
      <c r="G54" s="3"/>
    </row>
    <row r="55" spans="3:7">
      <c r="C55" s="15" t="s">
        <v>47</v>
      </c>
      <c r="D55" s="6" t="s">
        <v>48</v>
      </c>
      <c r="E55" s="16">
        <v>29860.460358539764</v>
      </c>
      <c r="F55" s="1"/>
      <c r="G55" s="3"/>
    </row>
    <row r="56" spans="3:7">
      <c r="C56" s="15" t="s">
        <v>49</v>
      </c>
      <c r="D56" s="6" t="s">
        <v>50</v>
      </c>
      <c r="E56" s="16">
        <v>28780.838723381028</v>
      </c>
      <c r="F56" s="1"/>
      <c r="G56" s="3"/>
    </row>
    <row r="57" spans="3:7">
      <c r="C57" s="15" t="s">
        <v>51</v>
      </c>
      <c r="D57" s="6" t="s">
        <v>52</v>
      </c>
      <c r="E57" s="16">
        <v>27527.31267640919</v>
      </c>
      <c r="F57" s="1"/>
      <c r="G57" s="3"/>
    </row>
    <row r="58" spans="3:7">
      <c r="C58" s="15" t="s">
        <v>53</v>
      </c>
      <c r="D58" s="6" t="s">
        <v>54</v>
      </c>
      <c r="E58" s="16">
        <v>25934.590760233918</v>
      </c>
      <c r="F58" s="1"/>
      <c r="G58" s="3"/>
    </row>
    <row r="59" spans="3:7">
      <c r="C59" s="15" t="s">
        <v>55</v>
      </c>
      <c r="D59" s="6" t="s">
        <v>56</v>
      </c>
      <c r="E59" s="16">
        <v>26929.467938730853</v>
      </c>
      <c r="F59" s="1"/>
      <c r="G59" s="3"/>
    </row>
    <row r="60" spans="3:7">
      <c r="C60" s="15" t="s">
        <v>57</v>
      </c>
      <c r="D60" s="6" t="s">
        <v>58</v>
      </c>
      <c r="E60" s="16">
        <v>36860.276910088643</v>
      </c>
      <c r="F60" s="1"/>
      <c r="G60" s="3"/>
    </row>
    <row r="61" spans="3:7">
      <c r="C61" s="15" t="s">
        <v>59</v>
      </c>
      <c r="D61" s="6" t="s">
        <v>60</v>
      </c>
      <c r="E61" s="16">
        <v>41262.132611637346</v>
      </c>
      <c r="F61" s="1"/>
      <c r="G61" s="3"/>
    </row>
    <row r="62" spans="3:7">
      <c r="C62" s="15" t="s">
        <v>61</v>
      </c>
      <c r="D62" s="6" t="s">
        <v>62</v>
      </c>
      <c r="E62" s="16">
        <v>22811.737947808462</v>
      </c>
      <c r="F62" s="1"/>
      <c r="G62" s="3"/>
    </row>
    <row r="63" spans="3:7">
      <c r="C63" s="15" t="s">
        <v>63</v>
      </c>
      <c r="D63" s="6" t="s">
        <v>64</v>
      </c>
      <c r="E63" s="16">
        <v>26897.042583995113</v>
      </c>
      <c r="F63" s="1"/>
      <c r="G63" s="3"/>
    </row>
    <row r="64" spans="3:7">
      <c r="C64" s="15" t="s">
        <v>65</v>
      </c>
      <c r="D64" s="6" t="s">
        <v>66</v>
      </c>
      <c r="E64" s="16">
        <v>34743.534509151417</v>
      </c>
      <c r="F64" s="1"/>
      <c r="G64" s="3"/>
    </row>
    <row r="65" spans="3:7">
      <c r="C65" s="15" t="s">
        <v>67</v>
      </c>
      <c r="D65" s="6" t="s">
        <v>68</v>
      </c>
      <c r="E65" s="16">
        <v>34798.838864180638</v>
      </c>
      <c r="F65" s="1"/>
      <c r="G65" s="3"/>
    </row>
    <row r="66" spans="3:7">
      <c r="C66" s="15" t="s">
        <v>69</v>
      </c>
      <c r="D66" s="6" t="s">
        <v>70</v>
      </c>
      <c r="E66" s="16">
        <v>34806.226886087767</v>
      </c>
      <c r="F66" s="1"/>
      <c r="G66" s="3"/>
    </row>
    <row r="67" spans="3:7">
      <c r="C67" s="15" t="s">
        <v>71</v>
      </c>
      <c r="D67" s="6" t="s">
        <v>72</v>
      </c>
      <c r="E67" s="16">
        <v>31694.515622593066</v>
      </c>
      <c r="F67" s="1"/>
      <c r="G67" s="3"/>
    </row>
    <row r="68" spans="3:7">
      <c r="C68" s="15" t="s">
        <v>73</v>
      </c>
      <c r="D68" s="6" t="s">
        <v>74</v>
      </c>
      <c r="E68" s="16">
        <v>34121.13426896977</v>
      </c>
      <c r="F68" s="1"/>
      <c r="G68" s="3"/>
    </row>
    <row r="69" spans="3:7">
      <c r="C69" s="15" t="s">
        <v>75</v>
      </c>
      <c r="D69" s="6" t="s">
        <v>76</v>
      </c>
      <c r="E69" s="16">
        <v>25609.597685312758</v>
      </c>
      <c r="F69" s="1"/>
      <c r="G69" s="3"/>
    </row>
    <row r="70" spans="3:7">
      <c r="C70" s="15" t="s">
        <v>77</v>
      </c>
      <c r="D70" s="6" t="s">
        <v>78</v>
      </c>
      <c r="E70" s="16">
        <v>32460.308748488515</v>
      </c>
      <c r="F70" s="1"/>
      <c r="G70" s="3"/>
    </row>
    <row r="71" spans="3:7">
      <c r="C71" s="15" t="s">
        <v>79</v>
      </c>
      <c r="D71" s="6" t="s">
        <v>80</v>
      </c>
      <c r="E71" s="16">
        <v>39716.509846827132</v>
      </c>
      <c r="F71" s="1"/>
      <c r="G71" s="3"/>
    </row>
    <row r="72" spans="3:7">
      <c r="C72" s="15" t="s">
        <v>81</v>
      </c>
      <c r="D72" s="6" t="s">
        <v>82</v>
      </c>
      <c r="E72" s="16">
        <v>41695.411708901884</v>
      </c>
      <c r="F72" s="1"/>
      <c r="G72" s="3"/>
    </row>
    <row r="73" spans="3:7">
      <c r="C73" s="15" t="s">
        <v>83</v>
      </c>
      <c r="D73" s="6" t="s">
        <v>84</v>
      </c>
      <c r="E73" s="16">
        <v>32767.315364053458</v>
      </c>
      <c r="F73" s="1"/>
      <c r="G73" s="3"/>
    </row>
    <row r="74" spans="3:7">
      <c r="C74" s="15" t="s">
        <v>85</v>
      </c>
      <c r="D74" s="6" t="s">
        <v>86</v>
      </c>
      <c r="E74" s="16">
        <v>27958.511777594045</v>
      </c>
      <c r="F74" s="1"/>
      <c r="G74" s="3"/>
    </row>
    <row r="75" spans="3:7">
      <c r="C75" s="15" t="s">
        <v>87</v>
      </c>
      <c r="D75" s="6" t="s">
        <v>212</v>
      </c>
      <c r="E75" s="16">
        <v>32310.761111476491</v>
      </c>
      <c r="F75" s="1"/>
      <c r="G75" s="3"/>
    </row>
    <row r="76" spans="3:7">
      <c r="C76" s="15" t="s">
        <v>213</v>
      </c>
      <c r="D76" s="6" t="s">
        <v>214</v>
      </c>
      <c r="E76" s="16">
        <v>37477.507778888728</v>
      </c>
      <c r="F76" s="1"/>
      <c r="G76" s="3"/>
    </row>
    <row r="77" spans="3:7">
      <c r="C77" s="15" t="s">
        <v>215</v>
      </c>
      <c r="D77" s="6" t="s">
        <v>216</v>
      </c>
      <c r="E77" s="16">
        <v>28239.314048257369</v>
      </c>
      <c r="F77" s="1"/>
      <c r="G77" s="3"/>
    </row>
    <row r="78" spans="3:7">
      <c r="C78" s="15" t="s">
        <v>217</v>
      </c>
      <c r="D78" s="6" t="s">
        <v>218</v>
      </c>
      <c r="E78" s="16">
        <v>24312.220168813859</v>
      </c>
      <c r="F78" s="1"/>
      <c r="G78" s="3"/>
    </row>
    <row r="79" spans="3:7">
      <c r="C79" s="15" t="s">
        <v>219</v>
      </c>
      <c r="D79" s="6" t="s">
        <v>220</v>
      </c>
      <c r="E79" s="16">
        <v>31844.869093725792</v>
      </c>
      <c r="F79" s="1"/>
      <c r="G79" s="3"/>
    </row>
    <row r="80" spans="3:7">
      <c r="C80" s="15" t="s">
        <v>221</v>
      </c>
      <c r="D80" s="6" t="s">
        <v>222</v>
      </c>
      <c r="E80" s="16">
        <v>36809.319833852547</v>
      </c>
      <c r="F80" s="1"/>
      <c r="G80" s="3"/>
    </row>
    <row r="81" spans="3:7">
      <c r="C81" s="15" t="s">
        <v>223</v>
      </c>
      <c r="D81" s="6" t="s">
        <v>224</v>
      </c>
      <c r="E81" s="16">
        <v>39677.627762557073</v>
      </c>
      <c r="F81" s="1"/>
      <c r="G81" s="3"/>
    </row>
    <row r="82" spans="3:7">
      <c r="C82" s="15" t="s">
        <v>225</v>
      </c>
      <c r="D82" s="6" t="s">
        <v>226</v>
      </c>
      <c r="E82" s="16">
        <v>24212.356349271664</v>
      </c>
      <c r="F82" s="1"/>
      <c r="G82" s="3"/>
    </row>
    <row r="83" spans="3:7">
      <c r="C83" s="15" t="s">
        <v>227</v>
      </c>
      <c r="D83" s="6" t="s">
        <v>228</v>
      </c>
      <c r="E83" s="16">
        <v>33841.423806020066</v>
      </c>
      <c r="F83" s="1"/>
      <c r="G83" s="3"/>
    </row>
    <row r="84" spans="3:7">
      <c r="C84" s="15" t="s">
        <v>229</v>
      </c>
      <c r="D84" s="6" t="s">
        <v>230</v>
      </c>
      <c r="E84" s="16">
        <v>37126.600264600267</v>
      </c>
      <c r="F84" s="1"/>
      <c r="G84" s="3"/>
    </row>
    <row r="85" spans="3:7">
      <c r="C85" s="15" t="s">
        <v>231</v>
      </c>
      <c r="D85" s="6" t="s">
        <v>232</v>
      </c>
      <c r="E85" s="16">
        <v>39776.386767744087</v>
      </c>
      <c r="F85" s="1"/>
      <c r="G85" s="3"/>
    </row>
    <row r="86" spans="3:7">
      <c r="C86" s="15" t="s">
        <v>233</v>
      </c>
      <c r="D86" s="6" t="s">
        <v>234</v>
      </c>
      <c r="E86" s="16">
        <v>27460.705020463847</v>
      </c>
      <c r="F86" s="1"/>
      <c r="G86" s="3"/>
    </row>
    <row r="87" spans="3:7">
      <c r="C87" s="15" t="s">
        <v>235</v>
      </c>
      <c r="D87" s="6" t="s">
        <v>88</v>
      </c>
      <c r="E87" s="16">
        <v>29266.246954231148</v>
      </c>
      <c r="F87" s="1"/>
      <c r="G87" s="3"/>
    </row>
    <row r="88" spans="3:7">
      <c r="C88" s="15" t="s">
        <v>89</v>
      </c>
      <c r="D88" s="6" t="s">
        <v>90</v>
      </c>
      <c r="E88" s="16">
        <v>37687.912415644169</v>
      </c>
      <c r="F88" s="1"/>
      <c r="G88" s="3"/>
    </row>
    <row r="89" spans="3:7">
      <c r="C89" s="15" t="s">
        <v>91</v>
      </c>
      <c r="D89" s="6" t="s">
        <v>92</v>
      </c>
      <c r="E89" s="16">
        <v>41254.997861133284</v>
      </c>
      <c r="F89" s="1"/>
      <c r="G89" s="3"/>
    </row>
    <row r="90" spans="3:7">
      <c r="C90" s="15" t="s">
        <v>93</v>
      </c>
      <c r="D90" s="6" t="s">
        <v>94</v>
      </c>
      <c r="E90" s="16">
        <v>42393.281084266353</v>
      </c>
      <c r="F90" s="1"/>
      <c r="G90" s="3"/>
    </row>
    <row r="91" spans="3:7">
      <c r="C91" s="15" t="s">
        <v>95</v>
      </c>
      <c r="D91" s="6" t="s">
        <v>96</v>
      </c>
      <c r="E91" s="16">
        <v>46370.833189755533</v>
      </c>
      <c r="F91" s="1"/>
      <c r="G91" s="3"/>
    </row>
    <row r="92" spans="3:7">
      <c r="C92" s="15" t="s">
        <v>97</v>
      </c>
      <c r="D92" s="6" t="s">
        <v>98</v>
      </c>
      <c r="E92" s="16">
        <v>41749.023595879029</v>
      </c>
      <c r="F92" s="1"/>
      <c r="G92" s="3"/>
    </row>
    <row r="93" spans="3:7">
      <c r="C93" s="15" t="s">
        <v>99</v>
      </c>
      <c r="D93" s="6" t="s">
        <v>100</v>
      </c>
      <c r="E93" s="16">
        <v>28173.277485139461</v>
      </c>
      <c r="F93" s="1"/>
      <c r="G93" s="3"/>
    </row>
    <row r="94" spans="3:7">
      <c r="C94" s="15" t="s">
        <v>101</v>
      </c>
      <c r="D94" s="6" t="s">
        <v>102</v>
      </c>
      <c r="E94" s="16">
        <v>43458.719073170731</v>
      </c>
      <c r="F94" s="1"/>
      <c r="G94" s="3"/>
    </row>
    <row r="95" spans="3:7">
      <c r="C95" s="15" t="s">
        <v>103</v>
      </c>
      <c r="D95" s="6" t="s">
        <v>104</v>
      </c>
      <c r="E95" s="16">
        <v>28066.623381924201</v>
      </c>
      <c r="F95" s="1"/>
      <c r="G95" s="3"/>
    </row>
    <row r="96" spans="3:7">
      <c r="C96" s="15" t="s">
        <v>105</v>
      </c>
      <c r="D96" s="6" t="s">
        <v>106</v>
      </c>
      <c r="E96" s="16">
        <v>34590.542264894146</v>
      </c>
      <c r="F96" s="1"/>
      <c r="G96" s="3"/>
    </row>
    <row r="97" spans="3:14">
      <c r="C97" s="15" t="s">
        <v>107</v>
      </c>
      <c r="D97" s="6" t="s">
        <v>108</v>
      </c>
      <c r="E97" s="16">
        <v>31166.080214592275</v>
      </c>
      <c r="F97" s="1"/>
      <c r="G97" s="3"/>
    </row>
    <row r="98" spans="3:14">
      <c r="C98" s="15" t="s">
        <v>109</v>
      </c>
      <c r="D98" s="6" t="s">
        <v>110</v>
      </c>
      <c r="E98" s="16">
        <v>56061.332302812429</v>
      </c>
      <c r="F98" s="1"/>
      <c r="G98" s="3"/>
    </row>
    <row r="99" spans="3:14">
      <c r="C99" s="15" t="s">
        <v>111</v>
      </c>
      <c r="D99" s="6" t="s">
        <v>112</v>
      </c>
      <c r="E99" s="16">
        <v>44767.041365912279</v>
      </c>
      <c r="F99" s="1"/>
      <c r="G99" s="3"/>
    </row>
    <row r="100" spans="3:14">
      <c r="C100" s="15" t="s">
        <v>113</v>
      </c>
      <c r="D100" s="6" t="s">
        <v>114</v>
      </c>
      <c r="E100" s="16">
        <v>34879.250375811316</v>
      </c>
      <c r="F100" s="1"/>
      <c r="G100" s="3"/>
    </row>
    <row r="101" spans="3:14">
      <c r="C101" s="15" t="s">
        <v>115</v>
      </c>
      <c r="D101" s="6" t="s">
        <v>116</v>
      </c>
      <c r="E101" s="16">
        <v>42927.49537971583</v>
      </c>
      <c r="F101" s="1"/>
      <c r="G101" s="3"/>
    </row>
    <row r="102" spans="3:14">
      <c r="C102" s="15" t="s">
        <v>117</v>
      </c>
      <c r="D102" s="6" t="s">
        <v>118</v>
      </c>
      <c r="E102" s="16">
        <v>65849.961048363752</v>
      </c>
      <c r="F102" s="1"/>
      <c r="G102" s="3"/>
    </row>
    <row r="103" spans="3:14">
      <c r="C103" s="15" t="s">
        <v>119</v>
      </c>
      <c r="D103" s="6" t="s">
        <v>120</v>
      </c>
      <c r="E103" s="16">
        <v>24336.71058553387</v>
      </c>
      <c r="F103" s="1"/>
      <c r="G103" s="3"/>
    </row>
    <row r="104" spans="3:14">
      <c r="C104" s="15" t="s">
        <v>121</v>
      </c>
      <c r="D104" s="6" t="s">
        <v>122</v>
      </c>
      <c r="E104" s="16">
        <v>26556.294627834977</v>
      </c>
      <c r="F104" s="1"/>
      <c r="G104" s="3"/>
    </row>
    <row r="105" spans="3:14">
      <c r="C105" s="15" t="s">
        <v>123</v>
      </c>
      <c r="D105" s="15" t="s">
        <v>124</v>
      </c>
      <c r="E105" s="16">
        <v>61495.208852459022</v>
      </c>
      <c r="F105" s="1"/>
      <c r="G105" s="3"/>
    </row>
    <row r="106" spans="3:14">
      <c r="C106" s="17" t="s">
        <v>125</v>
      </c>
      <c r="D106" s="15" t="s">
        <v>126</v>
      </c>
      <c r="E106" s="16">
        <v>23914.139833127319</v>
      </c>
      <c r="F106" s="1"/>
      <c r="G106" s="3"/>
    </row>
    <row r="108" spans="3:14" ht="50.25" customHeight="1">
      <c r="C108" s="26" t="s">
        <v>209</v>
      </c>
      <c r="D108" s="26"/>
      <c r="E108" s="26"/>
      <c r="F108" s="26"/>
      <c r="G108" s="26"/>
      <c r="H108" s="26"/>
      <c r="I108" s="26"/>
      <c r="J108" s="26"/>
      <c r="K108" s="26"/>
      <c r="L108" s="26"/>
      <c r="M108" s="26"/>
      <c r="N108" s="26"/>
    </row>
    <row r="109" spans="3:14">
      <c r="C109" s="2" t="s">
        <v>210</v>
      </c>
    </row>
    <row r="110" spans="3:14">
      <c r="C110" s="2" t="s">
        <v>134</v>
      </c>
    </row>
    <row r="111" spans="3:14">
      <c r="C111" s="2" t="s">
        <v>211</v>
      </c>
    </row>
  </sheetData>
  <mergeCells count="3">
    <mergeCell ref="H46:Q46"/>
    <mergeCell ref="C5:D5"/>
    <mergeCell ref="C108:N108"/>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G01</vt:lpstr>
      <vt:lpstr>G02</vt:lpstr>
      <vt:lpstr>C01</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 Elise (DREES/OS/BCL)</dc:creator>
  <cp:lastModifiedBy>BRIFAULT, Fabienne (DREES/MCP/EXTERNES)</cp:lastModifiedBy>
  <dcterms:created xsi:type="dcterms:W3CDTF">2016-12-07T15:57:00Z</dcterms:created>
  <dcterms:modified xsi:type="dcterms:W3CDTF">2018-11-07T15:51:58Z</dcterms:modified>
</cp:coreProperties>
</file>