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defaultThemeVersion="124226"/>
  <mc:AlternateContent xmlns:mc="http://schemas.openxmlformats.org/markup-compatibility/2006">
    <mc:Choice Requires="x15">
      <x15ac:absPath xmlns:x15ac="http://schemas.microsoft.com/office/spreadsheetml/2010/11/ac" url="/Users/justineduhe/Dropbox (NDBD)/2 - Production/Drees - Panorama/5 - DREES - Panorama - Minima sociaux 2019/Assemblage/DREES - MS 2019 - excel - V2/"/>
    </mc:Choice>
  </mc:AlternateContent>
  <xr:revisionPtr revIDLastSave="0" documentId="13_ncr:1_{49E11BC2-1C40-6E4C-AF5B-6D7F20A47EF7}" xr6:coauthVersionLast="44" xr6:coauthVersionMax="44" xr10:uidLastSave="{00000000-0000-0000-0000-000000000000}"/>
  <bookViews>
    <workbookView xWindow="0" yWindow="460" windowWidth="19420" windowHeight="14960" xr2:uid="{00000000-000D-0000-FFFF-FFFF00000000}"/>
  </bookViews>
  <sheets>
    <sheet name="Graph1" sheetId="4" r:id="rId1"/>
    <sheet name="Graph2" sheetId="2" r:id="rId2"/>
    <sheet name="Tab1" sheetId="8" r:id="rId3"/>
    <sheet name="Tab2" sheetId="5" r:id="rId4"/>
    <sheet name="Tab3" sheetId="1" r:id="rId5"/>
    <sheet name="Tab4" sheetId="3" r:id="rId6"/>
    <sheet name="Tab5" sheetId="6" r:id="rId7"/>
    <sheet name="Tab6" sheetId="7"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8" l="1"/>
  <c r="H8" i="8"/>
  <c r="H7" i="8" s="1"/>
  <c r="G8" i="8"/>
  <c r="G7" i="8" s="1"/>
  <c r="E8" i="8"/>
  <c r="E7" i="8" s="1"/>
  <c r="D8" i="8"/>
  <c r="D7" i="8" s="1"/>
  <c r="F8" i="8"/>
  <c r="F7" i="8" s="1"/>
  <c r="G13" i="3" l="1"/>
  <c r="F13" i="3"/>
  <c r="E13" i="3"/>
  <c r="D13" i="3"/>
  <c r="G9" i="3" l="1"/>
  <c r="F9" i="3"/>
  <c r="E9" i="3"/>
  <c r="D9" i="3"/>
  <c r="G6" i="3"/>
  <c r="F6" i="3"/>
  <c r="E6" i="3"/>
  <c r="D6" i="3"/>
</calcChain>
</file>

<file path=xl/sharedStrings.xml><?xml version="1.0" encoding="utf-8"?>
<sst xmlns="http://schemas.openxmlformats.org/spreadsheetml/2006/main" count="137" uniqueCount="87">
  <si>
    <t>En %</t>
  </si>
  <si>
    <t>ASS</t>
  </si>
  <si>
    <t>AAH</t>
  </si>
  <si>
    <t>RSA non majoré</t>
  </si>
  <si>
    <t>RSA majoré</t>
  </si>
  <si>
    <t>Entrée dans les minima sociaux</t>
  </si>
  <si>
    <t xml:space="preserve">Nombre cumulé d’années de présence </t>
  </si>
  <si>
    <t>Ancienneté dans les minima</t>
  </si>
  <si>
    <t>0 année</t>
  </si>
  <si>
    <t>1 à 3 années</t>
  </si>
  <si>
    <t>4 à 6 années</t>
  </si>
  <si>
    <t>7 à 9 années</t>
  </si>
  <si>
    <t>10 années</t>
  </si>
  <si>
    <t>RSA</t>
  </si>
  <si>
    <t>Total</t>
  </si>
  <si>
    <t>Nombre de périodes de perception continue de minima sociaux entre 2007 et 2017</t>
  </si>
  <si>
    <t>Ensemble des minima</t>
  </si>
  <si>
    <t>Moins de 25 ans</t>
  </si>
  <si>
    <t>25 à 29 ans</t>
  </si>
  <si>
    <t>30 à 34 ans</t>
  </si>
  <si>
    <t>Ensemble</t>
  </si>
  <si>
    <t>Ensemble des bénéficiaires au 31 décembre 2017</t>
  </si>
  <si>
    <t>Absence du dispositif au 31 décembre 2016</t>
  </si>
  <si>
    <t>Absence du dispositif entre 2007 et 2016</t>
  </si>
  <si>
    <t>Absence des minima sociaux au 31 décembre 2016</t>
  </si>
  <si>
    <t>Nombre moyen de périodes continues de perception</t>
  </si>
  <si>
    <t xml:space="preserve">   ASS</t>
  </si>
  <si>
    <t xml:space="preserve">   AAH</t>
  </si>
  <si>
    <t xml:space="preserve">   un minimum social</t>
  </si>
  <si>
    <t xml:space="preserve">RSA </t>
  </si>
  <si>
    <t>Personne seule sans enfant</t>
  </si>
  <si>
    <t>avec enfant(s) en bas âge</t>
  </si>
  <si>
    <t>sans enfant en bas âge</t>
  </si>
  <si>
    <t>Couple sans enfant</t>
  </si>
  <si>
    <t>Couple avec enfant(s)</t>
  </si>
  <si>
    <t>Non-bénéficiaire de la prime d’activité</t>
  </si>
  <si>
    <t>Bénéficiaire de la prime d’activité</t>
  </si>
  <si>
    <t>non disponible</t>
  </si>
  <si>
    <t>Situation au 31 décembre 2016</t>
  </si>
  <si>
    <t>Situation au 31 décembre 2017</t>
  </si>
  <si>
    <t>RSA, dont</t>
  </si>
  <si>
    <t xml:space="preserve">      RSA majoré</t>
  </si>
  <si>
    <t xml:space="preserve">Non présents dans les principaux minima sociaux d’insertion, dont </t>
  </si>
  <si>
    <t xml:space="preserve">      RSA non majoré</t>
  </si>
  <si>
    <t xml:space="preserve">Bénéficiaires ayant perçu au moins une fois entre 2007 et 2016 : </t>
  </si>
  <si>
    <t xml:space="preserve">  bénéficiaires de la prime d’activité</t>
  </si>
  <si>
    <t>Ensemble des 35-64 ans</t>
  </si>
  <si>
    <t>35 à 44 ans</t>
  </si>
  <si>
    <t>45 à 54 ans</t>
  </si>
  <si>
    <t>55 à 64 ans</t>
  </si>
  <si>
    <t>Nombre moyen de périodes</t>
  </si>
  <si>
    <t>Proportion de bénéficiaires d’un minimum social en 2017 n’ayant pas perçu de minimum en 2016</t>
  </si>
  <si>
    <t>Nombre moyen d’années</t>
  </si>
  <si>
    <t>Nombre moyen d’années de perception</t>
  </si>
  <si>
    <t xml:space="preserve">   RSA (socle), RMI, API</t>
  </si>
  <si>
    <t>A déjà bénéficié d’un minimum social au cours des dix années précédentes</t>
  </si>
  <si>
    <t>N’a jamais bénéficié d’un minimum social au cours des dix années précédentes</t>
  </si>
  <si>
    <t>Absence des minima sociaux entre 2007 et 2016</t>
  </si>
  <si>
    <t>3 périodes ou plus</t>
  </si>
  <si>
    <t>2 périodes</t>
  </si>
  <si>
    <t>1 périodes</t>
  </si>
  <si>
    <t>dont période commençant en 2007 ou avant</t>
  </si>
  <si>
    <t>dont période commençant entre 2008 et 2017</t>
  </si>
  <si>
    <t xml:space="preserve">                       dont sortie pendant un an seulement</t>
  </si>
  <si>
    <t xml:space="preserve">                  dont sortie pendant deux ans seulement</t>
  </si>
  <si>
    <t xml:space="preserve">                      dont sortie pendant plus de deux ans</t>
  </si>
  <si>
    <r>
      <t>Ensemble des minima</t>
    </r>
    <r>
      <rPr>
        <b/>
        <vertAlign val="superscript"/>
        <sz val="8"/>
        <color theme="1"/>
        <rFont val="Arial"/>
        <family val="2"/>
      </rPr>
      <t>1</t>
    </r>
  </si>
  <si>
    <r>
      <t>Ensemble des minima</t>
    </r>
    <r>
      <rPr>
        <b/>
        <vertAlign val="superscript"/>
        <sz val="8"/>
        <rFont val="Arial"/>
        <family val="2"/>
      </rPr>
      <t>1</t>
    </r>
  </si>
  <si>
    <r>
      <t>Présents dans les principaux minima sociaux d’insertion</t>
    </r>
    <r>
      <rPr>
        <vertAlign val="superscript"/>
        <sz val="8"/>
        <rFont val="Arial"/>
        <family val="2"/>
      </rPr>
      <t>2</t>
    </r>
  </si>
  <si>
    <t>Graphique 1 - Proportion et parcours dans les minima des bénéficiaires d’un minimum
social d’insertion au 31 décembre 2017 qui n’en percevaient pas fin 2016</t>
  </si>
  <si>
    <t>Note &gt; Pour cette édition, les chiffres ne sont pas exactement comparables à ceux des années précédentes. En effet, pour le
RSA (et le revenu minimum d’insertion [RMI] avant la mise en place du RSA), les allocataires et les conjoints sont pris en compte
mais, contrairement aux éditions précédentes, ce ne sont pas les conjoints au sens large de la structure familiale qui ont été
retenus mais uniquement les conjoints au sens du RSA (ou RMI). Sont notamment exclus les conjoints ne remplissant pas les
conditions de séjour requises pour la perception du RSA (ou du RMI). Néanmoins, cette restriction à la notion de conjoint au sens
du RSA n’a ici que très peu d’impact puisque les proportions de bénéficiaires d’un minimum social au 31 décembre 2017 n’en
percevant pas fin 2016 sont presque identiques, que l’on prenne en compte tous les conjoints ou non. La différence la plus forte
concerne la part des bénéficiaires d’un minimum social de moins de 25 ans fin 2017 : 34,2 % n’en percevaient pas fin 2016 si
l’on prend en compte l’ensemble des conjoints, contre 33,4 % avec uniquement les conjoints au sens du RSA.
Lecture &gt; 33,4 % des bénéficiaires d’un minimum social d’insertion de moins de 25 ans au 31 décembre 2017 n’étaient
bénéficiaires d’aucun minimum fin 2016 : 29,6 % n’ont jamais bénéficié d’un minimum social entre fin 2007 et fin 2016
et 3,8 % n’ont pas bénéficié d’un minimum fin 2016 mais en ont perçu un au moins une fois entre fin 2007 et fin 2015.
Champ &gt; France, bénéficiaires âgés de 16 à 64 ans au 31 décembre 2017. Situations examinées au 31 décembre de chaque année.
Source &gt; DREES, ENIACRAMS.</t>
  </si>
  <si>
    <t>Tableau 1 - Situation un an auparavant des bénéficiaires de minima sociaux
au 31 décembre 2017, selon le dispositif</t>
  </si>
  <si>
    <t>1. L’ensemble des minima comprend ici le RSA, l’ASS et l’AAH.
2. Les cumuls de minima sociaux sont peu fréquents mais possibles (voir fiche 06). Lorsqu’une personne perçoit deux minima
sociaux fin 2017, elle apparaît dans chacune des colonnes correspondant à ces minima. Lorsqu’une personne perçoit deux
minima fin 2016, pour les colonnes RSA, ASS et AAH, elle n’apparaît que dans une ligne et est assignée en priorité vers
le minimum qu’elle touche fin 2017. En revanche, pour la colonne « Ensemble des minima », elle apparaît dans deux lignes,
parmi celles du RSA, de l’ASS et de l’AAH, ce qui explique que le pourcentage de présents dans les principaux minima sociaux
ne corresponde pas à la somme des lignes RSA, ASS et AAH.
Note &gt; Pour le RSA, les chiffres sur la situation passée concernent l’ensemble des bénéficiaires : les allocataires mais aussi les
conjoints. Pour l’ASS et l’AAH, les chiffres ne concernent que les allocataires.
Lecture &gt; Parmi les bénéficiaires du RSA non majoré fin 2017, 73,2 % le percevaient déjà un an plus tôt et 22,2 % ne percevaient
aucun minimum social fin 2016.
Champ &gt; France, bénéficiaires âgés de 16 à 64 ans au 31 décembre 2017.
Source &gt; DREES, ENIACRAMS.</t>
  </si>
  <si>
    <t>Graphique 2 - Évolution du taux d’entrée dans les minima sociaux d’une fin d’année à la
suivante, selon le dispositif</t>
  </si>
  <si>
    <t>Tableau 2 - Part des bénéficiaires des minima sociaux au 31 décembre 2017, selon leur
passé dans les minima</t>
  </si>
  <si>
    <t>Tableau 3 - Répartition des bénéficiaires d’un minimum social d’insertion
au 31 décembre 2017, selon le nombre de fois où ils ont perçu un minimum au cours
des dix dernières années (entre 2007 et 2016) et selon leur ancienneté dans les minima</t>
  </si>
  <si>
    <t>1. L’ensemble des minima comprend ici le RSA, l’ASS et l’AAH.
Note &gt; Le nombre cumulé d’années de présence et l’ancienneté dans les minima portent sur la période 2007-2016, et sont
donc bornés à dix années au maximum. L’ancienneté est définie comme le nombre d’années de présence continue dans les
minima, appréciée chaque fin d’année précédant le 31 décembre 2017. Elle est, par exemple, de 1 an si le bénéficiaire fin 2017
percevait déjà un minimum fin 2016 mais pas fin 2015 (quel que soit le nombre de perceptions entre 2007 et 2014).
Lecture &gt; Parmi les bénéficiaires du RSA âgés de 35 à 64 ans au 31 décembre 2017, 7,4 % n’avaient jamais perçu de minimum
social d’insertion (RSA [socle], RMI, API, ASS, AAH) entre 2007 et 2016 et 18,2 % ne percevaient pas de minima sociaux fin 2016.
Au 31 décembre 2017, les bénéficiaires du RSA ont perçu, en moyenne, 5,8 fois un minimum social entre 2007 et 2016 et leur
dernière période de perception a duré en moyenne 4,5 ans.
Champ &gt; France. Situations examinées au 31 décembre de chaque année. Seules les personnes âgées de 35 à 64 ans
au 31 décembre 2017 ont été prises en compte, de sorte que les bénéficiaires suivis aient au moins 25 ans en 2007 (en règle
générale, âge d’ouverture des droits au RSA et au RMI).
Source &gt; DREES, ENIACRAMS.</t>
  </si>
  <si>
    <t>Tableau 4 - Instabilité dans les minima sociaux d’insertion entre 2007 et 2017,
selon le minimum social perçu au 31 décembre 2017</t>
  </si>
  <si>
    <t>Tableau 5 - Nombre moyen d’années (entre 2007 et 2016) et de périodes continues
(entre 2007 et 2017) de perception des minima sociaux, selon le minimum social perçu au
31 décembre 2017, l’âge, la situation familiale et la perception de la prime d’activité fin 2017</t>
  </si>
  <si>
    <t>1. Pour le nombre moyen d’années et de périodes continues de perception selon la situation familiale, l’ensemble des minima
sociaux ne comprend pas l’ASS car l’information est indisponible.
Note &gt; Percevoir de manière continue un minimum social sur une période signifie, dans ce tableau, que la personne a reçu au
moins un minimum social à la fin de chaque année de la période, le ou les minima perçus n’étant pas forcément les mêmes chaque
fin d’année. Pour la situation familiale, un enfant en bas âge est considéré ici comme un enfant de moins de 3 ans. Dans cette édition,
les chiffres ne sont pas exactement comparables à ceux des années précédentes. En effet, pour le RSA (et le revenu minimum
d’insertion [RMI] avant la mise en place du RSA), les allocataires et les conjoints sont pris en compte mais, contrairement aux éditions
précédentes, uniquement les conjoints au sens du RSA (ou RMI avant la mise en place du RSA). Sont notamment exclus les conjoints
ne remplissant pas les conditions de séjour requises pour la perception du RSA (ou du RMI). Néanmoins, cette restriction à la notion
de conjoint au sens du RSA n’a ici quasiment pas d’impact puisque le nombre moyen d’années de perception des minima sociaux
sur la période 2007-2016 et le nombre moyen de périodes continues de perception des minima sociaux sur la période 2007-2017
sont presque identiques, que l’on prenne en compte tous les conjoints ou non. La différence la plus forte concerne le nombre moyen
d’années de perception des minima sociaux sur la période 2007-2016 pour les bénéficiaires du RSA en couple sans enfant au
31 décembre 2017 : 5,1 années en moyenne si l’on prend en compte l’ensemble des conjoints, contre 5,4 années avec uniquement
les conjoints au sens du RSA.
Lecture &gt; Les bénéficiaires du RSA âgés de 35 à 44 ans au 31 décembre 2017 ont perçu en moyenne 5,4 fois un minimum
social en fin d’année entre 2007 et 2016 et ils ont eu en moyenne 1,6 période continue de perception entre 2007 et 2017.
Champ &gt; France. Situations examinées au 31 décembre de chaque année. Seules les personnes âgées de 35 à 64 ans au
31 décembre 2017 ont été prises en compte, de sorte que les bénéficiaires suivis aient au moins 25 ans en 2007 (en règle
générale, âge d’ouverture des droits au RSA et au RMI).
Source &gt; DREES, ENIACRAMS.</t>
  </si>
  <si>
    <t>Tableau 6 - Part des bénéficiaires ayant déjà perçu un minimum social au cours
des dix dernières années parmi ceux présents dans un dispositif au 31 décembre 2017</t>
  </si>
  <si>
    <t>1. L’ensemble des minima comprend ici le RSA, l’ASS et l’AAH.
Note &gt; La somme des trois dernières lignes de ce tableau n’est pas égale à la première ligne, dans la mesure où certains
bénéficiaires ont pu percevoir différents minima sociaux par le passé.
Lecture &gt; 92,7 % des bénéficiaires du RSA âgés de 35 à 64 ans au 31 décembre 2017 étaient déjà présents par le passé dans
les minima sociaux. 91,2 % ont perçu au moins une fois le RSA (socle), le RMI ou l’API entre 2007 et 2016.
Champ &gt; France. Situations examinées au 31 décembre de chaque année. Seules les personnes âgées de 35 à 64 ans au
31 décembre 2017 ont été prises en compte, de sorte que les bénéficiaires suivis aient au moins 25 ans en 2007 (en règle
générale, âge d’ouverture des droits au RSA et au RMI).
Source &gt; DREES, ENIACRAMS.</t>
  </si>
  <si>
    <t>1. L’ensemble des minima comprend ici le RSA, l’ASS et l’AAH.
nc : non concerné.
Note &gt; Les données utilisées ne permettent pas de savoir si la personne a été bénéficiaire à d’autres moments de l’année que fin décembre.
Lecture &gt; 19,5 % des bénéficiaires du RSA âgés de 35 à 64 ans au 31 décembre 2017 ne le percevaient pas un an auparavant.
8,8 % perçoivent ce dispositif pour la première fois depuis dix ans. 18,2 % ne percevaient aucun minimum d’insertion (RSA, ASS,
AAH) au 31 décembre 2016, 7,4 % n’ont perçu aucun minimum d’insertion (RSA [socle], RMI, API, ASS, AAH) de 2007 à 2016.
Champ &gt; France. Situations examinées au 31 décembre de chaque année. Seules les personnes âgées de 35 à 64 ans
au 31 décembre 2017 ont été prises en compte, de sorte que les bénéficiaires suivis aient au moins 25 ans en 2007
(en règle générale, âge d’ouverture des droits au RSA et au RMI).
Source &gt; DREES, ENIACRAMS.</t>
  </si>
  <si>
    <r>
      <t>Note &gt; Les années correspondent à celles de l’entrée dans les minima sociaux : le taux d’entrée en 2017 porte par exemple
sur les entrées entre décembre 2016 et décembre 2017. Avec le remplacement du RSA activité par la prime d’activité depuis
le 1</t>
    </r>
    <r>
      <rPr>
        <vertAlign val="superscript"/>
        <sz val="8"/>
        <color theme="1"/>
        <rFont val="Arial"/>
        <family val="2"/>
      </rPr>
      <t>er</t>
    </r>
    <r>
      <rPr>
        <sz val="8"/>
        <color theme="1"/>
        <rFont val="Arial"/>
        <family val="2"/>
      </rPr>
      <t xml:space="preserve"> janvier 2016, le RSA correspond au RSA socle des années antérieures. La catégorie « Ensemble des minima » comprend
le RSA, l’ASS et l’AAH.
Lecture &gt; 29 % des bénéficiaires du RSA fin 2011 n’étaient bénéficiaires d’aucun minimum social à la fin de l’année précédente.
Champ &gt; France, bénéficiaires âgés de 16 à 64 ans au 31 décembre de chaque année.
Source &gt; DREES, ENIACRAMS.</t>
    </r>
  </si>
  <si>
    <t>nc</t>
  </si>
  <si>
    <t>1. L’ensemble des minima comprend ici le RSA, l’ASS et l’AAH.
Note &gt; Percevoir de manière continue un minimum social sur une période signifie, dans ce tableau, que la personne a reçu
au moins un minimum social à la fin de chaque année de la période, le ou les minima perçus n’étant pas forcément les mêmes
chaque fin d’année.
Lecture &gt; 20 % des bénéficiaires du RSA âgés de 35 à 64 ans au 31 décembre 2017 ont perçu continûment un minimum social
(parmi le RSA [socle], le RMI, l’API, l’ASS et l’AAH) depuis 2007. 37 % en ont perçu continûment un depuis leur première année
de perception d’un minimum au cours de la période 2008-2017. 32 % ont connu deux périodes de perception distinctes, c’est-à-
dire qu’entre 2007 et 2017, ils sont passés d’une situation où, pour la première fois depuis 2007, ils percevaient un minimum
social à une situation où ils n’en ont plus perçu, puis à une nouvelle période de perception d’un minimum (période encore en
cours fin 2017). 14 % ont connu deux périodes de perception distinctes, séparées seulement par une année d’absence dans les
minima sociaux. En moyenne, ces bénéficiaires du RSA ont eu 1,5 période de perception continue entre 2007 et 2017.
Champ &gt; France. Situations examinées au 31 décembre de chaque année. Seules les personnes âgées de 35 à 64 ans au
31 décembre 2017 ont été prises en compte, de sorte que les bénéficiaires suivis aient au moins 25 ans en 2007 (en règle
générale, âge d’ouverture des droits au RSA et au RMI).
Source &gt; DREES, ENIACRAMS.</t>
  </si>
  <si>
    <t>Personne seule avec enfant(s)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</si>
</sst>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sz val="8"/>
      <name val="Arial"/>
      <family val="2"/>
    </font>
    <font>
      <b/>
      <sz val="11"/>
      <color theme="1"/>
      <name val="Arial"/>
      <family val="2"/>
    </font>
    <font>
      <sz val="8"/>
      <color theme="1"/>
      <name val="Arial"/>
      <family val="2"/>
    </font>
    <font>
      <b/>
      <sz val="8"/>
      <color theme="1"/>
      <name val="Arial"/>
      <family val="2"/>
    </font>
    <font>
      <sz val="8"/>
      <color theme="1"/>
      <name val="Calibri"/>
      <family val="2"/>
      <scheme val="minor"/>
    </font>
    <font>
      <b/>
      <sz val="8"/>
      <name val="Arial"/>
      <family val="2"/>
    </font>
    <font>
      <b/>
      <sz val="8"/>
      <color rgb="FF000000"/>
      <name val="Arial"/>
      <family val="2"/>
    </font>
    <font>
      <sz val="8"/>
      <color rgb="FF000000"/>
      <name val="Arial"/>
      <family val="2"/>
    </font>
    <font>
      <b/>
      <sz val="14"/>
      <color theme="1"/>
      <name val="Calibri"/>
      <family val="2"/>
      <scheme val="minor"/>
    </font>
    <font>
      <sz val="11"/>
      <color theme="1"/>
      <name val="Arial"/>
      <family val="2"/>
    </font>
    <font>
      <b/>
      <vertAlign val="superscript"/>
      <sz val="8"/>
      <color theme="1"/>
      <name val="Arial"/>
      <family val="2"/>
    </font>
    <font>
      <i/>
      <sz val="8"/>
      <color theme="1"/>
      <name val="Arial"/>
      <family val="2"/>
    </font>
    <font>
      <i/>
      <sz val="8"/>
      <color rgb="FF000000"/>
      <name val="Arial"/>
      <family val="2"/>
    </font>
    <font>
      <b/>
      <vertAlign val="superscript"/>
      <sz val="8"/>
      <name val="Arial"/>
      <family val="2"/>
    </font>
    <font>
      <vertAlign val="superscript"/>
      <sz val="8"/>
      <name val="Arial"/>
      <family val="2"/>
    </font>
    <font>
      <vertAlign val="superscript"/>
      <sz val="8"/>
      <color theme="1"/>
      <name val="Arial"/>
      <family val="2"/>
    </font>
  </fonts>
  <fills count="3">
    <fill>
      <patternFill patternType="none"/>
    </fill>
    <fill>
      <patternFill patternType="gray125"/>
    </fill>
    <fill>
      <patternFill patternType="solid">
        <fgColor theme="5"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9">
    <xf numFmtId="0" fontId="0" fillId="0" borderId="0" xfId="0"/>
    <xf numFmtId="0" fontId="0" fillId="0" borderId="0" xfId="0"/>
    <xf numFmtId="0" fontId="3" fillId="0" borderId="12" xfId="0" applyFont="1" applyBorder="1" applyAlignment="1">
      <alignment horizontal="left" vertical="center" wrapText="1"/>
    </xf>
    <xf numFmtId="0" fontId="0" fillId="0" borderId="12" xfId="0" applyBorder="1" applyAlignment="1"/>
    <xf numFmtId="0" fontId="1" fillId="0" borderId="12" xfId="0" applyFont="1" applyBorder="1" applyAlignment="1">
      <alignment horizontal="right"/>
    </xf>
    <xf numFmtId="0" fontId="0" fillId="0" borderId="0" xfId="0"/>
    <xf numFmtId="0" fontId="0" fillId="0" borderId="0" xfId="0"/>
    <xf numFmtId="0" fontId="4" fillId="0" borderId="0" xfId="0" applyFont="1" applyAlignment="1">
      <alignment horizontal="right"/>
    </xf>
    <xf numFmtId="0" fontId="4" fillId="0" borderId="0" xfId="0" applyFont="1"/>
    <xf numFmtId="0" fontId="10" fillId="0" borderId="0" xfId="0" applyFont="1"/>
    <xf numFmtId="0" fontId="3" fillId="0" borderId="0" xfId="0" applyFont="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0" xfId="0"/>
    <xf numFmtId="0" fontId="11" fillId="0" borderId="0" xfId="0" applyFont="1"/>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3" xfId="0" applyFont="1" applyBorder="1" applyAlignment="1">
      <alignment horizontal="left" vertical="center" wrapText="1"/>
    </xf>
    <xf numFmtId="1" fontId="9" fillId="0" borderId="14" xfId="0" applyNumberFormat="1" applyFont="1" applyFill="1" applyBorder="1" applyAlignment="1">
      <alignment horizontal="center" vertical="center" wrapText="1"/>
    </xf>
    <xf numFmtId="1" fontId="9" fillId="0" borderId="5" xfId="0" applyNumberFormat="1" applyFont="1" applyFill="1" applyBorder="1" applyAlignment="1">
      <alignment horizontal="center" vertical="center" wrapText="1"/>
    </xf>
    <xf numFmtId="1" fontId="9" fillId="0" borderId="7" xfId="0" applyNumberFormat="1" applyFont="1" applyFill="1" applyBorder="1" applyAlignment="1">
      <alignment horizontal="center" vertical="center" wrapText="1"/>
    </xf>
    <xf numFmtId="1" fontId="4" fillId="0" borderId="5" xfId="0" applyNumberFormat="1" applyFont="1" applyBorder="1" applyAlignment="1">
      <alignment horizontal="center" vertical="center"/>
    </xf>
    <xf numFmtId="0" fontId="13" fillId="0" borderId="13" xfId="0" applyFont="1" applyBorder="1" applyAlignment="1">
      <alignment horizontal="right" vertical="center" wrapText="1"/>
    </xf>
    <xf numFmtId="1" fontId="13" fillId="0" borderId="14" xfId="0" applyNumberFormat="1" applyFont="1" applyBorder="1" applyAlignment="1">
      <alignment horizontal="right" vertical="center" wrapText="1"/>
    </xf>
    <xf numFmtId="1" fontId="13" fillId="0" borderId="13" xfId="0" applyNumberFormat="1" applyFont="1" applyBorder="1" applyAlignment="1">
      <alignment horizontal="right" vertical="center" wrapText="1"/>
    </xf>
    <xf numFmtId="1" fontId="13" fillId="0" borderId="7" xfId="0" applyNumberFormat="1" applyFont="1" applyBorder="1" applyAlignment="1">
      <alignment horizontal="right" vertical="center" wrapText="1"/>
    </xf>
    <xf numFmtId="1" fontId="13" fillId="0" borderId="13" xfId="0" applyNumberFormat="1" applyFont="1" applyFill="1" applyBorder="1" applyAlignment="1">
      <alignment horizontal="right" vertical="center" wrapText="1"/>
    </xf>
    <xf numFmtId="1" fontId="14" fillId="0" borderId="14" xfId="0" applyNumberFormat="1" applyFont="1" applyFill="1" applyBorder="1" applyAlignment="1">
      <alignment horizontal="right" vertical="center" wrapText="1"/>
    </xf>
    <xf numFmtId="1" fontId="14" fillId="0" borderId="13" xfId="0" applyNumberFormat="1" applyFont="1" applyFill="1" applyBorder="1" applyAlignment="1">
      <alignment horizontal="right" vertical="center" wrapText="1"/>
    </xf>
    <xf numFmtId="1" fontId="14" fillId="0" borderId="7" xfId="0" applyNumberFormat="1" applyFont="1" applyFill="1" applyBorder="1" applyAlignment="1">
      <alignment horizontal="right" vertical="center" wrapText="1"/>
    </xf>
    <xf numFmtId="1" fontId="14" fillId="0" borderId="2" xfId="0" applyNumberFormat="1" applyFont="1" applyFill="1" applyBorder="1" applyAlignment="1">
      <alignment horizontal="right" vertical="center" wrapText="1"/>
    </xf>
    <xf numFmtId="0" fontId="5" fillId="0" borderId="5" xfId="0" applyFont="1" applyBorder="1" applyAlignment="1">
      <alignment horizontal="left" vertical="center" wrapText="1"/>
    </xf>
    <xf numFmtId="1" fontId="9" fillId="0" borderId="9"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1" fontId="4" fillId="0" borderId="5" xfId="0" applyNumberFormat="1" applyFont="1" applyBorder="1" applyAlignment="1">
      <alignment horizontal="center"/>
    </xf>
    <xf numFmtId="0" fontId="13" fillId="0" borderId="13" xfId="0" applyFont="1" applyBorder="1" applyAlignment="1">
      <alignment horizontal="left" vertical="center" wrapText="1"/>
    </xf>
    <xf numFmtId="0" fontId="13" fillId="0" borderId="2" xfId="0" applyFont="1" applyBorder="1" applyAlignment="1">
      <alignment horizontal="left" vertical="center" wrapText="1"/>
    </xf>
    <xf numFmtId="1" fontId="14" fillId="0" borderId="3" xfId="0" applyNumberFormat="1" applyFont="1" applyFill="1" applyBorder="1" applyAlignment="1">
      <alignment horizontal="right" vertical="center" wrapText="1"/>
    </xf>
    <xf numFmtId="1" fontId="14" fillId="0" borderId="8" xfId="0" applyNumberFormat="1" applyFont="1" applyFill="1" applyBorder="1" applyAlignment="1">
      <alignment horizontal="right" vertical="center" wrapText="1"/>
    </xf>
    <xf numFmtId="0" fontId="5" fillId="0" borderId="1" xfId="0" applyFont="1" applyBorder="1" applyAlignment="1">
      <alignment horizontal="left" vertical="center" wrapText="1"/>
    </xf>
    <xf numFmtId="1" fontId="9" fillId="0" borderId="4"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1" fontId="4" fillId="0" borderId="1" xfId="0" applyNumberFormat="1" applyFont="1" applyBorder="1" applyAlignment="1">
      <alignment horizontal="center"/>
    </xf>
    <xf numFmtId="0" fontId="5" fillId="0" borderId="13" xfId="0" applyFont="1" applyFill="1" applyBorder="1" applyAlignment="1">
      <alignment horizontal="left" vertical="center" wrapText="1"/>
    </xf>
    <xf numFmtId="1" fontId="8" fillId="0" borderId="14" xfId="0" applyNumberFormat="1"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1" fontId="8" fillId="0" borderId="7" xfId="0" applyNumberFormat="1" applyFont="1" applyFill="1" applyBorder="1" applyAlignment="1">
      <alignment horizontal="center" vertical="center" wrapText="1"/>
    </xf>
    <xf numFmtId="164" fontId="9" fillId="0" borderId="4"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9" fillId="0" borderId="10" xfId="0" applyNumberFormat="1" applyFont="1" applyFill="1" applyBorder="1" applyAlignment="1">
      <alignment horizontal="center" vertical="center" wrapText="1"/>
    </xf>
    <xf numFmtId="164" fontId="4" fillId="0" borderId="10" xfId="0" applyNumberFormat="1" applyFont="1" applyBorder="1" applyAlignment="1">
      <alignment horizontal="center"/>
    </xf>
    <xf numFmtId="0" fontId="4" fillId="0" borderId="0" xfId="0" applyFont="1" applyBorder="1"/>
    <xf numFmtId="0" fontId="5" fillId="0" borderId="0" xfId="0" applyFont="1"/>
    <xf numFmtId="0" fontId="4"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Border="1"/>
    <xf numFmtId="164" fontId="4" fillId="0" borderId="1" xfId="0" applyNumberFormat="1" applyFont="1" applyBorder="1" applyAlignment="1">
      <alignment horizontal="center" vertical="center"/>
    </xf>
    <xf numFmtId="0" fontId="4" fillId="0" borderId="1" xfId="0" applyFont="1" applyFill="1" applyBorder="1"/>
    <xf numFmtId="164" fontId="4"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64" fontId="9" fillId="0" borderId="1" xfId="0" applyNumberFormat="1" applyFont="1" applyFill="1" applyBorder="1" applyAlignment="1">
      <alignment horizontal="center" vertical="top" wrapText="1"/>
    </xf>
    <xf numFmtId="0" fontId="4" fillId="0" borderId="0" xfId="0" applyFont="1" applyAlignment="1">
      <alignment horizontal="right" vertical="center"/>
    </xf>
    <xf numFmtId="164" fontId="4" fillId="0" borderId="9" xfId="0" applyNumberFormat="1" applyFont="1" applyBorder="1" applyAlignment="1">
      <alignment horizontal="center" vertical="center"/>
    </xf>
    <xf numFmtId="164" fontId="4" fillId="0" borderId="5" xfId="0" applyNumberFormat="1" applyFont="1" applyBorder="1" applyAlignment="1">
      <alignment horizontal="center" vertical="center"/>
    </xf>
    <xf numFmtId="164" fontId="4" fillId="0" borderId="14"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0" borderId="3" xfId="0" applyNumberFormat="1" applyFont="1" applyBorder="1" applyAlignment="1">
      <alignment horizontal="center" vertical="center"/>
    </xf>
    <xf numFmtId="164" fontId="4" fillId="0" borderId="2" xfId="0" applyNumberFormat="1" applyFont="1" applyBorder="1" applyAlignment="1">
      <alignment horizontal="center"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3" fillId="0" borderId="13" xfId="0" applyFont="1" applyFill="1" applyBorder="1" applyAlignment="1">
      <alignment horizontal="right" vertical="center" wrapText="1"/>
    </xf>
    <xf numFmtId="0" fontId="13" fillId="0" borderId="2" xfId="0" applyFont="1" applyFill="1" applyBorder="1" applyAlignment="1">
      <alignment horizontal="right" vertical="center" wrapText="1"/>
    </xf>
    <xf numFmtId="0" fontId="4" fillId="0" borderId="2" xfId="0" applyFont="1" applyFill="1" applyBorder="1" applyAlignment="1">
      <alignment horizontal="left" vertical="center" wrapText="1"/>
    </xf>
    <xf numFmtId="0" fontId="5" fillId="0" borderId="0" xfId="0" applyFont="1" applyAlignment="1">
      <alignment horizontal="center" vertical="center" wrapText="1"/>
    </xf>
    <xf numFmtId="164" fontId="4" fillId="0" borderId="1" xfId="0" applyNumberFormat="1" applyFont="1" applyFill="1" applyBorder="1" applyAlignment="1">
      <alignment horizontal="center"/>
    </xf>
    <xf numFmtId="164" fontId="9" fillId="0" borderId="0" xfId="0" applyNumberFormat="1" applyFont="1" applyFill="1" applyBorder="1" applyAlignment="1">
      <alignment horizontal="center"/>
    </xf>
    <xf numFmtId="164" fontId="4" fillId="0" borderId="7" xfId="0" applyNumberFormat="1" applyFont="1" applyBorder="1" applyAlignment="1">
      <alignment horizontal="center"/>
    </xf>
    <xf numFmtId="164" fontId="4" fillId="0" borderId="5" xfId="0" applyNumberFormat="1"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0" fontId="7" fillId="0" borderId="1" xfId="0" applyFont="1" applyBorder="1" applyAlignment="1">
      <alignment wrapText="1"/>
    </xf>
    <xf numFmtId="164" fontId="5" fillId="0" borderId="3"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0" borderId="8" xfId="0" applyNumberFormat="1" applyFont="1" applyFill="1" applyBorder="1" applyAlignment="1">
      <alignment horizontal="center" vertical="center"/>
    </xf>
    <xf numFmtId="164" fontId="4" fillId="0" borderId="0" xfId="0" applyNumberFormat="1" applyFont="1"/>
    <xf numFmtId="0" fontId="5" fillId="0" borderId="8" xfId="0" applyFont="1" applyBorder="1" applyAlignment="1">
      <alignment horizontal="center" vertical="top" wrapText="1"/>
    </xf>
    <xf numFmtId="0" fontId="4" fillId="0" borderId="9" xfId="0" applyFont="1" applyBorder="1" applyAlignment="1">
      <alignment horizontal="left" vertical="top" wrapText="1"/>
    </xf>
    <xf numFmtId="164" fontId="4" fillId="0" borderId="5"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left" vertical="top" wrapText="1"/>
    </xf>
    <xf numFmtId="164" fontId="4" fillId="0" borderId="13"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164" fontId="4" fillId="0" borderId="7" xfId="0" applyNumberFormat="1" applyFont="1" applyBorder="1" applyAlignment="1">
      <alignment horizontal="center" vertical="center"/>
    </xf>
    <xf numFmtId="0" fontId="4" fillId="0" borderId="3" xfId="0" applyFont="1" applyBorder="1" applyAlignment="1">
      <alignment horizontal="left" vertical="top" wrapText="1"/>
    </xf>
    <xf numFmtId="164" fontId="4" fillId="0" borderId="2"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0" fontId="4" fillId="0" borderId="0" xfId="0" applyFont="1" applyFill="1"/>
    <xf numFmtId="0" fontId="4" fillId="0" borderId="0" xfId="0" applyFont="1" applyFill="1" applyAlignment="1">
      <alignment vertical="center"/>
    </xf>
    <xf numFmtId="0" fontId="4" fillId="0" borderId="0" xfId="0" applyFont="1" applyFill="1" applyAlignment="1">
      <alignment horizontal="right"/>
    </xf>
    <xf numFmtId="0" fontId="7" fillId="2" borderId="1" xfId="0" applyFont="1" applyFill="1" applyBorder="1" applyAlignment="1">
      <alignment wrapText="1"/>
    </xf>
    <xf numFmtId="164" fontId="7" fillId="2" borderId="1" xfId="0" applyNumberFormat="1" applyFont="1" applyFill="1" applyBorder="1" applyAlignment="1">
      <alignment horizontal="center" vertical="center"/>
    </xf>
    <xf numFmtId="0" fontId="4" fillId="0" borderId="5" xfId="0" applyFont="1" applyBorder="1"/>
    <xf numFmtId="0" fontId="2" fillId="0" borderId="13" xfId="0" applyFont="1" applyFill="1" applyBorder="1" applyAlignment="1">
      <alignment horizontal="left" wrapText="1"/>
    </xf>
    <xf numFmtId="164" fontId="4" fillId="0" borderId="13" xfId="0" applyNumberFormat="1" applyFont="1" applyBorder="1" applyAlignment="1">
      <alignment horizontal="center"/>
    </xf>
    <xf numFmtId="0" fontId="2" fillId="0" borderId="2" xfId="0" applyFont="1" applyFill="1" applyBorder="1" applyAlignment="1">
      <alignment horizontal="left" wrapText="1"/>
    </xf>
    <xf numFmtId="0" fontId="2" fillId="0" borderId="1" xfId="0" applyFont="1" applyFill="1" applyBorder="1" applyAlignment="1">
      <alignment wrapText="1"/>
    </xf>
    <xf numFmtId="164" fontId="2" fillId="0" borderId="1" xfId="0" applyNumberFormat="1" applyFont="1" applyBorder="1" applyAlignment="1">
      <alignment horizontal="center" vertical="center"/>
    </xf>
    <xf numFmtId="164" fontId="5" fillId="2"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5" fillId="0" borderId="0" xfId="0" applyFont="1" applyAlignment="1">
      <alignment horizontal="right"/>
    </xf>
    <xf numFmtId="0" fontId="7" fillId="0" borderId="1" xfId="0" applyFont="1" applyBorder="1"/>
    <xf numFmtId="0" fontId="7" fillId="0" borderId="1" xfId="0" applyFont="1" applyFill="1" applyBorder="1" applyAlignment="1">
      <alignment horizontal="center" wrapText="1"/>
    </xf>
    <xf numFmtId="1" fontId="4" fillId="0" borderId="1" xfId="0" applyNumberFormat="1" applyFont="1" applyBorder="1" applyAlignment="1">
      <alignment horizontal="center" vertical="center"/>
    </xf>
    <xf numFmtId="0" fontId="13" fillId="0" borderId="1" xfId="0" applyFont="1" applyBorder="1" applyAlignment="1">
      <alignment horizontal="right"/>
    </xf>
    <xf numFmtId="1" fontId="13" fillId="0" borderId="1" xfId="0" applyNumberFormat="1" applyFont="1" applyBorder="1" applyAlignment="1">
      <alignment horizontal="right"/>
    </xf>
    <xf numFmtId="1" fontId="13" fillId="0" borderId="1" xfId="0" applyNumberFormat="1" applyFont="1" applyBorder="1" applyAlignment="1">
      <alignment horizontal="right" vertical="center"/>
    </xf>
    <xf numFmtId="0" fontId="9" fillId="0" borderId="2" xfId="0" applyFont="1" applyBorder="1"/>
    <xf numFmtId="0" fontId="9" fillId="0" borderId="1" xfId="0" applyFont="1" applyBorder="1"/>
    <xf numFmtId="0" fontId="5" fillId="0" borderId="1" xfId="0" applyFont="1" applyBorder="1" applyAlignment="1">
      <alignment horizontal="center" vertical="center" wrapText="1"/>
    </xf>
    <xf numFmtId="0" fontId="5" fillId="0" borderId="0" xfId="0" applyFont="1" applyAlignment="1"/>
    <xf numFmtId="0" fontId="5" fillId="0" borderId="1" xfId="0" applyFont="1" applyBorder="1" applyAlignment="1">
      <alignment horizontal="left" vertical="top" wrapText="1"/>
    </xf>
    <xf numFmtId="1"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7" fillId="0" borderId="5" xfId="0" applyFont="1" applyFill="1" applyBorder="1" applyAlignment="1">
      <alignment horizontal="center" vertical="center" textRotation="90" wrapText="1"/>
    </xf>
    <xf numFmtId="0" fontId="7" fillId="0" borderId="1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0" xfId="0" applyFont="1" applyFill="1" applyAlignment="1">
      <alignment vertical="center" wrapText="1"/>
    </xf>
    <xf numFmtId="0" fontId="4" fillId="0" borderId="0" xfId="0" applyFont="1" applyAlignment="1">
      <alignment vertical="center" wrapText="1"/>
    </xf>
    <xf numFmtId="0" fontId="4" fillId="0" borderId="9" xfId="0" applyFont="1" applyFill="1" applyBorder="1" applyAlignment="1">
      <alignment horizontal="center"/>
    </xf>
    <xf numFmtId="0" fontId="4" fillId="0" borderId="6" xfId="0" applyFont="1" applyFill="1" applyBorder="1" applyAlignment="1">
      <alignment horizontal="center"/>
    </xf>
    <xf numFmtId="0" fontId="4" fillId="0" borderId="14" xfId="0" applyFont="1" applyFill="1" applyBorder="1" applyAlignment="1">
      <alignment horizontal="center"/>
    </xf>
    <xf numFmtId="0" fontId="4" fillId="0" borderId="7" xfId="0" applyFont="1" applyFill="1" applyBorder="1" applyAlignment="1">
      <alignment horizontal="center"/>
    </xf>
    <xf numFmtId="0" fontId="4" fillId="0" borderId="3" xfId="0" applyFont="1" applyFill="1" applyBorder="1" applyAlignment="1">
      <alignment horizontal="center"/>
    </xf>
    <xf numFmtId="0" fontId="4" fillId="0" borderId="8" xfId="0" applyFont="1" applyFill="1" applyBorder="1" applyAlignment="1">
      <alignment horizontal="center"/>
    </xf>
    <xf numFmtId="0" fontId="5" fillId="0" borderId="4" xfId="0" applyFont="1" applyBorder="1" applyAlignment="1">
      <alignment horizontal="center"/>
    </xf>
    <xf numFmtId="0" fontId="5" fillId="0" borderId="17" xfId="0" applyFont="1" applyBorder="1" applyAlignment="1">
      <alignment horizontal="center"/>
    </xf>
    <xf numFmtId="0" fontId="5" fillId="0" borderId="10" xfId="0" applyFont="1" applyBorder="1" applyAlignment="1">
      <alignment horizont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7" fillId="0" borderId="0" xfId="0" applyFont="1" applyAlignment="1">
      <alignment horizontal="left" wrapText="1"/>
    </xf>
    <xf numFmtId="0" fontId="5" fillId="0" borderId="0" xfId="0" applyFont="1" applyAlignment="1">
      <alignment horizontal="left" vertical="center" wrapText="1"/>
    </xf>
    <xf numFmtId="0" fontId="6" fillId="0" borderId="0" xfId="0" applyFont="1" applyAlignment="1"/>
    <xf numFmtId="0" fontId="5" fillId="0" borderId="0" xfId="0" applyFont="1" applyBorder="1" applyAlignment="1">
      <alignment horizontal="left" vertical="center" wrapText="1"/>
    </xf>
    <xf numFmtId="0" fontId="6" fillId="0" borderId="0" xfId="0" applyFont="1" applyBorder="1" applyAlignment="1"/>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 fillId="0" borderId="0" xfId="0" applyFont="1" applyBorder="1" applyAlignment="1">
      <alignment horizontal="left" wrapText="1"/>
    </xf>
    <xf numFmtId="0" fontId="4" fillId="0" borderId="0" xfId="0" applyFont="1" applyBorder="1" applyAlignment="1">
      <alignment horizontal="left" wrapText="1"/>
    </xf>
    <xf numFmtId="0" fontId="4" fillId="0" borderId="0" xfId="0" applyFont="1" applyAlignment="1"/>
    <xf numFmtId="0" fontId="4" fillId="0" borderId="0" xfId="0" applyFont="1" applyAlignment="1">
      <alignment horizontal="left" wrapText="1"/>
    </xf>
    <xf numFmtId="0" fontId="7" fillId="0" borderId="11" xfId="0" applyFont="1" applyBorder="1" applyAlignment="1">
      <alignment wrapText="1"/>
    </xf>
    <xf numFmtId="0" fontId="4" fillId="0" borderId="11" xfId="0" applyFont="1" applyBorder="1" applyAlignment="1">
      <alignment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Alignment="1">
      <alignment wrapText="1"/>
    </xf>
    <xf numFmtId="0" fontId="4" fillId="0" borderId="4" xfId="0" applyFont="1" applyBorder="1" applyAlignment="1">
      <alignment horizontal="center"/>
    </xf>
    <xf numFmtId="0" fontId="4" fillId="0" borderId="10" xfId="0" applyFont="1" applyBorder="1" applyAlignment="1">
      <alignment horizontal="center"/>
    </xf>
    <xf numFmtId="0" fontId="4" fillId="0" borderId="11" xfId="0" applyFont="1" applyBorder="1" applyAlignment="1"/>
    <xf numFmtId="0" fontId="4" fillId="0" borderId="0" xfId="0" applyFont="1" applyFill="1" applyBorder="1" applyAlignment="1">
      <alignment horizontal="left" wrapText="1"/>
    </xf>
    <xf numFmtId="164" fontId="4" fillId="0" borderId="9"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7" xfId="0" applyFont="1" applyFill="1" applyBorder="1" applyAlignment="1">
      <alignment horizontal="center" vertical="center" wrapText="1"/>
    </xf>
    <xf numFmtId="0" fontId="4" fillId="0" borderId="10" xfId="0" applyFont="1" applyBorder="1" applyAlignment="1"/>
    <xf numFmtId="0" fontId="2" fillId="0" borderId="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15" xfId="0" applyFont="1" applyBorder="1" applyAlignment="1">
      <alignment horizontal="center"/>
    </xf>
    <xf numFmtId="0" fontId="4" fillId="0" borderId="16" xfId="0" applyFont="1" applyBorder="1" applyAlignment="1">
      <alignment horizontal="center"/>
    </xf>
    <xf numFmtId="0" fontId="7" fillId="0" borderId="9"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 fillId="0" borderId="0" xfId="0" applyFont="1" applyAlignment="1">
      <alignment horizontal="left" wrapText="1"/>
    </xf>
    <xf numFmtId="0" fontId="2" fillId="0" borderId="0" xfId="0" applyFont="1" applyFill="1" applyBorder="1" applyAlignment="1">
      <alignment horizontal="left" vertical="center" wrapText="1"/>
    </xf>
    <xf numFmtId="0" fontId="7"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showGridLines="0" tabSelected="1" topLeftCell="A10" zoomScaleNormal="100" workbookViewId="0">
      <selection activeCell="E3" sqref="E3"/>
    </sheetView>
  </sheetViews>
  <sheetFormatPr baseColWidth="10" defaultRowHeight="15" x14ac:dyDescent="0.2"/>
  <cols>
    <col min="1" max="1" width="5" customWidth="1"/>
    <col min="2" max="2" width="23.5" customWidth="1"/>
    <col min="3" max="3" width="39.1640625" customWidth="1"/>
    <col min="4" max="4" width="38.33203125" customWidth="1"/>
    <col min="5" max="5" width="31.33203125" customWidth="1"/>
  </cols>
  <sheetData>
    <row r="1" spans="1:7" ht="35" customHeight="1" x14ac:dyDescent="0.2">
      <c r="A1" s="8"/>
      <c r="B1" s="123" t="s">
        <v>69</v>
      </c>
      <c r="C1" s="8"/>
      <c r="D1" s="8"/>
      <c r="E1" s="8"/>
      <c r="F1" s="8"/>
      <c r="G1" s="8"/>
    </row>
    <row r="2" spans="1:7" x14ac:dyDescent="0.2">
      <c r="A2" s="8"/>
      <c r="B2" s="8"/>
      <c r="C2" s="8"/>
      <c r="D2" s="8"/>
      <c r="E2" s="7" t="s">
        <v>0</v>
      </c>
      <c r="F2" s="8"/>
      <c r="G2" s="8"/>
    </row>
    <row r="3" spans="1:7" ht="39.75" customHeight="1" x14ac:dyDescent="0.2">
      <c r="A3" s="8"/>
      <c r="B3" s="8"/>
      <c r="C3" s="56" t="s">
        <v>55</v>
      </c>
      <c r="D3" s="56" t="s">
        <v>56</v>
      </c>
      <c r="E3" s="57" t="s">
        <v>51</v>
      </c>
      <c r="F3" s="8"/>
      <c r="G3" s="8"/>
    </row>
    <row r="4" spans="1:7" x14ac:dyDescent="0.2">
      <c r="A4" s="8"/>
      <c r="B4" s="58" t="s">
        <v>17</v>
      </c>
      <c r="C4" s="59">
        <v>3.82</v>
      </c>
      <c r="D4" s="59">
        <v>29.61</v>
      </c>
      <c r="E4" s="59">
        <v>33.43</v>
      </c>
      <c r="F4" s="8"/>
      <c r="G4" s="8"/>
    </row>
    <row r="5" spans="1:7" x14ac:dyDescent="0.2">
      <c r="A5" s="8"/>
      <c r="B5" s="58" t="s">
        <v>18</v>
      </c>
      <c r="C5" s="59">
        <v>7.51</v>
      </c>
      <c r="D5" s="59">
        <v>25.12</v>
      </c>
      <c r="E5" s="59">
        <v>32.630000000000003</v>
      </c>
      <c r="F5" s="8"/>
      <c r="G5" s="8"/>
    </row>
    <row r="6" spans="1:7" x14ac:dyDescent="0.2">
      <c r="A6" s="8"/>
      <c r="B6" s="58" t="s">
        <v>19</v>
      </c>
      <c r="C6" s="59">
        <v>11.63</v>
      </c>
      <c r="D6" s="59">
        <v>9.83</v>
      </c>
      <c r="E6" s="59">
        <v>21.46</v>
      </c>
      <c r="F6" s="8"/>
      <c r="G6" s="8"/>
    </row>
    <row r="7" spans="1:7" s="13" customFormat="1" x14ac:dyDescent="0.2">
      <c r="A7" s="8"/>
      <c r="B7" s="58" t="s">
        <v>47</v>
      </c>
      <c r="C7" s="59">
        <v>11.33</v>
      </c>
      <c r="D7" s="59">
        <v>7.77</v>
      </c>
      <c r="E7" s="59">
        <v>19.100000000000001</v>
      </c>
      <c r="F7" s="8"/>
      <c r="G7" s="8"/>
    </row>
    <row r="8" spans="1:7" s="13" customFormat="1" x14ac:dyDescent="0.2">
      <c r="A8" s="8"/>
      <c r="B8" s="58" t="s">
        <v>48</v>
      </c>
      <c r="C8" s="59">
        <v>8.1199999999999992</v>
      </c>
      <c r="D8" s="59">
        <v>6.28</v>
      </c>
      <c r="E8" s="59">
        <v>14.4</v>
      </c>
      <c r="F8" s="8"/>
      <c r="G8" s="8"/>
    </row>
    <row r="9" spans="1:7" x14ac:dyDescent="0.2">
      <c r="A9" s="8"/>
      <c r="B9" s="60" t="s">
        <v>49</v>
      </c>
      <c r="C9" s="61">
        <v>5.85</v>
      </c>
      <c r="D9" s="61">
        <v>6.44</v>
      </c>
      <c r="E9" s="61">
        <v>12.29</v>
      </c>
      <c r="F9" s="8"/>
      <c r="G9" s="8"/>
    </row>
    <row r="10" spans="1:7" x14ac:dyDescent="0.2">
      <c r="A10" s="8"/>
      <c r="B10" s="58" t="s">
        <v>20</v>
      </c>
      <c r="C10" s="59">
        <v>8.61</v>
      </c>
      <c r="D10" s="59">
        <v>10.75</v>
      </c>
      <c r="E10" s="59">
        <v>19.36</v>
      </c>
      <c r="F10" s="8"/>
      <c r="G10" s="8"/>
    </row>
    <row r="11" spans="1:7" x14ac:dyDescent="0.2">
      <c r="A11" s="8"/>
      <c r="B11" s="58" t="s">
        <v>46</v>
      </c>
      <c r="C11" s="59">
        <v>8.6</v>
      </c>
      <c r="D11" s="59">
        <v>6.84</v>
      </c>
      <c r="E11" s="59">
        <v>15.44</v>
      </c>
      <c r="F11" s="8"/>
      <c r="G11" s="8"/>
    </row>
    <row r="12" spans="1:7" x14ac:dyDescent="0.2">
      <c r="A12" s="8"/>
      <c r="B12" s="8"/>
      <c r="C12" s="8"/>
      <c r="D12" s="8"/>
      <c r="E12" s="8"/>
      <c r="F12" s="8"/>
      <c r="G12" s="8"/>
    </row>
    <row r="13" spans="1:7" x14ac:dyDescent="0.2">
      <c r="A13" s="8"/>
      <c r="B13" s="8"/>
      <c r="C13" s="8"/>
      <c r="D13" s="8"/>
      <c r="E13" s="8"/>
      <c r="F13" s="8"/>
      <c r="G13" s="8"/>
    </row>
    <row r="14" spans="1:7" ht="217" customHeight="1" x14ac:dyDescent="0.2">
      <c r="B14" s="127" t="s">
        <v>70</v>
      </c>
      <c r="C14" s="128"/>
      <c r="D14" s="128"/>
      <c r="E14" s="128"/>
    </row>
  </sheetData>
  <mergeCells count="1">
    <mergeCell ref="B14:E1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
  <sheetViews>
    <sheetView showGridLines="0" topLeftCell="A4" zoomScaleNormal="100" workbookViewId="0">
      <selection activeCell="B11" sqref="B11:I12"/>
    </sheetView>
  </sheetViews>
  <sheetFormatPr baseColWidth="10" defaultRowHeight="15" x14ac:dyDescent="0.2"/>
  <cols>
    <col min="1" max="1" width="3.1640625" customWidth="1"/>
    <col min="2" max="2" width="30.5" customWidth="1"/>
  </cols>
  <sheetData>
    <row r="1" spans="1:12" x14ac:dyDescent="0.2">
      <c r="A1" s="8"/>
      <c r="B1" s="123" t="s">
        <v>73</v>
      </c>
      <c r="C1" s="8"/>
      <c r="D1" s="8"/>
      <c r="E1" s="8"/>
      <c r="F1" s="8"/>
      <c r="G1" s="8"/>
      <c r="H1" s="8"/>
      <c r="I1" s="8"/>
      <c r="J1" s="8"/>
      <c r="K1" s="8"/>
      <c r="L1" s="8"/>
    </row>
    <row r="2" spans="1:12" x14ac:dyDescent="0.2">
      <c r="A2" s="8"/>
      <c r="B2" s="8"/>
      <c r="C2" s="8"/>
      <c r="D2" s="8"/>
      <c r="E2" s="8"/>
      <c r="F2" s="8"/>
      <c r="G2" s="8"/>
      <c r="H2" s="8"/>
      <c r="I2" s="113" t="s">
        <v>0</v>
      </c>
      <c r="J2" s="8"/>
      <c r="K2" s="8"/>
      <c r="L2" s="8"/>
    </row>
    <row r="3" spans="1:12" x14ac:dyDescent="0.2">
      <c r="A3" s="8"/>
      <c r="B3" s="114" t="s">
        <v>5</v>
      </c>
      <c r="C3" s="115">
        <v>2011</v>
      </c>
      <c r="D3" s="115">
        <v>2012</v>
      </c>
      <c r="E3" s="115">
        <v>2013</v>
      </c>
      <c r="F3" s="115">
        <v>2014</v>
      </c>
      <c r="G3" s="115">
        <v>2015</v>
      </c>
      <c r="H3" s="115">
        <v>2016</v>
      </c>
      <c r="I3" s="115">
        <v>2017</v>
      </c>
      <c r="J3" s="8"/>
      <c r="K3" s="8"/>
      <c r="L3" s="8"/>
    </row>
    <row r="4" spans="1:12" x14ac:dyDescent="0.2">
      <c r="A4" s="8"/>
      <c r="B4" s="58" t="s">
        <v>1</v>
      </c>
      <c r="C4" s="45">
        <v>36.83</v>
      </c>
      <c r="D4" s="45">
        <v>37.85</v>
      </c>
      <c r="E4" s="116">
        <v>36.340000000000003</v>
      </c>
      <c r="F4" s="45">
        <v>33.15</v>
      </c>
      <c r="G4" s="45">
        <v>28.3</v>
      </c>
      <c r="H4" s="116">
        <v>27.07</v>
      </c>
      <c r="I4" s="45">
        <v>26.03</v>
      </c>
      <c r="J4" s="8"/>
      <c r="K4" s="8"/>
      <c r="L4" s="8"/>
    </row>
    <row r="5" spans="1:12" x14ac:dyDescent="0.2">
      <c r="A5" s="8"/>
      <c r="B5" s="58" t="s">
        <v>2</v>
      </c>
      <c r="C5" s="45">
        <v>8.23</v>
      </c>
      <c r="D5" s="45">
        <v>7.65</v>
      </c>
      <c r="E5" s="116">
        <v>7.57</v>
      </c>
      <c r="F5" s="45">
        <v>7.25</v>
      </c>
      <c r="G5" s="45">
        <v>7.57</v>
      </c>
      <c r="H5" s="116">
        <v>7.53</v>
      </c>
      <c r="I5" s="45">
        <v>7.93</v>
      </c>
      <c r="J5" s="8"/>
      <c r="K5" s="8"/>
      <c r="L5" s="8"/>
    </row>
    <row r="6" spans="1:12" s="5" customFormat="1" x14ac:dyDescent="0.2">
      <c r="A6" s="8"/>
      <c r="B6" s="58" t="s">
        <v>13</v>
      </c>
      <c r="C6" s="45">
        <v>29.42</v>
      </c>
      <c r="D6" s="45">
        <v>29.55</v>
      </c>
      <c r="E6" s="116">
        <v>29.18</v>
      </c>
      <c r="F6" s="45">
        <v>28.12</v>
      </c>
      <c r="G6" s="45">
        <v>26.03</v>
      </c>
      <c r="H6" s="116">
        <v>22.47</v>
      </c>
      <c r="I6" s="45">
        <v>23.48</v>
      </c>
      <c r="J6" s="8"/>
      <c r="K6" s="8"/>
      <c r="L6" s="8"/>
    </row>
    <row r="7" spans="1:12" x14ac:dyDescent="0.2">
      <c r="A7" s="8"/>
      <c r="B7" s="117" t="s">
        <v>3</v>
      </c>
      <c r="C7" s="118">
        <v>28.14</v>
      </c>
      <c r="D7" s="118">
        <v>28.34</v>
      </c>
      <c r="E7" s="119">
        <v>28.03</v>
      </c>
      <c r="F7" s="118">
        <v>27</v>
      </c>
      <c r="G7" s="118">
        <v>24.8</v>
      </c>
      <c r="H7" s="119">
        <v>21.3</v>
      </c>
      <c r="I7" s="118">
        <v>22.15</v>
      </c>
      <c r="J7" s="8"/>
      <c r="K7" s="8"/>
      <c r="L7" s="8"/>
    </row>
    <row r="8" spans="1:12" x14ac:dyDescent="0.2">
      <c r="A8" s="8"/>
      <c r="B8" s="117" t="s">
        <v>4</v>
      </c>
      <c r="C8" s="118">
        <v>38.659999999999997</v>
      </c>
      <c r="D8" s="118">
        <v>38.47</v>
      </c>
      <c r="E8" s="119">
        <v>38.08</v>
      </c>
      <c r="F8" s="118">
        <v>37</v>
      </c>
      <c r="G8" s="118">
        <v>35.869999999999997</v>
      </c>
      <c r="H8" s="119">
        <v>32.299999999999997</v>
      </c>
      <c r="I8" s="118">
        <v>34.46</v>
      </c>
      <c r="J8" s="8"/>
      <c r="K8" s="8"/>
      <c r="L8" s="8"/>
    </row>
    <row r="9" spans="1:12" x14ac:dyDescent="0.2">
      <c r="A9" s="8"/>
      <c r="B9" s="58" t="s">
        <v>16</v>
      </c>
      <c r="C9" s="45">
        <v>24.19</v>
      </c>
      <c r="D9" s="45">
        <v>24.41</v>
      </c>
      <c r="E9" s="116">
        <v>24.23</v>
      </c>
      <c r="F9" s="45">
        <v>23.25</v>
      </c>
      <c r="G9" s="45">
        <v>21.46</v>
      </c>
      <c r="H9" s="116">
        <v>18.98</v>
      </c>
      <c r="I9" s="45">
        <v>19.36</v>
      </c>
      <c r="J9" s="8"/>
      <c r="K9" s="8"/>
      <c r="L9" s="8"/>
    </row>
    <row r="10" spans="1:12" x14ac:dyDescent="0.2">
      <c r="A10" s="8"/>
      <c r="B10" s="8"/>
      <c r="C10" s="8"/>
      <c r="D10" s="8"/>
      <c r="E10" s="8"/>
      <c r="F10" s="8"/>
      <c r="G10" s="8"/>
      <c r="H10" s="8"/>
      <c r="I10" s="8"/>
      <c r="J10" s="8"/>
      <c r="K10" s="8"/>
      <c r="L10" s="8"/>
    </row>
    <row r="11" spans="1:12" x14ac:dyDescent="0.2">
      <c r="A11" s="8"/>
      <c r="B11" s="127" t="s">
        <v>83</v>
      </c>
      <c r="C11" s="128"/>
      <c r="D11" s="128"/>
      <c r="E11" s="128"/>
      <c r="F11" s="128"/>
      <c r="G11" s="128"/>
      <c r="H11" s="128"/>
      <c r="I11" s="128"/>
      <c r="J11" s="8"/>
      <c r="K11" s="8"/>
      <c r="L11" s="8"/>
    </row>
    <row r="12" spans="1:12" ht="152" customHeight="1" x14ac:dyDescent="0.2">
      <c r="A12" s="8"/>
      <c r="B12" s="128"/>
      <c r="C12" s="128"/>
      <c r="D12" s="128"/>
      <c r="E12" s="128"/>
      <c r="F12" s="128"/>
      <c r="G12" s="128"/>
      <c r="H12" s="128"/>
      <c r="I12" s="128"/>
      <c r="J12" s="8"/>
      <c r="K12" s="8"/>
      <c r="L12" s="8"/>
    </row>
    <row r="13" spans="1:12" x14ac:dyDescent="0.2">
      <c r="A13" s="8"/>
      <c r="B13" s="8"/>
      <c r="C13" s="8"/>
      <c r="D13" s="8"/>
      <c r="E13" s="8"/>
      <c r="F13" s="8"/>
      <c r="G13" s="8"/>
      <c r="H13" s="8"/>
      <c r="I13" s="8"/>
      <c r="J13" s="8"/>
      <c r="K13" s="8"/>
      <c r="L13" s="8"/>
    </row>
  </sheetData>
  <mergeCells count="1">
    <mergeCell ref="B11:I1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
  <sheetViews>
    <sheetView showGridLines="0" topLeftCell="A10" zoomScaleNormal="100" workbookViewId="0">
      <selection activeCell="C7" sqref="C7"/>
    </sheetView>
  </sheetViews>
  <sheetFormatPr baseColWidth="10" defaultRowHeight="15" x14ac:dyDescent="0.2"/>
  <cols>
    <col min="1" max="1" width="2.33203125" customWidth="1"/>
    <col min="2" max="2" width="6.6640625" customWidth="1"/>
    <col min="3" max="3" width="23.6640625" customWidth="1"/>
  </cols>
  <sheetData>
    <row r="1" spans="1:9" ht="28.5" customHeight="1" x14ac:dyDescent="0.2">
      <c r="A1" s="8"/>
      <c r="B1" s="132" t="s">
        <v>71</v>
      </c>
      <c r="C1" s="133"/>
      <c r="D1" s="133"/>
      <c r="E1" s="133"/>
      <c r="F1" s="133"/>
      <c r="G1" s="133"/>
      <c r="H1" s="133"/>
      <c r="I1" s="133"/>
    </row>
    <row r="2" spans="1:9" x14ac:dyDescent="0.2">
      <c r="A2" s="8"/>
      <c r="B2" s="100"/>
      <c r="C2" s="101"/>
      <c r="D2" s="8"/>
      <c r="E2" s="100"/>
      <c r="F2" s="100"/>
      <c r="G2" s="100"/>
      <c r="H2" s="100"/>
      <c r="I2" s="102" t="s">
        <v>0</v>
      </c>
    </row>
    <row r="3" spans="1:9" x14ac:dyDescent="0.2">
      <c r="A3" s="8"/>
      <c r="B3" s="134"/>
      <c r="C3" s="135"/>
      <c r="D3" s="140" t="s">
        <v>39</v>
      </c>
      <c r="E3" s="141"/>
      <c r="F3" s="141"/>
      <c r="G3" s="141"/>
      <c r="H3" s="141"/>
      <c r="I3" s="142"/>
    </row>
    <row r="4" spans="1:9" x14ac:dyDescent="0.2">
      <c r="A4" s="8"/>
      <c r="B4" s="136"/>
      <c r="C4" s="137"/>
      <c r="D4" s="140" t="s">
        <v>13</v>
      </c>
      <c r="E4" s="141"/>
      <c r="F4" s="142"/>
      <c r="G4" s="143" t="s">
        <v>1</v>
      </c>
      <c r="H4" s="143" t="s">
        <v>2</v>
      </c>
      <c r="I4" s="146" t="s">
        <v>66</v>
      </c>
    </row>
    <row r="5" spans="1:9" x14ac:dyDescent="0.2">
      <c r="A5" s="8"/>
      <c r="B5" s="136"/>
      <c r="C5" s="137"/>
      <c r="D5" s="146" t="s">
        <v>3</v>
      </c>
      <c r="E5" s="143" t="s">
        <v>4</v>
      </c>
      <c r="F5" s="143" t="s">
        <v>20</v>
      </c>
      <c r="G5" s="144"/>
      <c r="H5" s="144"/>
      <c r="I5" s="147"/>
    </row>
    <row r="6" spans="1:9" x14ac:dyDescent="0.2">
      <c r="A6" s="8"/>
      <c r="B6" s="138"/>
      <c r="C6" s="139"/>
      <c r="D6" s="148"/>
      <c r="E6" s="145"/>
      <c r="F6" s="145"/>
      <c r="G6" s="145"/>
      <c r="H6" s="145"/>
      <c r="I6" s="148"/>
    </row>
    <row r="7" spans="1:9" ht="27" x14ac:dyDescent="0.2">
      <c r="A7" s="8"/>
      <c r="B7" s="129" t="s">
        <v>38</v>
      </c>
      <c r="C7" s="103" t="s">
        <v>68</v>
      </c>
      <c r="D7" s="104">
        <f>D8+D11+D12</f>
        <v>77.839999999999989</v>
      </c>
      <c r="E7" s="104">
        <f>E8+E11+E12</f>
        <v>65.539999999999992</v>
      </c>
      <c r="F7" s="104">
        <f>F8+F11+F12</f>
        <v>76.510000000000005</v>
      </c>
      <c r="G7" s="104">
        <f>G8+G11+G12</f>
        <v>73.970000000000013</v>
      </c>
      <c r="H7" s="104">
        <f>H8+H11+H12</f>
        <v>92.070000000000007</v>
      </c>
      <c r="I7" s="104">
        <v>80.63</v>
      </c>
    </row>
    <row r="8" spans="1:9" x14ac:dyDescent="0.2">
      <c r="A8" s="8"/>
      <c r="B8" s="130"/>
      <c r="C8" s="105" t="s">
        <v>40</v>
      </c>
      <c r="D8" s="66">
        <f t="shared" ref="D8:I8" si="0">D9+D10</f>
        <v>76.929999999999993</v>
      </c>
      <c r="E8" s="66">
        <f t="shared" si="0"/>
        <v>64.72</v>
      </c>
      <c r="F8" s="80">
        <f t="shared" si="0"/>
        <v>75.61</v>
      </c>
      <c r="G8" s="80">
        <f t="shared" si="0"/>
        <v>1.5099999999999998</v>
      </c>
      <c r="H8" s="80">
        <f t="shared" si="0"/>
        <v>2.85</v>
      </c>
      <c r="I8" s="80">
        <f t="shared" si="0"/>
        <v>46.260000000000005</v>
      </c>
    </row>
    <row r="9" spans="1:9" x14ac:dyDescent="0.2">
      <c r="A9" s="8"/>
      <c r="B9" s="130"/>
      <c r="C9" s="106" t="s">
        <v>43</v>
      </c>
      <c r="D9" s="107">
        <v>73.22</v>
      </c>
      <c r="E9" s="107">
        <v>16.16</v>
      </c>
      <c r="F9" s="107">
        <v>67.06</v>
      </c>
      <c r="G9" s="68">
        <v>1.38</v>
      </c>
      <c r="H9" s="68">
        <v>2.73</v>
      </c>
      <c r="I9" s="107">
        <v>41.09</v>
      </c>
    </row>
    <row r="10" spans="1:9" x14ac:dyDescent="0.2">
      <c r="A10" s="8"/>
      <c r="B10" s="130"/>
      <c r="C10" s="108" t="s">
        <v>41</v>
      </c>
      <c r="D10" s="70">
        <v>3.71</v>
      </c>
      <c r="E10" s="70">
        <v>48.56</v>
      </c>
      <c r="F10" s="82">
        <v>8.5500000000000007</v>
      </c>
      <c r="G10" s="70">
        <v>0.13</v>
      </c>
      <c r="H10" s="70">
        <v>0.12</v>
      </c>
      <c r="I10" s="82">
        <v>5.17</v>
      </c>
    </row>
    <row r="11" spans="1:9" x14ac:dyDescent="0.2">
      <c r="A11" s="8"/>
      <c r="B11" s="130"/>
      <c r="C11" s="109" t="s">
        <v>1</v>
      </c>
      <c r="D11" s="59">
        <v>0.66</v>
      </c>
      <c r="E11" s="59">
        <v>0.74</v>
      </c>
      <c r="F11" s="81">
        <v>0.67</v>
      </c>
      <c r="G11" s="59">
        <v>72.040000000000006</v>
      </c>
      <c r="H11" s="59">
        <v>0.57999999999999996</v>
      </c>
      <c r="I11" s="59">
        <v>8.4</v>
      </c>
    </row>
    <row r="12" spans="1:9" x14ac:dyDescent="0.2">
      <c r="A12" s="8"/>
      <c r="B12" s="130"/>
      <c r="C12" s="109" t="s">
        <v>2</v>
      </c>
      <c r="D12" s="59">
        <v>0.25</v>
      </c>
      <c r="E12" s="59">
        <v>0.08</v>
      </c>
      <c r="F12" s="81">
        <v>0.23</v>
      </c>
      <c r="G12" s="59">
        <v>0.42</v>
      </c>
      <c r="H12" s="59">
        <v>88.64</v>
      </c>
      <c r="I12" s="110">
        <v>27.08</v>
      </c>
    </row>
    <row r="13" spans="1:9" ht="25" x14ac:dyDescent="0.2">
      <c r="A13" s="8"/>
      <c r="B13" s="130"/>
      <c r="C13" s="103" t="s">
        <v>42</v>
      </c>
      <c r="D13" s="111">
        <v>22.16</v>
      </c>
      <c r="E13" s="111">
        <v>34.46</v>
      </c>
      <c r="F13" s="111">
        <v>23.49</v>
      </c>
      <c r="G13" s="111">
        <v>26.04</v>
      </c>
      <c r="H13" s="111">
        <v>7.93</v>
      </c>
      <c r="I13" s="111">
        <v>19.36</v>
      </c>
    </row>
    <row r="14" spans="1:9" x14ac:dyDescent="0.2">
      <c r="A14" s="8"/>
      <c r="B14" s="131"/>
      <c r="C14" s="112" t="s">
        <v>45</v>
      </c>
      <c r="D14" s="59">
        <v>4.01</v>
      </c>
      <c r="E14" s="59">
        <v>8.0399999999999991</v>
      </c>
      <c r="F14" s="59">
        <v>4.4400000000000004</v>
      </c>
      <c r="G14" s="59">
        <v>1.36</v>
      </c>
      <c r="H14" s="59">
        <v>0.73</v>
      </c>
      <c r="I14" s="59">
        <v>3.01</v>
      </c>
    </row>
    <row r="15" spans="1:9" x14ac:dyDescent="0.2">
      <c r="A15" s="8"/>
      <c r="B15" s="8"/>
      <c r="C15" s="8"/>
      <c r="D15" s="8"/>
      <c r="E15" s="8"/>
      <c r="F15" s="8"/>
      <c r="G15" s="8"/>
      <c r="H15" s="8"/>
      <c r="I15" s="8"/>
    </row>
    <row r="16" spans="1:9" x14ac:dyDescent="0.2">
      <c r="A16" s="8"/>
      <c r="B16" s="127" t="s">
        <v>72</v>
      </c>
      <c r="C16" s="128"/>
      <c r="D16" s="128"/>
      <c r="E16" s="128"/>
      <c r="F16" s="128"/>
      <c r="G16" s="128"/>
      <c r="H16" s="128"/>
      <c r="I16" s="128"/>
    </row>
    <row r="17" spans="1:9" ht="211" customHeight="1" x14ac:dyDescent="0.2">
      <c r="A17" s="8"/>
      <c r="B17" s="128"/>
      <c r="C17" s="128"/>
      <c r="D17" s="128"/>
      <c r="E17" s="128"/>
      <c r="F17" s="128"/>
      <c r="G17" s="128"/>
      <c r="H17" s="128"/>
      <c r="I17" s="128"/>
    </row>
    <row r="18" spans="1:9" x14ac:dyDescent="0.2">
      <c r="A18" s="8"/>
      <c r="B18" s="8"/>
      <c r="C18" s="8"/>
      <c r="D18" s="8"/>
      <c r="E18" s="8"/>
      <c r="F18" s="8"/>
      <c r="G18" s="8"/>
      <c r="H18" s="8"/>
      <c r="I18" s="8"/>
    </row>
    <row r="19" spans="1:9" x14ac:dyDescent="0.2">
      <c r="A19" s="8"/>
      <c r="B19" s="8"/>
      <c r="C19" s="8"/>
      <c r="D19" s="8"/>
      <c r="E19" s="8"/>
      <c r="F19" s="8"/>
      <c r="G19" s="8"/>
      <c r="H19" s="8"/>
      <c r="I19" s="8"/>
    </row>
    <row r="20" spans="1:9" x14ac:dyDescent="0.2">
      <c r="A20" s="8"/>
      <c r="B20" s="8"/>
      <c r="C20" s="8"/>
      <c r="D20" s="8"/>
      <c r="E20" s="8"/>
      <c r="F20" s="8"/>
      <c r="G20" s="8"/>
      <c r="H20" s="8"/>
      <c r="I20" s="8"/>
    </row>
  </sheetData>
  <mergeCells count="12">
    <mergeCell ref="B7:B14"/>
    <mergeCell ref="B16:I17"/>
    <mergeCell ref="B1:I1"/>
    <mergeCell ref="B3:C6"/>
    <mergeCell ref="D3:I3"/>
    <mergeCell ref="D4:F4"/>
    <mergeCell ref="G4:G6"/>
    <mergeCell ref="H4:H6"/>
    <mergeCell ref="I4:I6"/>
    <mergeCell ref="D5:D6"/>
    <mergeCell ref="E5:E6"/>
    <mergeCell ref="F5:F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5"/>
  <sheetViews>
    <sheetView showGridLines="0" zoomScaleNormal="100" workbookViewId="0">
      <selection activeCell="I12" sqref="I12"/>
    </sheetView>
  </sheetViews>
  <sheetFormatPr baseColWidth="10" defaultRowHeight="15" x14ac:dyDescent="0.2"/>
  <cols>
    <col min="1" max="1" width="3" customWidth="1"/>
    <col min="2" max="2" width="30.5" customWidth="1"/>
    <col min="5" max="5" width="11.5" customWidth="1"/>
  </cols>
  <sheetData>
    <row r="1" spans="1:7" x14ac:dyDescent="0.2">
      <c r="A1" s="8"/>
      <c r="B1" s="149" t="s">
        <v>74</v>
      </c>
      <c r="C1" s="149"/>
      <c r="D1" s="149"/>
      <c r="E1" s="149"/>
      <c r="F1" s="165"/>
      <c r="G1" s="8"/>
    </row>
    <row r="2" spans="1:7" x14ac:dyDescent="0.2">
      <c r="A2" s="8"/>
      <c r="B2" s="149"/>
      <c r="C2" s="149"/>
      <c r="D2" s="149"/>
      <c r="E2" s="149"/>
      <c r="F2" s="165"/>
      <c r="G2" s="8"/>
    </row>
    <row r="3" spans="1:7" x14ac:dyDescent="0.2">
      <c r="A3" s="8"/>
      <c r="B3" s="8"/>
      <c r="C3" s="8"/>
      <c r="D3" s="8"/>
      <c r="E3" s="7"/>
      <c r="F3" s="7" t="s">
        <v>0</v>
      </c>
      <c r="G3" s="8"/>
    </row>
    <row r="4" spans="1:7" ht="26" x14ac:dyDescent="0.2">
      <c r="A4" s="8"/>
      <c r="B4" s="88"/>
      <c r="C4" s="122" t="s">
        <v>13</v>
      </c>
      <c r="D4" s="122" t="s">
        <v>1</v>
      </c>
      <c r="E4" s="122" t="s">
        <v>2</v>
      </c>
      <c r="F4" s="18" t="s">
        <v>66</v>
      </c>
      <c r="G4" s="8"/>
    </row>
    <row r="5" spans="1:7" ht="24" x14ac:dyDescent="0.2">
      <c r="A5" s="8"/>
      <c r="B5" s="124" t="s">
        <v>21</v>
      </c>
      <c r="C5" s="125">
        <v>100</v>
      </c>
      <c r="D5" s="125">
        <v>100</v>
      </c>
      <c r="E5" s="125">
        <v>100</v>
      </c>
      <c r="F5" s="126">
        <v>100</v>
      </c>
      <c r="G5" s="8"/>
    </row>
    <row r="6" spans="1:7" x14ac:dyDescent="0.2">
      <c r="A6" s="8"/>
      <c r="B6" s="89" t="s">
        <v>22</v>
      </c>
      <c r="C6" s="90">
        <v>19.52</v>
      </c>
      <c r="D6" s="90">
        <v>26.1</v>
      </c>
      <c r="E6" s="91">
        <v>10.220000000000001</v>
      </c>
      <c r="F6" s="92" t="s">
        <v>84</v>
      </c>
      <c r="G6" s="8"/>
    </row>
    <row r="7" spans="1:7" x14ac:dyDescent="0.2">
      <c r="A7" s="8"/>
      <c r="B7" s="93" t="s">
        <v>23</v>
      </c>
      <c r="C7" s="94">
        <v>8.8000000000000007</v>
      </c>
      <c r="D7" s="94">
        <v>17.25</v>
      </c>
      <c r="E7" s="95">
        <v>7.26</v>
      </c>
      <c r="F7" s="92" t="s">
        <v>84</v>
      </c>
      <c r="G7" s="8"/>
    </row>
    <row r="8" spans="1:7" x14ac:dyDescent="0.2">
      <c r="A8" s="8"/>
      <c r="B8" s="93" t="s">
        <v>24</v>
      </c>
      <c r="C8" s="68">
        <v>18.23</v>
      </c>
      <c r="D8" s="68">
        <v>24.2</v>
      </c>
      <c r="E8" s="96">
        <v>6.47</v>
      </c>
      <c r="F8" s="68">
        <v>15.44</v>
      </c>
      <c r="G8" s="8"/>
    </row>
    <row r="9" spans="1:7" x14ac:dyDescent="0.2">
      <c r="A9" s="8"/>
      <c r="B9" s="97" t="s">
        <v>57</v>
      </c>
      <c r="C9" s="98">
        <v>7.35</v>
      </c>
      <c r="D9" s="98">
        <v>13.5</v>
      </c>
      <c r="E9" s="99">
        <v>2.65</v>
      </c>
      <c r="F9" s="70">
        <v>6.84</v>
      </c>
      <c r="G9" s="8"/>
    </row>
    <row r="10" spans="1:7" x14ac:dyDescent="0.2">
      <c r="A10" s="8"/>
      <c r="B10" s="8"/>
      <c r="C10" s="8"/>
      <c r="D10" s="8"/>
      <c r="E10" s="8"/>
      <c r="F10" s="8"/>
      <c r="G10" s="8"/>
    </row>
    <row r="11" spans="1:7" x14ac:dyDescent="0.2">
      <c r="A11" s="8"/>
      <c r="B11" s="55"/>
      <c r="C11" s="8"/>
      <c r="D11" s="8"/>
      <c r="E11" s="8"/>
      <c r="F11" s="8"/>
      <c r="G11" s="8"/>
    </row>
    <row r="12" spans="1:7" ht="203" customHeight="1" x14ac:dyDescent="0.2">
      <c r="A12" s="8"/>
      <c r="B12" s="127" t="s">
        <v>82</v>
      </c>
      <c r="C12" s="128"/>
      <c r="D12" s="128"/>
      <c r="E12" s="128"/>
      <c r="F12" s="128"/>
      <c r="G12" s="8"/>
    </row>
    <row r="13" spans="1:7" x14ac:dyDescent="0.2">
      <c r="A13" s="8"/>
      <c r="B13" s="8"/>
      <c r="C13" s="8"/>
      <c r="D13" s="8"/>
      <c r="E13" s="8"/>
      <c r="F13" s="8"/>
      <c r="G13" s="8"/>
    </row>
    <row r="14" spans="1:7" x14ac:dyDescent="0.2">
      <c r="A14" s="8"/>
      <c r="B14" s="8"/>
      <c r="C14" s="8"/>
      <c r="D14" s="8"/>
      <c r="E14" s="8"/>
      <c r="F14" s="8"/>
      <c r="G14" s="8"/>
    </row>
    <row r="15" spans="1:7" x14ac:dyDescent="0.2">
      <c r="A15" s="8"/>
      <c r="B15" s="8"/>
      <c r="C15" s="8"/>
      <c r="D15" s="8"/>
      <c r="E15" s="8"/>
      <c r="F15" s="8"/>
      <c r="G15" s="8"/>
    </row>
  </sheetData>
  <mergeCells count="2">
    <mergeCell ref="B1:F2"/>
    <mergeCell ref="B12:F1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27"/>
  <sheetViews>
    <sheetView showGridLines="0" topLeftCell="A8" workbookViewId="0">
      <selection activeCell="B7" sqref="B7"/>
    </sheetView>
  </sheetViews>
  <sheetFormatPr baseColWidth="10" defaultRowHeight="15" x14ac:dyDescent="0.2"/>
  <cols>
    <col min="1" max="1" width="2.6640625" customWidth="1"/>
    <col min="2" max="2" width="14.83203125" customWidth="1"/>
    <col min="3" max="10" width="11.5" customWidth="1"/>
  </cols>
  <sheetData>
    <row r="2" spans="1:11" x14ac:dyDescent="0.2">
      <c r="B2" s="150" t="s">
        <v>75</v>
      </c>
      <c r="C2" s="150"/>
      <c r="D2" s="150"/>
      <c r="E2" s="150"/>
      <c r="F2" s="150"/>
      <c r="G2" s="150"/>
      <c r="H2" s="150"/>
      <c r="I2" s="151"/>
      <c r="J2" s="151"/>
    </row>
    <row r="3" spans="1:11" ht="30" customHeight="1" x14ac:dyDescent="0.2">
      <c r="B3" s="152"/>
      <c r="C3" s="152"/>
      <c r="D3" s="152"/>
      <c r="E3" s="152"/>
      <c r="F3" s="152"/>
      <c r="G3" s="152"/>
      <c r="H3" s="152"/>
      <c r="I3" s="153"/>
      <c r="J3" s="153"/>
    </row>
    <row r="4" spans="1:11" s="1" customFormat="1" x14ac:dyDescent="0.2">
      <c r="B4" s="10"/>
      <c r="C4" s="2"/>
      <c r="D4" s="2"/>
      <c r="E4" s="2"/>
      <c r="F4" s="2"/>
      <c r="G4" s="2"/>
      <c r="H4" s="2"/>
      <c r="I4" s="3"/>
      <c r="J4" s="4" t="s">
        <v>0</v>
      </c>
    </row>
    <row r="5" spans="1:11" x14ac:dyDescent="0.2">
      <c r="A5" s="8"/>
      <c r="B5" s="11"/>
      <c r="C5" s="162" t="s">
        <v>13</v>
      </c>
      <c r="D5" s="163"/>
      <c r="E5" s="162" t="s">
        <v>1</v>
      </c>
      <c r="F5" s="163"/>
      <c r="G5" s="154" t="s">
        <v>2</v>
      </c>
      <c r="H5" s="155"/>
      <c r="I5" s="154" t="s">
        <v>67</v>
      </c>
      <c r="J5" s="155"/>
      <c r="K5" s="8"/>
    </row>
    <row r="6" spans="1:11" ht="63.75" customHeight="1" x14ac:dyDescent="0.2">
      <c r="A6" s="8"/>
      <c r="B6" s="12"/>
      <c r="C6" s="76" t="s">
        <v>6</v>
      </c>
      <c r="D6" s="62" t="s">
        <v>7</v>
      </c>
      <c r="E6" s="76" t="s">
        <v>6</v>
      </c>
      <c r="F6" s="62" t="s">
        <v>7</v>
      </c>
      <c r="G6" s="16" t="s">
        <v>6</v>
      </c>
      <c r="H6" s="62" t="s">
        <v>7</v>
      </c>
      <c r="I6" s="16" t="s">
        <v>6</v>
      </c>
      <c r="J6" s="62" t="s">
        <v>7</v>
      </c>
      <c r="K6" s="8"/>
    </row>
    <row r="7" spans="1:11" x14ac:dyDescent="0.2">
      <c r="A7" s="8"/>
      <c r="B7" s="58" t="s">
        <v>8</v>
      </c>
      <c r="C7" s="77">
        <v>7.35</v>
      </c>
      <c r="D7" s="77">
        <v>18.23</v>
      </c>
      <c r="E7" s="77">
        <v>13.5</v>
      </c>
      <c r="F7" s="78">
        <v>24.2</v>
      </c>
      <c r="G7" s="77">
        <v>2.65</v>
      </c>
      <c r="H7" s="79">
        <v>6.47</v>
      </c>
      <c r="I7" s="77">
        <v>6.84</v>
      </c>
      <c r="J7" s="79">
        <v>15.44</v>
      </c>
      <c r="K7" s="8"/>
    </row>
    <row r="8" spans="1:11" x14ac:dyDescent="0.2">
      <c r="A8" s="8"/>
      <c r="B8" s="58" t="s">
        <v>9</v>
      </c>
      <c r="C8" s="77">
        <v>22.39</v>
      </c>
      <c r="D8" s="77">
        <v>30.7</v>
      </c>
      <c r="E8" s="77">
        <v>36.119999999999997</v>
      </c>
      <c r="F8" s="77">
        <v>36.520000000000003</v>
      </c>
      <c r="G8" s="77">
        <v>9.69</v>
      </c>
      <c r="H8" s="80">
        <v>15.21</v>
      </c>
      <c r="I8" s="77">
        <v>20.22</v>
      </c>
      <c r="J8" s="80">
        <v>26.36</v>
      </c>
      <c r="K8" s="8"/>
    </row>
    <row r="9" spans="1:11" x14ac:dyDescent="0.2">
      <c r="A9" s="8"/>
      <c r="B9" s="58" t="s">
        <v>10</v>
      </c>
      <c r="C9" s="77">
        <v>23.93</v>
      </c>
      <c r="D9" s="77">
        <v>18.93</v>
      </c>
      <c r="E9" s="77">
        <v>25.71</v>
      </c>
      <c r="F9" s="77">
        <v>20.29</v>
      </c>
      <c r="G9" s="77">
        <v>12.39</v>
      </c>
      <c r="H9" s="81">
        <v>13.09</v>
      </c>
      <c r="I9" s="77">
        <v>20.13</v>
      </c>
      <c r="J9" s="81">
        <v>16.97</v>
      </c>
      <c r="K9" s="8"/>
    </row>
    <row r="10" spans="1:11" x14ac:dyDescent="0.2">
      <c r="A10" s="8"/>
      <c r="B10" s="58" t="s">
        <v>11</v>
      </c>
      <c r="C10" s="77">
        <v>25.84</v>
      </c>
      <c r="D10" s="77">
        <v>11.66</v>
      </c>
      <c r="E10" s="77">
        <v>15.07</v>
      </c>
      <c r="F10" s="77">
        <v>9.4</v>
      </c>
      <c r="G10" s="77">
        <v>20.9</v>
      </c>
      <c r="H10" s="81">
        <v>10.86</v>
      </c>
      <c r="I10" s="77">
        <v>22.5</v>
      </c>
      <c r="J10" s="81">
        <v>10.92</v>
      </c>
      <c r="K10" s="8"/>
    </row>
    <row r="11" spans="1:11" x14ac:dyDescent="0.2">
      <c r="A11" s="8"/>
      <c r="B11" s="58" t="s">
        <v>12</v>
      </c>
      <c r="C11" s="77">
        <v>20.49</v>
      </c>
      <c r="D11" s="77">
        <v>20.49</v>
      </c>
      <c r="E11" s="77">
        <v>9.59</v>
      </c>
      <c r="F11" s="77">
        <v>9.59</v>
      </c>
      <c r="G11" s="77">
        <v>54.37</v>
      </c>
      <c r="H11" s="82">
        <v>54.37</v>
      </c>
      <c r="I11" s="77">
        <v>30.3</v>
      </c>
      <c r="J11" s="82">
        <v>30.3</v>
      </c>
      <c r="K11" s="8"/>
    </row>
    <row r="12" spans="1:11" ht="30" customHeight="1" x14ac:dyDescent="0.2">
      <c r="A12" s="8"/>
      <c r="B12" s="83" t="s">
        <v>52</v>
      </c>
      <c r="C12" s="84">
        <v>5.78</v>
      </c>
      <c r="D12" s="85">
        <v>4.4800000000000004</v>
      </c>
      <c r="E12" s="85">
        <v>4.12</v>
      </c>
      <c r="F12" s="85">
        <v>3.36</v>
      </c>
      <c r="G12" s="85">
        <v>7.99</v>
      </c>
      <c r="H12" s="86">
        <v>7.25</v>
      </c>
      <c r="I12" s="85">
        <v>6.27</v>
      </c>
      <c r="J12" s="86">
        <v>5.23</v>
      </c>
      <c r="K12" s="8"/>
    </row>
    <row r="13" spans="1:11" s="1" customFormat="1" x14ac:dyDescent="0.2">
      <c r="A13" s="8"/>
      <c r="B13" s="160"/>
      <c r="C13" s="161"/>
      <c r="D13" s="161"/>
      <c r="E13" s="161"/>
      <c r="F13" s="161"/>
      <c r="G13" s="161"/>
      <c r="H13" s="161"/>
      <c r="I13" s="161"/>
      <c r="J13" s="161"/>
      <c r="K13" s="8"/>
    </row>
    <row r="14" spans="1:11" ht="154" customHeight="1" x14ac:dyDescent="0.2">
      <c r="A14" s="8"/>
      <c r="B14" s="156" t="s">
        <v>76</v>
      </c>
      <c r="C14" s="156"/>
      <c r="D14" s="156"/>
      <c r="E14" s="156"/>
      <c r="F14" s="156"/>
      <c r="G14" s="156"/>
      <c r="H14" s="156"/>
      <c r="I14" s="156"/>
      <c r="J14" s="156"/>
      <c r="K14" s="8"/>
    </row>
    <row r="15" spans="1:11" ht="38.25" customHeight="1" x14ac:dyDescent="0.2">
      <c r="A15" s="8"/>
      <c r="B15" s="157"/>
      <c r="C15" s="157"/>
      <c r="D15" s="157"/>
      <c r="E15" s="157"/>
      <c r="F15" s="157"/>
      <c r="G15" s="157"/>
      <c r="H15" s="157"/>
      <c r="I15" s="158"/>
      <c r="J15" s="158"/>
      <c r="K15" s="8"/>
    </row>
    <row r="16" spans="1:11" ht="27.75" customHeight="1" x14ac:dyDescent="0.2">
      <c r="A16" s="8"/>
      <c r="B16" s="159"/>
      <c r="C16" s="159"/>
      <c r="D16" s="159"/>
      <c r="E16" s="159"/>
      <c r="F16" s="159"/>
      <c r="G16" s="159"/>
      <c r="H16" s="159"/>
      <c r="I16" s="158"/>
      <c r="J16" s="158"/>
      <c r="K16" s="8"/>
    </row>
    <row r="17" spans="1:11" x14ac:dyDescent="0.2">
      <c r="A17" s="8"/>
      <c r="B17" s="159"/>
      <c r="C17" s="159"/>
      <c r="D17" s="159"/>
      <c r="E17" s="159"/>
      <c r="F17" s="159"/>
      <c r="G17" s="159"/>
      <c r="H17" s="159"/>
      <c r="I17" s="158"/>
      <c r="J17" s="158"/>
      <c r="K17" s="8"/>
    </row>
    <row r="18" spans="1:11" x14ac:dyDescent="0.2">
      <c r="A18" s="8"/>
      <c r="B18" s="8"/>
      <c r="C18" s="8"/>
      <c r="D18" s="8"/>
      <c r="E18" s="8"/>
      <c r="F18" s="8"/>
      <c r="G18" s="8"/>
      <c r="H18" s="8"/>
      <c r="I18" s="8"/>
      <c r="J18" s="8"/>
      <c r="K18" s="8"/>
    </row>
    <row r="19" spans="1:11" x14ac:dyDescent="0.2">
      <c r="A19" s="8"/>
      <c r="B19" s="8"/>
      <c r="C19" s="8"/>
      <c r="D19" s="8"/>
      <c r="E19" s="8"/>
      <c r="F19" s="8"/>
      <c r="G19" s="87"/>
      <c r="H19" s="8"/>
      <c r="I19" s="8"/>
      <c r="J19" s="8"/>
      <c r="K19" s="8"/>
    </row>
    <row r="20" spans="1:11" x14ac:dyDescent="0.2">
      <c r="A20" s="8"/>
      <c r="B20" s="8"/>
      <c r="C20" s="87"/>
      <c r="D20" s="8"/>
      <c r="E20" s="8"/>
      <c r="F20" s="8"/>
      <c r="G20" s="8"/>
      <c r="H20" s="8"/>
      <c r="I20" s="8"/>
      <c r="J20" s="8"/>
      <c r="K20" s="8"/>
    </row>
    <row r="21" spans="1:11" x14ac:dyDescent="0.2">
      <c r="A21" s="8"/>
      <c r="B21" s="8"/>
      <c r="C21" s="8"/>
      <c r="D21" s="8"/>
      <c r="E21" s="8"/>
      <c r="F21" s="8"/>
      <c r="G21" s="8"/>
      <c r="H21" s="8"/>
      <c r="I21" s="8"/>
      <c r="J21" s="8"/>
      <c r="K21" s="8"/>
    </row>
    <row r="22" spans="1:11" x14ac:dyDescent="0.2">
      <c r="A22" s="8"/>
      <c r="B22" s="55"/>
      <c r="C22" s="8"/>
      <c r="D22" s="8"/>
      <c r="E22" s="8"/>
      <c r="F22" s="8"/>
      <c r="G22" s="8"/>
      <c r="H22" s="8"/>
      <c r="I22" s="8"/>
      <c r="J22" s="8"/>
      <c r="K22" s="8"/>
    </row>
    <row r="23" spans="1:11" x14ac:dyDescent="0.2">
      <c r="A23" s="8"/>
      <c r="B23" s="8"/>
      <c r="C23" s="8"/>
      <c r="D23" s="8"/>
      <c r="E23" s="8"/>
      <c r="F23" s="8"/>
      <c r="G23" s="8"/>
      <c r="H23" s="8"/>
      <c r="I23" s="8"/>
      <c r="J23" s="8"/>
      <c r="K23" s="8"/>
    </row>
    <row r="24" spans="1:11" x14ac:dyDescent="0.2">
      <c r="A24" s="8"/>
      <c r="B24" s="8"/>
      <c r="C24" s="8"/>
      <c r="D24" s="8"/>
      <c r="E24" s="8"/>
      <c r="F24" s="8"/>
      <c r="G24" s="8"/>
      <c r="H24" s="8"/>
      <c r="I24" s="8"/>
      <c r="J24" s="8"/>
      <c r="K24" s="8"/>
    </row>
    <row r="25" spans="1:11" x14ac:dyDescent="0.2">
      <c r="A25" s="8"/>
      <c r="B25" s="8"/>
      <c r="C25" s="8"/>
      <c r="D25" s="8"/>
      <c r="E25" s="8"/>
      <c r="F25" s="8"/>
      <c r="G25" s="8"/>
      <c r="H25" s="8"/>
      <c r="I25" s="8"/>
      <c r="J25" s="8"/>
      <c r="K25" s="8"/>
    </row>
    <row r="26" spans="1:11" x14ac:dyDescent="0.2">
      <c r="A26" s="8"/>
      <c r="B26" s="8"/>
      <c r="C26" s="8"/>
      <c r="D26" s="8"/>
      <c r="E26" s="8"/>
      <c r="F26" s="8"/>
      <c r="G26" s="8"/>
      <c r="H26" s="8"/>
      <c r="I26" s="8"/>
      <c r="J26" s="8"/>
      <c r="K26" s="8"/>
    </row>
    <row r="27" spans="1:11" x14ac:dyDescent="0.2">
      <c r="A27" s="8"/>
      <c r="B27" s="8"/>
      <c r="C27" s="8"/>
      <c r="D27" s="8"/>
      <c r="E27" s="8"/>
      <c r="F27" s="8"/>
      <c r="G27" s="8"/>
      <c r="H27" s="8"/>
      <c r="I27" s="8"/>
      <c r="J27" s="8"/>
      <c r="K27" s="8"/>
    </row>
  </sheetData>
  <mergeCells count="10">
    <mergeCell ref="B17:J17"/>
    <mergeCell ref="B13:J13"/>
    <mergeCell ref="G5:H5"/>
    <mergeCell ref="E5:F5"/>
    <mergeCell ref="C5:D5"/>
    <mergeCell ref="B2:J3"/>
    <mergeCell ref="I5:J5"/>
    <mergeCell ref="B14:J14"/>
    <mergeCell ref="B15:J15"/>
    <mergeCell ref="B16:J16"/>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6"/>
  <sheetViews>
    <sheetView showGridLines="0" topLeftCell="A13" workbookViewId="0">
      <selection activeCell="B18" sqref="B18:G18"/>
    </sheetView>
  </sheetViews>
  <sheetFormatPr baseColWidth="10" defaultRowHeight="15" x14ac:dyDescent="0.2"/>
  <cols>
    <col min="1" max="1" width="2.6640625" customWidth="1"/>
    <col min="3" max="3" width="44.83203125" customWidth="1"/>
  </cols>
  <sheetData>
    <row r="1" spans="1:8" x14ac:dyDescent="0.2">
      <c r="A1" s="8"/>
      <c r="B1" s="8"/>
      <c r="C1" s="8"/>
      <c r="D1" s="8"/>
      <c r="E1" s="8"/>
      <c r="F1" s="8"/>
      <c r="G1" s="8"/>
      <c r="H1" s="8"/>
    </row>
    <row r="2" spans="1:8" x14ac:dyDescent="0.2">
      <c r="A2" s="8"/>
      <c r="B2" s="149" t="s">
        <v>77</v>
      </c>
      <c r="C2" s="149"/>
      <c r="D2" s="149"/>
      <c r="E2" s="149"/>
      <c r="F2" s="149"/>
      <c r="G2" s="165"/>
      <c r="H2" s="8"/>
    </row>
    <row r="3" spans="1:8" x14ac:dyDescent="0.2">
      <c r="A3" s="8"/>
      <c r="B3" s="149"/>
      <c r="C3" s="149"/>
      <c r="D3" s="149"/>
      <c r="E3" s="149"/>
      <c r="F3" s="149"/>
      <c r="G3" s="165"/>
      <c r="H3" s="8"/>
    </row>
    <row r="4" spans="1:8" x14ac:dyDescent="0.2">
      <c r="A4" s="8"/>
      <c r="B4" s="8"/>
      <c r="C4" s="8"/>
      <c r="D4" s="8"/>
      <c r="E4" s="8"/>
      <c r="F4" s="8"/>
      <c r="G4" s="7" t="s">
        <v>0</v>
      </c>
      <c r="H4" s="8"/>
    </row>
    <row r="5" spans="1:8" ht="39" customHeight="1" x14ac:dyDescent="0.2">
      <c r="A5" s="8"/>
      <c r="B5" s="166"/>
      <c r="C5" s="167"/>
      <c r="D5" s="15" t="s">
        <v>13</v>
      </c>
      <c r="E5" s="16" t="s">
        <v>1</v>
      </c>
      <c r="F5" s="17" t="s">
        <v>2</v>
      </c>
      <c r="G5" s="18" t="s">
        <v>66</v>
      </c>
      <c r="H5" s="8"/>
    </row>
    <row r="6" spans="1:8" x14ac:dyDescent="0.2">
      <c r="A6" s="8"/>
      <c r="B6" s="147" t="s">
        <v>15</v>
      </c>
      <c r="C6" s="19" t="s">
        <v>60</v>
      </c>
      <c r="D6" s="20">
        <f>D7+D8</f>
        <v>57.89</v>
      </c>
      <c r="E6" s="21">
        <f>E7+E8</f>
        <v>67.61</v>
      </c>
      <c r="F6" s="22">
        <f>F7+F8</f>
        <v>79.28</v>
      </c>
      <c r="G6" s="23">
        <f>G7+G8</f>
        <v>66.45</v>
      </c>
      <c r="H6" s="8"/>
    </row>
    <row r="7" spans="1:8" x14ac:dyDescent="0.2">
      <c r="A7" s="8"/>
      <c r="B7" s="147"/>
      <c r="C7" s="24" t="s">
        <v>61</v>
      </c>
      <c r="D7" s="25">
        <v>20.49</v>
      </c>
      <c r="E7" s="26">
        <v>9.59</v>
      </c>
      <c r="F7" s="27">
        <v>54.37</v>
      </c>
      <c r="G7" s="28">
        <v>30.31</v>
      </c>
      <c r="H7" s="8"/>
    </row>
    <row r="8" spans="1:8" ht="15" customHeight="1" x14ac:dyDescent="0.2">
      <c r="A8" s="8"/>
      <c r="B8" s="147"/>
      <c r="C8" s="24" t="s">
        <v>62</v>
      </c>
      <c r="D8" s="29">
        <v>37.4</v>
      </c>
      <c r="E8" s="30">
        <v>58.02</v>
      </c>
      <c r="F8" s="31">
        <v>24.91</v>
      </c>
      <c r="G8" s="32">
        <v>36.14</v>
      </c>
      <c r="H8" s="8"/>
    </row>
    <row r="9" spans="1:8" x14ac:dyDescent="0.2">
      <c r="A9" s="8"/>
      <c r="B9" s="147"/>
      <c r="C9" s="33" t="s">
        <v>59</v>
      </c>
      <c r="D9" s="34">
        <f>D10+D11+D12</f>
        <v>31.77</v>
      </c>
      <c r="E9" s="21">
        <f>E10+E11+E12</f>
        <v>26</v>
      </c>
      <c r="F9" s="35">
        <f>F10+F11+F12</f>
        <v>17.46</v>
      </c>
      <c r="G9" s="36">
        <f>G10+G11+G12</f>
        <v>26.15</v>
      </c>
      <c r="H9" s="8"/>
    </row>
    <row r="10" spans="1:8" s="5" customFormat="1" ht="15" customHeight="1" x14ac:dyDescent="0.2">
      <c r="A10" s="8"/>
      <c r="B10" s="147"/>
      <c r="C10" s="37" t="s">
        <v>63</v>
      </c>
      <c r="D10" s="29">
        <v>14.07</v>
      </c>
      <c r="E10" s="30">
        <v>11.05</v>
      </c>
      <c r="F10" s="31">
        <v>10.79</v>
      </c>
      <c r="G10" s="30">
        <v>12.56</v>
      </c>
      <c r="H10" s="8"/>
    </row>
    <row r="11" spans="1:8" s="5" customFormat="1" ht="15" customHeight="1" x14ac:dyDescent="0.2">
      <c r="A11" s="8"/>
      <c r="B11" s="147"/>
      <c r="C11" s="37" t="s">
        <v>64</v>
      </c>
      <c r="D11" s="29">
        <v>6.25</v>
      </c>
      <c r="E11" s="30">
        <v>5.45</v>
      </c>
      <c r="F11" s="31">
        <v>2.74</v>
      </c>
      <c r="G11" s="30">
        <v>4.9400000000000004</v>
      </c>
      <c r="H11" s="8"/>
    </row>
    <row r="12" spans="1:8" s="5" customFormat="1" ht="15" customHeight="1" x14ac:dyDescent="0.2">
      <c r="A12" s="8"/>
      <c r="B12" s="147"/>
      <c r="C12" s="38" t="s">
        <v>65</v>
      </c>
      <c r="D12" s="39">
        <v>11.45</v>
      </c>
      <c r="E12" s="32">
        <v>9.5</v>
      </c>
      <c r="F12" s="40">
        <v>3.93</v>
      </c>
      <c r="G12" s="32">
        <v>8.65</v>
      </c>
      <c r="H12" s="8"/>
    </row>
    <row r="13" spans="1:8" x14ac:dyDescent="0.2">
      <c r="A13" s="8"/>
      <c r="B13" s="147"/>
      <c r="C13" s="41" t="s">
        <v>58</v>
      </c>
      <c r="D13" s="42">
        <f>9.05+1.22+0.07</f>
        <v>10.340000000000002</v>
      </c>
      <c r="E13" s="43">
        <f>5.64+0.71+0.03</f>
        <v>6.38</v>
      </c>
      <c r="F13" s="44">
        <f>3+0.24+0.01</f>
        <v>3.25</v>
      </c>
      <c r="G13" s="45">
        <f>6.54+0.82+0.05</f>
        <v>7.41</v>
      </c>
      <c r="H13" s="8"/>
    </row>
    <row r="14" spans="1:8" s="13" customFormat="1" x14ac:dyDescent="0.2">
      <c r="A14" s="8"/>
      <c r="B14" s="147"/>
      <c r="C14" s="46" t="s">
        <v>14</v>
      </c>
      <c r="D14" s="47">
        <v>100</v>
      </c>
      <c r="E14" s="48">
        <v>100</v>
      </c>
      <c r="F14" s="49">
        <v>100</v>
      </c>
      <c r="G14" s="48">
        <v>100</v>
      </c>
      <c r="H14" s="8"/>
    </row>
    <row r="15" spans="1:8" x14ac:dyDescent="0.2">
      <c r="A15" s="8"/>
      <c r="B15" s="148"/>
      <c r="C15" s="41" t="s">
        <v>50</v>
      </c>
      <c r="D15" s="50">
        <v>1.538</v>
      </c>
      <c r="E15" s="51">
        <v>1.3959999999999999</v>
      </c>
      <c r="F15" s="52">
        <v>1.242</v>
      </c>
      <c r="G15" s="53">
        <v>1.419</v>
      </c>
      <c r="H15" s="8"/>
    </row>
    <row r="16" spans="1:8" ht="15" customHeight="1" x14ac:dyDescent="0.2">
      <c r="A16" s="8"/>
      <c r="B16" s="168"/>
      <c r="C16" s="168"/>
      <c r="D16" s="168"/>
      <c r="E16" s="168"/>
      <c r="F16" s="168"/>
      <c r="G16" s="168"/>
      <c r="H16" s="8"/>
    </row>
    <row r="17" spans="1:8" ht="27" customHeight="1" x14ac:dyDescent="0.2">
      <c r="A17" s="8"/>
      <c r="B17" s="165"/>
      <c r="C17" s="165"/>
      <c r="D17" s="165"/>
      <c r="E17" s="165"/>
      <c r="F17" s="165"/>
      <c r="G17" s="165"/>
      <c r="H17" s="8"/>
    </row>
    <row r="18" spans="1:8" ht="191" customHeight="1" x14ac:dyDescent="0.2">
      <c r="A18" s="8"/>
      <c r="B18" s="169" t="s">
        <v>85</v>
      </c>
      <c r="C18" s="169"/>
      <c r="D18" s="169"/>
      <c r="E18" s="169"/>
      <c r="F18" s="169"/>
      <c r="G18" s="165"/>
      <c r="H18" s="8"/>
    </row>
    <row r="19" spans="1:8" ht="35.25" customHeight="1" x14ac:dyDescent="0.2">
      <c r="A19" s="8"/>
      <c r="B19" s="164"/>
      <c r="C19" s="164"/>
      <c r="D19" s="164"/>
      <c r="E19" s="164"/>
      <c r="F19" s="164"/>
      <c r="G19" s="158"/>
      <c r="H19" s="8"/>
    </row>
    <row r="20" spans="1:8" x14ac:dyDescent="0.2">
      <c r="A20" s="8"/>
      <c r="B20" s="157"/>
      <c r="C20" s="157"/>
      <c r="D20" s="157"/>
      <c r="E20" s="157"/>
      <c r="F20" s="157"/>
      <c r="G20" s="158"/>
      <c r="H20" s="8"/>
    </row>
    <row r="21" spans="1:8" x14ac:dyDescent="0.2">
      <c r="A21" s="8"/>
      <c r="B21" s="54"/>
      <c r="C21" s="54"/>
      <c r="D21" s="54"/>
      <c r="E21" s="54"/>
      <c r="F21" s="54"/>
      <c r="G21" s="8"/>
      <c r="H21" s="8"/>
    </row>
    <row r="22" spans="1:8" x14ac:dyDescent="0.2">
      <c r="A22" s="8"/>
      <c r="B22" s="8"/>
      <c r="C22" s="8"/>
      <c r="D22" s="8"/>
      <c r="E22" s="8"/>
      <c r="F22" s="8"/>
      <c r="G22" s="8"/>
      <c r="H22" s="8"/>
    </row>
    <row r="23" spans="1:8" x14ac:dyDescent="0.2">
      <c r="A23" s="8"/>
      <c r="B23" s="8"/>
      <c r="C23" s="8"/>
      <c r="D23" s="8"/>
      <c r="E23" s="8"/>
      <c r="F23" s="8"/>
      <c r="G23" s="8"/>
      <c r="H23" s="8"/>
    </row>
    <row r="24" spans="1:8" x14ac:dyDescent="0.2">
      <c r="A24" s="14"/>
      <c r="B24" s="14"/>
      <c r="C24" s="14"/>
      <c r="D24" s="14"/>
      <c r="E24" s="14"/>
      <c r="F24" s="14"/>
      <c r="G24" s="14"/>
      <c r="H24" s="14"/>
    </row>
    <row r="25" spans="1:8" x14ac:dyDescent="0.2">
      <c r="A25" s="14"/>
      <c r="B25" s="14"/>
      <c r="C25" s="14"/>
      <c r="D25" s="14"/>
      <c r="E25" s="14"/>
      <c r="F25" s="14"/>
      <c r="G25" s="14"/>
      <c r="H25" s="14"/>
    </row>
    <row r="26" spans="1:8" x14ac:dyDescent="0.2">
      <c r="A26" s="14"/>
      <c r="B26" s="14"/>
      <c r="C26" s="14"/>
      <c r="D26" s="14"/>
      <c r="E26" s="14"/>
      <c r="F26" s="14"/>
      <c r="G26" s="14"/>
      <c r="H26" s="14"/>
    </row>
  </sheetData>
  <mergeCells count="8">
    <mergeCell ref="B19:G19"/>
    <mergeCell ref="B20:G20"/>
    <mergeCell ref="B2:G3"/>
    <mergeCell ref="B5:C5"/>
    <mergeCell ref="B6:B15"/>
    <mergeCell ref="B16:G16"/>
    <mergeCell ref="B18:G18"/>
    <mergeCell ref="B17:G17"/>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9"/>
  <sheetViews>
    <sheetView showGridLines="0" topLeftCell="A21" zoomScaleNormal="100" workbookViewId="0">
      <selection activeCell="C11" sqref="C11"/>
    </sheetView>
  </sheetViews>
  <sheetFormatPr baseColWidth="10" defaultRowHeight="15" x14ac:dyDescent="0.2"/>
  <cols>
    <col min="1" max="1" width="3.83203125" customWidth="1"/>
    <col min="2" max="2" width="24.33203125" customWidth="1"/>
    <col min="3" max="3" width="11" customWidth="1"/>
    <col min="4" max="10" width="11.1640625" customWidth="1"/>
  </cols>
  <sheetData>
    <row r="1" spans="1:10" x14ac:dyDescent="0.2">
      <c r="A1" s="8"/>
      <c r="B1" s="8"/>
      <c r="C1" s="8"/>
      <c r="D1" s="8"/>
      <c r="E1" s="8"/>
      <c r="F1" s="8"/>
      <c r="G1" s="8"/>
      <c r="H1" s="8"/>
      <c r="I1" s="8"/>
      <c r="J1" s="8"/>
    </row>
    <row r="2" spans="1:10" x14ac:dyDescent="0.2">
      <c r="A2" s="8"/>
      <c r="B2" s="149" t="s">
        <v>78</v>
      </c>
      <c r="C2" s="149"/>
      <c r="D2" s="149"/>
      <c r="E2" s="149"/>
      <c r="F2" s="149"/>
      <c r="G2" s="165"/>
      <c r="H2" s="165"/>
      <c r="I2" s="165"/>
      <c r="J2" s="165"/>
    </row>
    <row r="3" spans="1:10" s="6" customFormat="1" ht="24" customHeight="1" x14ac:dyDescent="0.2">
      <c r="A3" s="8"/>
      <c r="B3" s="149"/>
      <c r="C3" s="149"/>
      <c r="D3" s="149"/>
      <c r="E3" s="149"/>
      <c r="F3" s="149"/>
      <c r="G3" s="165"/>
      <c r="H3" s="165"/>
      <c r="I3" s="165"/>
      <c r="J3" s="165"/>
    </row>
    <row r="4" spans="1:10" x14ac:dyDescent="0.2">
      <c r="A4" s="8"/>
      <c r="B4" s="8"/>
      <c r="C4" s="8"/>
      <c r="D4" s="8"/>
      <c r="E4" s="8"/>
      <c r="F4" s="8"/>
      <c r="G4" s="8"/>
      <c r="H4" s="8"/>
      <c r="I4" s="8"/>
      <c r="J4" s="64"/>
    </row>
    <row r="5" spans="1:10" x14ac:dyDescent="0.2">
      <c r="A5" s="8"/>
      <c r="B5" s="8"/>
      <c r="C5" s="176" t="s">
        <v>13</v>
      </c>
      <c r="D5" s="177"/>
      <c r="E5" s="176" t="s">
        <v>1</v>
      </c>
      <c r="F5" s="177"/>
      <c r="G5" s="176" t="s">
        <v>2</v>
      </c>
      <c r="H5" s="177"/>
      <c r="I5" s="176" t="s">
        <v>66</v>
      </c>
      <c r="J5" s="177"/>
    </row>
    <row r="6" spans="1:10" ht="78.75" customHeight="1" x14ac:dyDescent="0.2">
      <c r="A6" s="8"/>
      <c r="B6" s="8"/>
      <c r="C6" s="16" t="s">
        <v>53</v>
      </c>
      <c r="D6" s="16" t="s">
        <v>25</v>
      </c>
      <c r="E6" s="16" t="s">
        <v>53</v>
      </c>
      <c r="F6" s="16" t="s">
        <v>25</v>
      </c>
      <c r="G6" s="16" t="s">
        <v>53</v>
      </c>
      <c r="H6" s="16" t="s">
        <v>25</v>
      </c>
      <c r="I6" s="16" t="s">
        <v>53</v>
      </c>
      <c r="J6" s="16" t="s">
        <v>25</v>
      </c>
    </row>
    <row r="7" spans="1:10" x14ac:dyDescent="0.2">
      <c r="A7" s="8"/>
      <c r="B7" s="121" t="s">
        <v>47</v>
      </c>
      <c r="C7" s="65">
        <v>5.4409999999999998</v>
      </c>
      <c r="D7" s="66">
        <v>1.609</v>
      </c>
      <c r="E7" s="66">
        <v>3.2370000000000001</v>
      </c>
      <c r="F7" s="66">
        <v>1.484</v>
      </c>
      <c r="G7" s="66">
        <v>8.0470000000000006</v>
      </c>
      <c r="H7" s="66">
        <v>1.27</v>
      </c>
      <c r="I7" s="66">
        <v>5.8559999999999999</v>
      </c>
      <c r="J7" s="66">
        <v>1.508</v>
      </c>
    </row>
    <row r="8" spans="1:10" x14ac:dyDescent="0.2">
      <c r="A8" s="8"/>
      <c r="B8" s="121" t="s">
        <v>48</v>
      </c>
      <c r="C8" s="67">
        <v>5.8689999999999998</v>
      </c>
      <c r="D8" s="68">
        <v>1.5289999999999999</v>
      </c>
      <c r="E8" s="68">
        <v>4.2770000000000001</v>
      </c>
      <c r="F8" s="68">
        <v>1.42</v>
      </c>
      <c r="G8" s="68">
        <v>7.9930000000000003</v>
      </c>
      <c r="H8" s="68">
        <v>1.2410000000000001</v>
      </c>
      <c r="I8" s="68">
        <v>6.3840000000000003</v>
      </c>
      <c r="J8" s="68">
        <v>1.411</v>
      </c>
    </row>
    <row r="9" spans="1:10" x14ac:dyDescent="0.2">
      <c r="A9" s="8"/>
      <c r="B9" s="120" t="s">
        <v>49</v>
      </c>
      <c r="C9" s="69">
        <v>6.29</v>
      </c>
      <c r="D9" s="70">
        <v>1.42</v>
      </c>
      <c r="E9" s="70">
        <v>4.6360000000000001</v>
      </c>
      <c r="F9" s="70">
        <v>1.3</v>
      </c>
      <c r="G9" s="70">
        <v>7.9379999999999997</v>
      </c>
      <c r="H9" s="70">
        <v>1.222</v>
      </c>
      <c r="I9" s="70">
        <v>6.625</v>
      </c>
      <c r="J9" s="70">
        <v>1.319</v>
      </c>
    </row>
    <row r="10" spans="1:10" ht="25.5" customHeight="1" x14ac:dyDescent="0.2">
      <c r="A10" s="8"/>
      <c r="B10" s="71" t="s">
        <v>30</v>
      </c>
      <c r="C10" s="65">
        <v>5.9969999999999999</v>
      </c>
      <c r="D10" s="66">
        <v>1.524</v>
      </c>
      <c r="E10" s="170" t="s">
        <v>37</v>
      </c>
      <c r="F10" s="171"/>
      <c r="G10" s="66">
        <v>8.4190000000000005</v>
      </c>
      <c r="H10" s="66">
        <v>1.2270000000000001</v>
      </c>
      <c r="I10" s="66">
        <v>7.1769999999999996</v>
      </c>
      <c r="J10" s="66">
        <v>1.379</v>
      </c>
    </row>
    <row r="11" spans="1:10" ht="29.25" customHeight="1" x14ac:dyDescent="0.2">
      <c r="A11" s="8"/>
      <c r="B11" s="72" t="s">
        <v>86</v>
      </c>
      <c r="C11" s="67">
        <v>5.8730000000000002</v>
      </c>
      <c r="D11" s="68">
        <v>1.5760000000000001</v>
      </c>
      <c r="E11" s="172"/>
      <c r="F11" s="173"/>
      <c r="G11" s="68">
        <v>7.2729999999999997</v>
      </c>
      <c r="H11" s="68">
        <v>1.323</v>
      </c>
      <c r="I11" s="68">
        <v>6.0780000000000003</v>
      </c>
      <c r="J11" s="68">
        <v>1.5389999999999999</v>
      </c>
    </row>
    <row r="12" spans="1:10" x14ac:dyDescent="0.2">
      <c r="A12" s="8"/>
      <c r="B12" s="73" t="s">
        <v>31</v>
      </c>
      <c r="C12" s="67">
        <v>5.181</v>
      </c>
      <c r="D12" s="68">
        <v>1.615</v>
      </c>
      <c r="E12" s="172"/>
      <c r="F12" s="173"/>
      <c r="G12" s="68">
        <v>7.5510000000000002</v>
      </c>
      <c r="H12" s="68">
        <v>1.2609999999999999</v>
      </c>
      <c r="I12" s="68">
        <v>5.3019999999999996</v>
      </c>
      <c r="J12" s="68">
        <v>1.597</v>
      </c>
    </row>
    <row r="13" spans="1:10" x14ac:dyDescent="0.2">
      <c r="A13" s="8"/>
      <c r="B13" s="73" t="s">
        <v>32</v>
      </c>
      <c r="C13" s="67">
        <v>5.9560000000000004</v>
      </c>
      <c r="D13" s="68">
        <v>1.571</v>
      </c>
      <c r="E13" s="172"/>
      <c r="F13" s="173"/>
      <c r="G13" s="68">
        <v>7.2640000000000002</v>
      </c>
      <c r="H13" s="68">
        <v>1.325</v>
      </c>
      <c r="I13" s="68">
        <v>6.16</v>
      </c>
      <c r="J13" s="68">
        <v>1.532</v>
      </c>
    </row>
    <row r="14" spans="1:10" x14ac:dyDescent="0.2">
      <c r="A14" s="8"/>
      <c r="B14" s="72" t="s">
        <v>33</v>
      </c>
      <c r="C14" s="67">
        <v>5.3620000000000001</v>
      </c>
      <c r="D14" s="68">
        <v>1.4690000000000001</v>
      </c>
      <c r="E14" s="172"/>
      <c r="F14" s="173"/>
      <c r="G14" s="68">
        <v>7.2309999999999999</v>
      </c>
      <c r="H14" s="68">
        <v>1.2390000000000001</v>
      </c>
      <c r="I14" s="68">
        <v>6.4480000000000004</v>
      </c>
      <c r="J14" s="68">
        <v>1.335</v>
      </c>
    </row>
    <row r="15" spans="1:10" x14ac:dyDescent="0.2">
      <c r="A15" s="8"/>
      <c r="B15" s="72" t="s">
        <v>34</v>
      </c>
      <c r="C15" s="67">
        <v>5.3230000000000004</v>
      </c>
      <c r="D15" s="68">
        <v>1.5449999999999999</v>
      </c>
      <c r="E15" s="172"/>
      <c r="F15" s="173"/>
      <c r="G15" s="68">
        <v>6.7370000000000001</v>
      </c>
      <c r="H15" s="68">
        <v>1.294</v>
      </c>
      <c r="I15" s="68">
        <v>5.68</v>
      </c>
      <c r="J15" s="68">
        <v>1.48</v>
      </c>
    </row>
    <row r="16" spans="1:10" x14ac:dyDescent="0.2">
      <c r="A16" s="8"/>
      <c r="B16" s="73" t="s">
        <v>31</v>
      </c>
      <c r="C16" s="67">
        <v>4.6349999999999998</v>
      </c>
      <c r="D16" s="68">
        <v>1.577</v>
      </c>
      <c r="E16" s="172"/>
      <c r="F16" s="173"/>
      <c r="G16" s="68">
        <v>7.0419999999999998</v>
      </c>
      <c r="H16" s="68">
        <v>1.349</v>
      </c>
      <c r="I16" s="68">
        <v>5.0430000000000001</v>
      </c>
      <c r="J16" s="68">
        <v>1.538</v>
      </c>
    </row>
    <row r="17" spans="1:10" x14ac:dyDescent="0.2">
      <c r="A17" s="8"/>
      <c r="B17" s="74" t="s">
        <v>32</v>
      </c>
      <c r="C17" s="69">
        <v>5.5119999999999996</v>
      </c>
      <c r="D17" s="70">
        <v>1.536</v>
      </c>
      <c r="E17" s="174"/>
      <c r="F17" s="175"/>
      <c r="G17" s="70">
        <v>6.6920000000000002</v>
      </c>
      <c r="H17" s="70">
        <v>1.286</v>
      </c>
      <c r="I17" s="70">
        <v>5.8330000000000002</v>
      </c>
      <c r="J17" s="70">
        <v>1.4650000000000001</v>
      </c>
    </row>
    <row r="18" spans="1:10" x14ac:dyDescent="0.2">
      <c r="A18" s="8"/>
      <c r="B18" s="71" t="s">
        <v>35</v>
      </c>
      <c r="C18" s="65">
        <v>5.9210000000000003</v>
      </c>
      <c r="D18" s="66">
        <v>1.5189999999999999</v>
      </c>
      <c r="E18" s="66">
        <v>4.1379999999999999</v>
      </c>
      <c r="F18" s="66">
        <v>1.39</v>
      </c>
      <c r="G18" s="66">
        <v>7.931</v>
      </c>
      <c r="H18" s="66">
        <v>1.2450000000000001</v>
      </c>
      <c r="I18" s="66">
        <v>6.3419999999999996</v>
      </c>
      <c r="J18" s="66">
        <v>1.4</v>
      </c>
    </row>
    <row r="19" spans="1:10" x14ac:dyDescent="0.2">
      <c r="A19" s="8"/>
      <c r="B19" s="75" t="s">
        <v>36</v>
      </c>
      <c r="C19" s="69">
        <v>5.2329999999999997</v>
      </c>
      <c r="D19" s="70">
        <v>1.615</v>
      </c>
      <c r="E19" s="70">
        <v>3.625</v>
      </c>
      <c r="F19" s="70">
        <v>1.548</v>
      </c>
      <c r="G19" s="70">
        <v>8.82</v>
      </c>
      <c r="H19" s="70">
        <v>1.202</v>
      </c>
      <c r="I19" s="70">
        <v>5.7770000000000001</v>
      </c>
      <c r="J19" s="70">
        <v>1.5429999999999999</v>
      </c>
    </row>
    <row r="20" spans="1:10" ht="38.25" customHeight="1" x14ac:dyDescent="0.2">
      <c r="A20" s="8"/>
      <c r="B20" s="161"/>
      <c r="C20" s="161"/>
      <c r="D20" s="161"/>
      <c r="E20" s="161"/>
      <c r="F20" s="161"/>
      <c r="G20" s="161"/>
      <c r="H20" s="161"/>
      <c r="I20" s="161"/>
      <c r="J20" s="161"/>
    </row>
    <row r="21" spans="1:10" ht="273" customHeight="1" x14ac:dyDescent="0.2">
      <c r="A21" s="8"/>
      <c r="B21" s="165" t="s">
        <v>79</v>
      </c>
      <c r="C21" s="165"/>
      <c r="D21" s="165"/>
      <c r="E21" s="165"/>
      <c r="F21" s="165"/>
      <c r="G21" s="165"/>
      <c r="H21" s="165"/>
      <c r="I21" s="165"/>
      <c r="J21" s="165"/>
    </row>
    <row r="22" spans="1:10" ht="25.5" customHeight="1" x14ac:dyDescent="0.2">
      <c r="A22" s="8"/>
      <c r="B22" s="165"/>
      <c r="C22" s="165"/>
      <c r="D22" s="165"/>
      <c r="E22" s="165"/>
      <c r="F22" s="165"/>
      <c r="G22" s="165"/>
      <c r="H22" s="165"/>
      <c r="I22" s="165"/>
      <c r="J22" s="165"/>
    </row>
    <row r="23" spans="1:10" ht="23.25" customHeight="1" x14ac:dyDescent="0.2">
      <c r="A23" s="8"/>
      <c r="B23" s="165"/>
      <c r="C23" s="165"/>
      <c r="D23" s="165"/>
      <c r="E23" s="165"/>
      <c r="F23" s="165"/>
      <c r="G23" s="165"/>
      <c r="H23" s="165"/>
      <c r="I23" s="165"/>
      <c r="J23" s="165"/>
    </row>
    <row r="24" spans="1:10" x14ac:dyDescent="0.2">
      <c r="A24" s="8"/>
      <c r="B24" s="165"/>
      <c r="C24" s="165"/>
      <c r="D24" s="165"/>
      <c r="E24" s="165"/>
      <c r="F24" s="165"/>
      <c r="G24" s="165"/>
      <c r="H24" s="165"/>
      <c r="I24" s="165"/>
      <c r="J24" s="165"/>
    </row>
    <row r="25" spans="1:10" x14ac:dyDescent="0.2">
      <c r="A25" s="8"/>
      <c r="B25" s="8"/>
      <c r="C25" s="8"/>
      <c r="D25" s="8"/>
      <c r="E25" s="8"/>
      <c r="F25" s="8"/>
      <c r="G25" s="8"/>
      <c r="H25" s="8"/>
      <c r="I25" s="8"/>
      <c r="J25" s="8"/>
    </row>
    <row r="26" spans="1:10" x14ac:dyDescent="0.2">
      <c r="A26" s="8"/>
      <c r="B26" s="8"/>
      <c r="C26" s="8"/>
      <c r="D26" s="8"/>
      <c r="E26" s="8"/>
      <c r="F26" s="8"/>
      <c r="G26" s="8"/>
      <c r="H26" s="8"/>
      <c r="I26" s="8"/>
      <c r="J26" s="8"/>
    </row>
    <row r="29" spans="1:10" ht="19" x14ac:dyDescent="0.25">
      <c r="C29" s="9"/>
    </row>
  </sheetData>
  <mergeCells count="11">
    <mergeCell ref="B22:J22"/>
    <mergeCell ref="B23:J23"/>
    <mergeCell ref="B24:J24"/>
    <mergeCell ref="E10:F17"/>
    <mergeCell ref="B2:J3"/>
    <mergeCell ref="B20:J20"/>
    <mergeCell ref="B21:J21"/>
    <mergeCell ref="C5:D5"/>
    <mergeCell ref="E5:F5"/>
    <mergeCell ref="G5:H5"/>
    <mergeCell ref="I5:J5"/>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9"/>
  <sheetViews>
    <sheetView showGridLines="0" topLeftCell="A4" workbookViewId="0">
      <selection activeCell="B2" sqref="B2:G3"/>
    </sheetView>
  </sheetViews>
  <sheetFormatPr baseColWidth="10" defaultRowHeight="15" x14ac:dyDescent="0.2"/>
  <cols>
    <col min="1" max="1" width="4" customWidth="1"/>
    <col min="2" max="2" width="17.5" customWidth="1"/>
    <col min="3" max="3" width="15.83203125" customWidth="1"/>
    <col min="7" max="7" width="12.5" customWidth="1"/>
  </cols>
  <sheetData>
    <row r="1" spans="1:8" s="6" customFormat="1" x14ac:dyDescent="0.2"/>
    <row r="2" spans="1:8" x14ac:dyDescent="0.2">
      <c r="A2" s="8"/>
      <c r="B2" s="186" t="s">
        <v>80</v>
      </c>
      <c r="C2" s="186"/>
      <c r="D2" s="186"/>
      <c r="E2" s="186"/>
      <c r="F2" s="186"/>
      <c r="G2" s="165"/>
      <c r="H2" s="8"/>
    </row>
    <row r="3" spans="1:8" ht="13.5" customHeight="1" x14ac:dyDescent="0.2">
      <c r="A3" s="8"/>
      <c r="B3" s="186"/>
      <c r="C3" s="186"/>
      <c r="D3" s="186"/>
      <c r="E3" s="186"/>
      <c r="F3" s="186"/>
      <c r="G3" s="165"/>
      <c r="H3" s="8"/>
    </row>
    <row r="4" spans="1:8" x14ac:dyDescent="0.2">
      <c r="A4" s="8"/>
      <c r="B4" s="8"/>
      <c r="C4" s="8"/>
      <c r="D4" s="8"/>
      <c r="E4" s="8"/>
      <c r="F4" s="8"/>
      <c r="G4" s="7" t="s">
        <v>0</v>
      </c>
      <c r="H4" s="8"/>
    </row>
    <row r="5" spans="1:8" ht="26" x14ac:dyDescent="0.2">
      <c r="A5" s="8"/>
      <c r="B5" s="182"/>
      <c r="C5" s="183"/>
      <c r="D5" s="62" t="s">
        <v>29</v>
      </c>
      <c r="E5" s="62" t="s">
        <v>1</v>
      </c>
      <c r="F5" s="62" t="s">
        <v>2</v>
      </c>
      <c r="G5" s="62" t="s">
        <v>67</v>
      </c>
      <c r="H5" s="8"/>
    </row>
    <row r="6" spans="1:8" ht="24.75" customHeight="1" x14ac:dyDescent="0.2">
      <c r="A6" s="8"/>
      <c r="B6" s="184" t="s">
        <v>44</v>
      </c>
      <c r="C6" s="185"/>
      <c r="D6" s="162"/>
      <c r="E6" s="178"/>
      <c r="F6" s="178"/>
      <c r="G6" s="179"/>
      <c r="H6" s="8"/>
    </row>
    <row r="7" spans="1:8" x14ac:dyDescent="0.2">
      <c r="A7" s="8"/>
      <c r="B7" s="180" t="s">
        <v>28</v>
      </c>
      <c r="C7" s="181"/>
      <c r="D7" s="51">
        <v>92.65</v>
      </c>
      <c r="E7" s="51">
        <v>86.5</v>
      </c>
      <c r="F7" s="51">
        <v>97.35</v>
      </c>
      <c r="G7" s="59">
        <v>93.16</v>
      </c>
      <c r="H7" s="8"/>
    </row>
    <row r="8" spans="1:8" x14ac:dyDescent="0.2">
      <c r="A8" s="8"/>
      <c r="B8" s="180" t="s">
        <v>54</v>
      </c>
      <c r="C8" s="181"/>
      <c r="D8" s="63">
        <v>91.2</v>
      </c>
      <c r="E8" s="63">
        <v>24.18</v>
      </c>
      <c r="F8" s="63">
        <v>24.44</v>
      </c>
      <c r="G8" s="59">
        <v>58.83</v>
      </c>
      <c r="H8" s="8"/>
    </row>
    <row r="9" spans="1:8" x14ac:dyDescent="0.2">
      <c r="A9" s="8"/>
      <c r="B9" s="180" t="s">
        <v>26</v>
      </c>
      <c r="C9" s="181"/>
      <c r="D9" s="63">
        <v>6.71</v>
      </c>
      <c r="E9" s="63">
        <v>82.75</v>
      </c>
      <c r="F9" s="63">
        <v>8.8800000000000008</v>
      </c>
      <c r="G9" s="59">
        <v>17.39</v>
      </c>
      <c r="H9" s="8"/>
    </row>
    <row r="10" spans="1:8" x14ac:dyDescent="0.2">
      <c r="A10" s="8"/>
      <c r="B10" s="180" t="s">
        <v>27</v>
      </c>
      <c r="C10" s="181"/>
      <c r="D10" s="51">
        <v>1.5</v>
      </c>
      <c r="E10" s="51">
        <v>9.98</v>
      </c>
      <c r="F10" s="51">
        <v>92.74</v>
      </c>
      <c r="G10" s="59">
        <v>32.64</v>
      </c>
      <c r="H10" s="8"/>
    </row>
    <row r="11" spans="1:8" s="6" customFormat="1" x14ac:dyDescent="0.2">
      <c r="A11" s="8"/>
      <c r="B11" s="187"/>
      <c r="C11" s="165"/>
      <c r="D11" s="165"/>
      <c r="E11" s="165"/>
      <c r="F11" s="165"/>
      <c r="G11" s="165"/>
      <c r="H11" s="8"/>
    </row>
    <row r="12" spans="1:8" ht="103" customHeight="1" x14ac:dyDescent="0.2">
      <c r="A12" s="8"/>
      <c r="B12" s="159" t="s">
        <v>81</v>
      </c>
      <c r="C12" s="186"/>
      <c r="D12" s="186"/>
      <c r="E12" s="186"/>
      <c r="F12" s="186"/>
      <c r="G12" s="165"/>
      <c r="H12" s="8"/>
    </row>
    <row r="13" spans="1:8" ht="36.75" customHeight="1" x14ac:dyDescent="0.2">
      <c r="A13" s="8"/>
      <c r="B13" s="188"/>
      <c r="C13" s="188"/>
      <c r="D13" s="188"/>
      <c r="E13" s="188"/>
      <c r="F13" s="188"/>
      <c r="G13" s="165"/>
      <c r="H13" s="8"/>
    </row>
    <row r="14" spans="1:8" ht="37.5" customHeight="1" x14ac:dyDescent="0.2">
      <c r="A14" s="8"/>
      <c r="B14" s="149"/>
      <c r="C14" s="149"/>
      <c r="D14" s="149"/>
      <c r="E14" s="149"/>
      <c r="F14" s="149"/>
      <c r="G14" s="165"/>
      <c r="H14" s="8"/>
    </row>
    <row r="15" spans="1:8" x14ac:dyDescent="0.2">
      <c r="A15" s="8"/>
      <c r="B15" s="149"/>
      <c r="C15" s="149"/>
      <c r="D15" s="149"/>
      <c r="E15" s="149"/>
      <c r="F15" s="149"/>
      <c r="G15" s="165"/>
      <c r="H15" s="8"/>
    </row>
    <row r="16" spans="1:8" x14ac:dyDescent="0.2">
      <c r="A16" s="8"/>
      <c r="B16" s="8"/>
      <c r="C16" s="8"/>
      <c r="D16" s="8"/>
      <c r="E16" s="8"/>
      <c r="F16" s="8"/>
      <c r="G16" s="8"/>
      <c r="H16" s="8"/>
    </row>
    <row r="17" spans="1:8" x14ac:dyDescent="0.2">
      <c r="A17" s="8"/>
      <c r="B17" s="8"/>
      <c r="C17" s="8"/>
      <c r="D17" s="8"/>
      <c r="E17" s="8"/>
      <c r="F17" s="8"/>
      <c r="G17" s="8"/>
      <c r="H17" s="8"/>
    </row>
    <row r="18" spans="1:8" x14ac:dyDescent="0.2">
      <c r="A18" s="8"/>
      <c r="B18" s="8"/>
      <c r="C18" s="8"/>
      <c r="D18" s="8"/>
      <c r="E18" s="8"/>
      <c r="F18" s="8"/>
      <c r="G18" s="8"/>
      <c r="H18" s="8"/>
    </row>
    <row r="19" spans="1:8" x14ac:dyDescent="0.2">
      <c r="A19" s="8"/>
      <c r="B19" s="8"/>
      <c r="C19" s="8"/>
      <c r="D19" s="8"/>
      <c r="E19" s="8"/>
      <c r="F19" s="8"/>
      <c r="G19" s="8"/>
      <c r="H19" s="8"/>
    </row>
  </sheetData>
  <mergeCells count="13">
    <mergeCell ref="B2:G3"/>
    <mergeCell ref="B11:G11"/>
    <mergeCell ref="B12:G12"/>
    <mergeCell ref="B13:G13"/>
    <mergeCell ref="B14:G14"/>
    <mergeCell ref="B15:G15"/>
    <mergeCell ref="D6:G6"/>
    <mergeCell ref="B9:C9"/>
    <mergeCell ref="B10:C10"/>
    <mergeCell ref="B5:C5"/>
    <mergeCell ref="B6:C6"/>
    <mergeCell ref="B7:C7"/>
    <mergeCell ref="B8:C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Graph1</vt:lpstr>
      <vt:lpstr>Graph2</vt:lpstr>
      <vt:lpstr>Tab1</vt:lpstr>
      <vt:lpstr>Tab2</vt:lpstr>
      <vt:lpstr>Tab3</vt:lpstr>
      <vt:lpstr>Tab4</vt:lpstr>
      <vt:lpstr>Tab5</vt:lpstr>
      <vt:lpstr>Tab6</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LEROY, Céline 2 (DREES/OS/LCE)</dc:creator>
  <cp:lastModifiedBy>Microsoft Office User</cp:lastModifiedBy>
  <dcterms:created xsi:type="dcterms:W3CDTF">2018-11-26T15:45:13Z</dcterms:created>
  <dcterms:modified xsi:type="dcterms:W3CDTF">2019-09-03T08:38:40Z</dcterms:modified>
</cp:coreProperties>
</file>