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425" activeTab="0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A" sheetId="6" r:id="rId6"/>
    <sheet name="Tab6B" sheetId="7" r:id="rId7"/>
    <sheet name="graph1" sheetId="8" r:id="rId8"/>
    <sheet name="graph2" sheetId="9" r:id="rId9"/>
    <sheet name="graph3" sheetId="10" r:id="rId10"/>
    <sheet name="graph4" sheetId="11" r:id="rId11"/>
    <sheet name="graph5" sheetId="12" r:id="rId12"/>
  </sheets>
  <definedNames/>
  <calcPr fullCalcOnLoad="1"/>
</workbook>
</file>

<file path=xl/sharedStrings.xml><?xml version="1.0" encoding="utf-8"?>
<sst xmlns="http://schemas.openxmlformats.org/spreadsheetml/2006/main" count="132" uniqueCount="89">
  <si>
    <t>Domicile</t>
  </si>
  <si>
    <t>Ensemble</t>
  </si>
  <si>
    <t>Rapport EVSI / EV, à 65 ans</t>
  </si>
  <si>
    <t>Hommes</t>
  </si>
  <si>
    <t>Femmes</t>
  </si>
  <si>
    <t>Hypothèse optimiste</t>
  </si>
  <si>
    <t>Hypothèse intermédiaire</t>
  </si>
  <si>
    <t>Hypothèse pessimiste</t>
  </si>
  <si>
    <t>Hypothèse</t>
  </si>
  <si>
    <t>2010-2020</t>
  </si>
  <si>
    <t>2020-2030</t>
  </si>
  <si>
    <t>2030-2045</t>
  </si>
  <si>
    <t>2045-2060</t>
  </si>
  <si>
    <t>2010-2060</t>
  </si>
  <si>
    <t>intermédiaire</t>
  </si>
  <si>
    <t>+ 5,3 ans</t>
  </si>
  <si>
    <t>+ 4,9 ans</t>
  </si>
  <si>
    <t>18,3 ans</t>
  </si>
  <si>
    <t>22,7 ans</t>
  </si>
  <si>
    <t>16,8 ans</t>
  </si>
  <si>
    <t>19,3 ans</t>
  </si>
  <si>
    <t>Gains EV (2010-2060)</t>
  </si>
  <si>
    <t>60-64 ans</t>
  </si>
  <si>
    <t>65-69 ans</t>
  </si>
  <si>
    <t>70-74 ans</t>
  </si>
  <si>
    <t>75-79 ans</t>
  </si>
  <si>
    <t>80-84 ans</t>
  </si>
  <si>
    <t>85 ans et plus</t>
  </si>
  <si>
    <t>GIR 1</t>
  </si>
  <si>
    <t>GIR 2</t>
  </si>
  <si>
    <t>GIR 3</t>
  </si>
  <si>
    <t>GIR 4</t>
  </si>
  <si>
    <t>Ensemble APA</t>
  </si>
  <si>
    <t>hommes</t>
  </si>
  <si>
    <t>femmes</t>
  </si>
  <si>
    <t>âge</t>
  </si>
  <si>
    <t>* Rapport « Population dépendante au sens de l’APA / Population de 60 ans et plus ».</t>
  </si>
  <si>
    <t>GIR 3+4 hypothèse optimiste</t>
  </si>
  <si>
    <t>GIR 3+4 hypothèse intermédiaire</t>
  </si>
  <si>
    <t>GIR 3+4 hypothèse pessimiste</t>
  </si>
  <si>
    <t>GIR 1+2 toutes hypothèses</t>
  </si>
  <si>
    <t>TABLEAU 1</t>
  </si>
  <si>
    <r>
      <t>Effectifs et part de bénéficiaires de l’APA par niveau de dépendance 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janvier 2012</t>
    </r>
  </si>
  <si>
    <t>Établissement</t>
  </si>
  <si>
    <t>Indicateurs d’espérances de vie à 65 ans</t>
  </si>
  <si>
    <t>TABLEAU 3</t>
  </si>
  <si>
    <t>Effectifs et proportions de bénéficiaires de l'APA par tranche d'âge</t>
  </si>
  <si>
    <t>TABLEAU 2</t>
  </si>
  <si>
    <r>
      <rPr>
        <b/>
        <sz val="8"/>
        <color indexed="8"/>
        <rFont val="Arial"/>
        <family val="2"/>
      </rPr>
      <t>Champ</t>
    </r>
    <r>
      <rPr>
        <sz val="8"/>
        <color indexed="8"/>
        <rFont val="Arial"/>
        <family val="2"/>
      </rPr>
      <t xml:space="preserve"> • France métropolitaine.</t>
    </r>
  </si>
  <si>
    <r>
      <rPr>
        <b/>
        <sz val="8"/>
        <color indexed="8"/>
        <rFont val="Arial"/>
        <family val="2"/>
      </rPr>
      <t>Sources</t>
    </r>
    <r>
      <rPr>
        <sz val="8"/>
        <color indexed="8"/>
        <rFont val="Arial"/>
        <family val="2"/>
      </rPr>
      <t xml:space="preserve"> • DREES, données individuelles anonymisées des bénéficiaires de l’APA, 2006-2007 ; INSEE, projections de population 2007-2060 (scénario central) ; calculs DREES.</t>
    </r>
  </si>
  <si>
    <r>
      <rPr>
        <b/>
        <sz val="9"/>
        <color indexed="8"/>
        <rFont val="Calibri"/>
        <family val="2"/>
      </rPr>
      <t>Champ</t>
    </r>
    <r>
      <rPr>
        <sz val="9"/>
        <color indexed="8"/>
        <rFont val="Calibri"/>
        <family val="2"/>
      </rPr>
      <t xml:space="preserve"> • France métropolitaine.</t>
    </r>
  </si>
  <si>
    <r>
      <rPr>
        <b/>
        <sz val="9"/>
        <color indexed="8"/>
        <rFont val="Calibri"/>
        <family val="2"/>
      </rPr>
      <t>Source</t>
    </r>
    <r>
      <rPr>
        <sz val="9"/>
        <color indexed="8"/>
        <rFont val="Calibri"/>
        <family val="2"/>
      </rPr>
      <t xml:space="preserve"> • DREES, enquête Aide sociale 2011.</t>
    </r>
  </si>
  <si>
    <t>* EV : espérance de vie (à 65 ans) ; EVSI : espérance de vie sans incapacité (à 65 ans).</t>
  </si>
  <si>
    <t>EV * (2010)</t>
  </si>
  <si>
    <t>EVSI * (2010)</t>
  </si>
  <si>
    <r>
      <rPr>
        <b/>
        <sz val="8"/>
        <color indexed="8"/>
        <rFont val="Arial"/>
        <family val="2"/>
      </rPr>
      <t>Lecture</t>
    </r>
    <r>
      <rPr>
        <sz val="8"/>
        <color indexed="8"/>
        <rFont val="Arial"/>
        <family val="2"/>
      </rPr>
      <t xml:space="preserve"> • Parmi l’ensemble des personnes âgées de 80 à 84 ans résidant en France métropolitaine, 14,6 % bénéficient de l’APA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2010.</t>
    </r>
  </si>
  <si>
    <r>
      <rPr>
        <b/>
        <sz val="8"/>
        <color indexed="8"/>
        <rFont val="Arial"/>
        <family val="2"/>
      </rPr>
      <t>Sources</t>
    </r>
    <r>
      <rPr>
        <sz val="8"/>
        <color indexed="8"/>
        <rFont val="Arial"/>
        <family val="2"/>
      </rPr>
      <t xml:space="preserve"> • INSEE, estimations de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 ; DREES, Enquêtes sur les bénéficiaires de l’aide sociale départementale (2009 – APA à domicile : 79 départements répondants sur 96 ; APA en établissement : 40 départements répondants sur 96).</t>
    </r>
  </si>
  <si>
    <t>Proportion de l’espérance de vie sans incapacité au sein de l’espérance de vie générale, à 65 ans</t>
  </si>
  <si>
    <t>TABLEAU 4</t>
  </si>
  <si>
    <r>
      <rPr>
        <b/>
        <sz val="8"/>
        <color indexed="8"/>
        <rFont val="Arial"/>
        <family val="2"/>
      </rPr>
      <t>Sources</t>
    </r>
    <r>
      <rPr>
        <sz val="8"/>
        <color indexed="8"/>
        <rFont val="Arial"/>
        <family val="2"/>
      </rPr>
      <t xml:space="preserve"> • DREES, données individuelles anonymisées des bénéficiaires de l’APA, 2006-2007 ; INSEE, projections de population 2007-2060 ; calculs DREES.</t>
    </r>
  </si>
  <si>
    <t>TABLEAU 5</t>
  </si>
  <si>
    <t>Taux de dépendance moyen * selon trois hypothèses de projection</t>
  </si>
  <si>
    <t>Taux d’évolution annuel moyen des effectifs de bénéficiaires de l'APA selon trois hypothèses de projection</t>
  </si>
  <si>
    <t>GRAPHIQUE 1</t>
  </si>
  <si>
    <r>
      <t>Évolution du nombre de bénéficiaires de l’APA depuis 2002</t>
    </r>
    <r>
      <rPr>
        <sz val="8"/>
        <color indexed="8"/>
        <rFont val="Arial"/>
        <family val="2"/>
      </rPr>
      <t> </t>
    </r>
  </si>
  <si>
    <r>
      <rPr>
        <b/>
        <sz val="8"/>
        <color indexed="8"/>
        <rFont val="Arial"/>
        <family val="2"/>
      </rPr>
      <t>Sources</t>
    </r>
    <r>
      <rPr>
        <sz val="8"/>
        <color indexed="8"/>
        <rFont val="Arial"/>
        <family val="2"/>
      </rPr>
      <t xml:space="preserve"> • DREES, enquêtes annuelles et trimestrielles APA.</t>
    </r>
  </si>
  <si>
    <r>
      <rPr>
        <b/>
        <sz val="8"/>
        <color indexed="8"/>
        <rFont val="Arial"/>
        <family val="2"/>
      </rPr>
      <t>Champ</t>
    </r>
    <r>
      <rPr>
        <sz val="8"/>
        <color indexed="8"/>
        <rFont val="Arial"/>
        <family val="2"/>
      </rPr>
      <t xml:space="preserve"> • France entière.</t>
    </r>
  </si>
  <si>
    <t>Taux de dépendance par âge et sexe en 2060 selon trois hypothèses de projection</t>
  </si>
  <si>
    <t>GRAPHIQUE 2</t>
  </si>
  <si>
    <t>GRAPHIQUE 3</t>
  </si>
  <si>
    <t>Effectifs de personnes âgées dépendantes projetés à l’horizon 2060 selon trois hypothèses de projection</t>
  </si>
  <si>
    <r>
      <t>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</t>
    </r>
  </si>
  <si>
    <t>Effectifs de personnes âgées dépendantes projetés à l’horizon 2060 selon trois hypothèses de projection, par niveau de dépendance</t>
  </si>
  <si>
    <r>
      <t>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</t>
    </r>
  </si>
  <si>
    <t>Hypothèse intermédiaire - variante démographique basse</t>
  </si>
  <si>
    <t>Hypothèse intermédiaire - variante démographique haute</t>
  </si>
  <si>
    <t>Effectifs de personnes âgées dépendantes selon trois hypothèses de projection, avec deux variantes démographiques pour le scénario intermédiaire</t>
  </si>
  <si>
    <t>GRAPHIQUE 5</t>
  </si>
  <si>
    <t>GRAPHIQUE 4</t>
  </si>
  <si>
    <t>Hypothèse optimiste - hommes</t>
  </si>
  <si>
    <t>Hypothèse optimiste - femmes</t>
  </si>
  <si>
    <t>Hypothèse intermédiaire - hommes</t>
  </si>
  <si>
    <t>Hypothèse intermédiaire - femmes</t>
  </si>
  <si>
    <t>Hypothèse pessimiste - hommes</t>
  </si>
  <si>
    <t>Hypothèse pessimiste - femmes</t>
  </si>
  <si>
    <r>
      <t>Champ</t>
    </r>
    <r>
      <rPr>
        <sz val="8"/>
        <color indexed="8"/>
        <rFont val="Arial"/>
        <family val="2"/>
      </rPr>
      <t xml:space="preserve"> • France métropolitaine.</t>
    </r>
  </si>
  <si>
    <r>
      <t>Sources</t>
    </r>
    <r>
      <rPr>
        <sz val="8"/>
        <color indexed="8"/>
        <rFont val="Arial"/>
        <family val="2"/>
      </rPr>
      <t xml:space="preserve"> • DREES, données individuelles anonymisées des bénéficiaires de l’APA, 2006-2007 ; INSEE, projections de population 2007-2060 ; calculs DREES.</t>
    </r>
  </si>
  <si>
    <t>TABLEAU 6B</t>
  </si>
  <si>
    <t>TABLEAU 6A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</si>
</sst>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sz val="12"/>
      <color indexed="8"/>
      <name val="Calibri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/>
    </xf>
    <xf numFmtId="165" fontId="5" fillId="33" borderId="0" xfId="5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54" fillId="0" borderId="0" xfId="5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 horizontal="justify"/>
    </xf>
    <xf numFmtId="165" fontId="54" fillId="0" borderId="0" xfId="0" applyNumberFormat="1" applyFont="1" applyAlignment="1">
      <alignment/>
    </xf>
    <xf numFmtId="10" fontId="55" fillId="0" borderId="0" xfId="0" applyNumberFormat="1" applyFont="1" applyAlignment="1">
      <alignment horizontal="center" wrapText="1"/>
    </xf>
    <xf numFmtId="0" fontId="55" fillId="0" borderId="0" xfId="0" applyFont="1" applyFill="1" applyAlignment="1">
      <alignment/>
    </xf>
    <xf numFmtId="14" fontId="55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11" fillId="0" borderId="0" xfId="0" applyFont="1" applyAlignment="1">
      <alignment/>
    </xf>
    <xf numFmtId="16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65" fontId="54" fillId="0" borderId="0" xfId="50" applyNumberFormat="1" applyFont="1" applyAlignment="1">
      <alignment/>
    </xf>
    <xf numFmtId="0" fontId="55" fillId="0" borderId="10" xfId="0" applyFont="1" applyFill="1" applyBorder="1" applyAlignment="1">
      <alignment/>
    </xf>
    <xf numFmtId="14" fontId="55" fillId="0" borderId="10" xfId="0" applyNumberFormat="1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65" fontId="10" fillId="0" borderId="10" xfId="5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14" fillId="0" borderId="0" xfId="0" applyFont="1" applyAlignment="1">
      <alignment/>
    </xf>
    <xf numFmtId="0" fontId="54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9" fontId="55" fillId="0" borderId="10" xfId="50" applyFont="1" applyFill="1" applyBorder="1" applyAlignment="1">
      <alignment horizontal="center" vertical="center"/>
    </xf>
    <xf numFmtId="164" fontId="55" fillId="0" borderId="10" xfId="45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9" fontId="54" fillId="0" borderId="12" xfId="50" applyFont="1" applyFill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vertical="center"/>
    </xf>
    <xf numFmtId="9" fontId="54" fillId="0" borderId="12" xfId="5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9" fontId="54" fillId="0" borderId="13" xfId="50" applyFont="1" applyFill="1" applyBorder="1" applyAlignment="1">
      <alignment horizontal="center" vertical="center"/>
    </xf>
    <xf numFmtId="164" fontId="54" fillId="0" borderId="13" xfId="0" applyNumberFormat="1" applyFont="1" applyFill="1" applyBorder="1" applyAlignment="1">
      <alignment horizontal="center" vertical="center"/>
    </xf>
    <xf numFmtId="164" fontId="54" fillId="0" borderId="13" xfId="0" applyNumberFormat="1" applyFont="1" applyFill="1" applyBorder="1" applyAlignment="1">
      <alignment vertical="center"/>
    </xf>
    <xf numFmtId="9" fontId="54" fillId="0" borderId="13" xfId="5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9" fontId="54" fillId="0" borderId="14" xfId="50" applyFont="1" applyFill="1" applyBorder="1" applyAlignment="1">
      <alignment horizontal="center" vertical="center"/>
    </xf>
    <xf numFmtId="164" fontId="54" fillId="0" borderId="14" xfId="0" applyNumberFormat="1" applyFont="1" applyFill="1" applyBorder="1" applyAlignment="1">
      <alignment horizontal="center" vertical="center"/>
    </xf>
    <xf numFmtId="164" fontId="54" fillId="0" borderId="14" xfId="0" applyNumberFormat="1" applyFont="1" applyFill="1" applyBorder="1" applyAlignment="1">
      <alignment vertical="center"/>
    </xf>
    <xf numFmtId="9" fontId="54" fillId="0" borderId="14" xfId="5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3" fontId="55" fillId="0" borderId="12" xfId="0" applyNumberFormat="1" applyFont="1" applyFill="1" applyBorder="1" applyAlignment="1">
      <alignment/>
    </xf>
    <xf numFmtId="14" fontId="10" fillId="0" borderId="13" xfId="0" applyNumberFormat="1" applyFont="1" applyFill="1" applyBorder="1" applyAlignment="1">
      <alignment horizontal="left" wrapText="1"/>
    </xf>
    <xf numFmtId="3" fontId="10" fillId="0" borderId="13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3" fontId="55" fillId="0" borderId="13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left" wrapText="1"/>
    </xf>
    <xf numFmtId="3" fontId="10" fillId="0" borderId="14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0" fontId="10" fillId="0" borderId="14" xfId="0" applyNumberFormat="1" applyFont="1" applyFill="1" applyBorder="1" applyAlignment="1">
      <alignment horizontal="center"/>
    </xf>
    <xf numFmtId="3" fontId="55" fillId="0" borderId="14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 horizontal="left" wrapText="1"/>
    </xf>
    <xf numFmtId="10" fontId="10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left" wrapText="1"/>
    </xf>
    <xf numFmtId="9" fontId="54" fillId="0" borderId="12" xfId="0" applyNumberFormat="1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left" wrapText="1"/>
    </xf>
    <xf numFmtId="9" fontId="54" fillId="0" borderId="13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left" wrapText="1"/>
    </xf>
    <xf numFmtId="9" fontId="54" fillId="0" borderId="14" xfId="0" applyNumberFormat="1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wrapText="1"/>
    </xf>
    <xf numFmtId="165" fontId="54" fillId="0" borderId="13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wrapText="1"/>
    </xf>
    <xf numFmtId="165" fontId="54" fillId="0" borderId="14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0" fontId="54" fillId="0" borderId="12" xfId="0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3" fontId="54" fillId="0" borderId="14" xfId="0" applyNumberFormat="1" applyFont="1" applyBorder="1" applyAlignment="1">
      <alignment horizontal="center"/>
    </xf>
    <xf numFmtId="0" fontId="55" fillId="0" borderId="12" xfId="0" applyFont="1" applyFill="1" applyBorder="1" applyAlignment="1">
      <alignment wrapText="1"/>
    </xf>
    <xf numFmtId="0" fontId="55" fillId="0" borderId="14" xfId="0" applyFont="1" applyFill="1" applyBorder="1" applyAlignment="1">
      <alignment horizontal="center" wrapText="1"/>
    </xf>
    <xf numFmtId="165" fontId="54" fillId="0" borderId="12" xfId="0" applyNumberFormat="1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165" fontId="55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54" fillId="0" borderId="10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164" fontId="54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64" fontId="54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 wrapText="1"/>
    </xf>
    <xf numFmtId="9" fontId="54" fillId="0" borderId="0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165" fontId="55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5" fontId="10" fillId="0" borderId="0" xfId="5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164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5" fillId="0" borderId="15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0" fontId="59" fillId="0" borderId="0" xfId="0" applyFont="1" applyBorder="1" applyAlignment="1">
      <alignment/>
    </xf>
    <xf numFmtId="0" fontId="55" fillId="0" borderId="12" xfId="0" applyFont="1" applyFill="1" applyBorder="1" applyAlignment="1">
      <alignment horizontal="center" wrapText="1"/>
    </xf>
    <xf numFmtId="0" fontId="55" fillId="0" borderId="14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9.00390625" style="0" customWidth="1"/>
    <col min="2" max="2" width="9.28125" style="0" customWidth="1"/>
    <col min="3" max="3" width="11.421875" style="0" customWidth="1"/>
    <col min="4" max="4" width="11.140625" style="0" customWidth="1"/>
    <col min="5" max="5" width="11.28125" style="0" bestFit="1" customWidth="1"/>
    <col min="7" max="7" width="10.8515625" style="0" customWidth="1"/>
    <col min="8" max="8" width="11.7109375" style="0" customWidth="1"/>
    <col min="9" max="9" width="9.8515625" style="0" customWidth="1"/>
  </cols>
  <sheetData>
    <row r="2" spans="1:13" s="3" customFormat="1" ht="12.75">
      <c r="A2" s="10"/>
      <c r="B2" s="10" t="s">
        <v>41</v>
      </c>
      <c r="C2" s="10"/>
      <c r="D2" s="10"/>
      <c r="E2" s="10"/>
      <c r="F2" s="10"/>
      <c r="G2" s="10"/>
      <c r="H2" s="10"/>
      <c r="I2" s="4"/>
      <c r="J2" s="4"/>
      <c r="K2" s="4"/>
      <c r="L2" s="4"/>
      <c r="M2" s="4"/>
    </row>
    <row r="3" spans="1:13" s="3" customFormat="1" ht="12.75">
      <c r="A3" s="10"/>
      <c r="B3" s="11" t="s">
        <v>42</v>
      </c>
      <c r="C3" s="53"/>
      <c r="D3" s="53"/>
      <c r="E3" s="53"/>
      <c r="F3" s="53"/>
      <c r="G3" s="53"/>
      <c r="H3" s="53"/>
      <c r="I3" s="4"/>
      <c r="J3" s="4"/>
      <c r="K3" s="4"/>
      <c r="L3" s="4"/>
      <c r="M3" s="4"/>
    </row>
    <row r="4" spans="1:8" s="4" customFormat="1" ht="21.75" customHeight="1">
      <c r="A4" s="12"/>
      <c r="B4" s="57"/>
      <c r="C4" s="157" t="s">
        <v>0</v>
      </c>
      <c r="D4" s="157"/>
      <c r="E4" s="157" t="s">
        <v>43</v>
      </c>
      <c r="F4" s="157"/>
      <c r="G4" s="157" t="s">
        <v>32</v>
      </c>
      <c r="H4" s="157"/>
    </row>
    <row r="5" spans="1:13" s="5" customFormat="1" ht="17.25" customHeight="1">
      <c r="A5" s="13"/>
      <c r="B5" s="61" t="s">
        <v>28</v>
      </c>
      <c r="C5" s="62">
        <v>0.03</v>
      </c>
      <c r="D5" s="63">
        <f>C5*$D$9</f>
        <v>20892</v>
      </c>
      <c r="E5" s="62">
        <v>0.19</v>
      </c>
      <c r="F5" s="64">
        <f>E5*$F$9</f>
        <v>90364</v>
      </c>
      <c r="G5" s="65">
        <f>(H5+100)/$H$9</f>
        <v>0.0950136518771331</v>
      </c>
      <c r="H5" s="64">
        <f>F5+D5</f>
        <v>111256</v>
      </c>
      <c r="I5" s="6"/>
      <c r="J5" s="6"/>
      <c r="K5" s="6"/>
      <c r="L5" s="6"/>
      <c r="M5" s="6"/>
    </row>
    <row r="6" spans="1:8" s="5" customFormat="1" ht="17.25" customHeight="1">
      <c r="A6" s="13"/>
      <c r="B6" s="66" t="s">
        <v>29</v>
      </c>
      <c r="C6" s="67">
        <v>0.17</v>
      </c>
      <c r="D6" s="68">
        <f>C6*$D$9</f>
        <v>118388.00000000001</v>
      </c>
      <c r="E6" s="67">
        <v>0.4</v>
      </c>
      <c r="F6" s="69">
        <f>E6*$F$9</f>
        <v>190240</v>
      </c>
      <c r="G6" s="70">
        <f>H6/$H$9</f>
        <v>0.2633344709897611</v>
      </c>
      <c r="H6" s="69">
        <f>F6+D6</f>
        <v>308628</v>
      </c>
    </row>
    <row r="7" spans="1:8" s="3" customFormat="1" ht="17.25" customHeight="1">
      <c r="A7" s="10"/>
      <c r="B7" s="66" t="s">
        <v>30</v>
      </c>
      <c r="C7" s="67">
        <v>0.22</v>
      </c>
      <c r="D7" s="68">
        <f>C7*$D$9</f>
        <v>153208</v>
      </c>
      <c r="E7" s="67">
        <v>0.19</v>
      </c>
      <c r="F7" s="69">
        <f>E7*$F$9</f>
        <v>90364</v>
      </c>
      <c r="G7" s="70">
        <f>H7/$H$9</f>
        <v>0.2078259385665529</v>
      </c>
      <c r="H7" s="69">
        <f>F7+D7</f>
        <v>243572</v>
      </c>
    </row>
    <row r="8" spans="1:8" s="3" customFormat="1" ht="17.25" customHeight="1">
      <c r="A8" s="10"/>
      <c r="B8" s="71" t="s">
        <v>31</v>
      </c>
      <c r="C8" s="72">
        <v>0.58</v>
      </c>
      <c r="D8" s="73">
        <f>C8*$D$9</f>
        <v>403912</v>
      </c>
      <c r="E8" s="72">
        <v>0.22</v>
      </c>
      <c r="F8" s="74">
        <f>E8*$F$9</f>
        <v>104632</v>
      </c>
      <c r="G8" s="75">
        <f>H8/$H$9</f>
        <v>0.4339112627986348</v>
      </c>
      <c r="H8" s="74">
        <f>F8+D8</f>
        <v>508544</v>
      </c>
    </row>
    <row r="9" spans="1:8" s="3" customFormat="1" ht="18" customHeight="1">
      <c r="A9" s="10"/>
      <c r="B9" s="58" t="s">
        <v>1</v>
      </c>
      <c r="C9" s="59">
        <v>1</v>
      </c>
      <c r="D9" s="60">
        <v>696400</v>
      </c>
      <c r="E9" s="59">
        <v>1</v>
      </c>
      <c r="F9" s="60">
        <v>475600</v>
      </c>
      <c r="G9" s="59">
        <v>1</v>
      </c>
      <c r="H9" s="60">
        <f>F9+D9</f>
        <v>1172000</v>
      </c>
    </row>
    <row r="10" s="2" customFormat="1" ht="19.5" customHeight="1">
      <c r="B10" s="14" t="s">
        <v>50</v>
      </c>
    </row>
    <row r="11" s="2" customFormat="1" ht="12">
      <c r="B11" s="14" t="s">
        <v>51</v>
      </c>
    </row>
    <row r="12" s="2" customFormat="1" ht="12"/>
  </sheetData>
  <sheetProtection/>
  <mergeCells count="3">
    <mergeCell ref="E4:F4"/>
    <mergeCell ref="C4:D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4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" customWidth="1"/>
    <col min="2" max="2" width="21.57421875" style="10" customWidth="1"/>
    <col min="3" max="13" width="9.421875" style="10" customWidth="1"/>
    <col min="14" max="16384" width="11.421875" style="10" customWidth="1"/>
  </cols>
  <sheetData>
    <row r="2" ht="11.25">
      <c r="B2" s="10" t="s">
        <v>69</v>
      </c>
    </row>
    <row r="3" ht="11.25">
      <c r="B3" s="51" t="s">
        <v>70</v>
      </c>
    </row>
    <row r="4" spans="2:13" ht="11.25">
      <c r="B4" s="122" t="s">
        <v>71</v>
      </c>
      <c r="C4" s="46">
        <v>2010</v>
      </c>
      <c r="D4" s="46">
        <v>2015</v>
      </c>
      <c r="E4" s="46">
        <v>2020</v>
      </c>
      <c r="F4" s="46">
        <v>2025</v>
      </c>
      <c r="G4" s="46">
        <v>2030</v>
      </c>
      <c r="H4" s="46">
        <v>2035</v>
      </c>
      <c r="I4" s="46">
        <v>2040</v>
      </c>
      <c r="J4" s="46">
        <v>2045</v>
      </c>
      <c r="K4" s="46">
        <v>2050</v>
      </c>
      <c r="L4" s="46">
        <v>2055</v>
      </c>
      <c r="M4" s="46">
        <v>2060</v>
      </c>
    </row>
    <row r="5" spans="2:13" ht="11.25">
      <c r="B5" s="123" t="s">
        <v>5</v>
      </c>
      <c r="C5" s="78">
        <v>1122004</v>
      </c>
      <c r="D5" s="78">
        <v>1227689.9157159626</v>
      </c>
      <c r="E5" s="78">
        <v>1294182.2645397973</v>
      </c>
      <c r="F5" s="78">
        <v>1325811.3335568395</v>
      </c>
      <c r="G5" s="78">
        <v>1374622.0860102293</v>
      </c>
      <c r="H5" s="78">
        <v>1494704.3156515367</v>
      </c>
      <c r="I5" s="78">
        <v>1644477.8378482473</v>
      </c>
      <c r="J5" s="78">
        <v>1747801.6895042798</v>
      </c>
      <c r="K5" s="78">
        <v>1794364.3069750583</v>
      </c>
      <c r="L5" s="78">
        <v>1814126.091153791</v>
      </c>
      <c r="M5" s="78">
        <v>1815919.491974345</v>
      </c>
    </row>
    <row r="6" spans="2:13" ht="11.25">
      <c r="B6" s="124" t="s">
        <v>6</v>
      </c>
      <c r="C6" s="82">
        <v>1122004</v>
      </c>
      <c r="D6" s="82">
        <v>1261881.4068254612</v>
      </c>
      <c r="E6" s="82">
        <v>1365572.5815411254</v>
      </c>
      <c r="F6" s="82">
        <v>1436276.3776368853</v>
      </c>
      <c r="G6" s="82">
        <v>1529757.1498714548</v>
      </c>
      <c r="H6" s="82">
        <v>1705196.1431758958</v>
      </c>
      <c r="I6" s="82">
        <v>1913023.4052970987</v>
      </c>
      <c r="J6" s="82">
        <v>2068319.5413021196</v>
      </c>
      <c r="K6" s="82">
        <v>2160861.380796027</v>
      </c>
      <c r="L6" s="82">
        <v>2223759.0708010076</v>
      </c>
      <c r="M6" s="82">
        <v>2263648.980070886</v>
      </c>
    </row>
    <row r="7" spans="2:13" ht="11.25">
      <c r="B7" s="125" t="s">
        <v>7</v>
      </c>
      <c r="C7" s="86">
        <v>1122004</v>
      </c>
      <c r="D7" s="86">
        <v>1284223.2917465789</v>
      </c>
      <c r="E7" s="86">
        <v>1413509.2229702582</v>
      </c>
      <c r="F7" s="86">
        <v>1513819.8469606503</v>
      </c>
      <c r="G7" s="86">
        <v>1643857.120806303</v>
      </c>
      <c r="H7" s="86">
        <v>1865771.3204790968</v>
      </c>
      <c r="I7" s="86">
        <v>2122707.907808042</v>
      </c>
      <c r="J7" s="86">
        <v>2322522.81292263</v>
      </c>
      <c r="K7" s="86">
        <v>2459457.7066821656</v>
      </c>
      <c r="L7" s="86">
        <v>2565690.6783987023</v>
      </c>
      <c r="M7" s="86">
        <v>2647051.7539598676</v>
      </c>
    </row>
    <row r="8" spans="2:13" ht="11.25">
      <c r="B8" s="14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1.25">
      <c r="B9" s="18" t="s">
        <v>48</v>
      </c>
    </row>
    <row r="10" ht="11.25">
      <c r="B10" s="10" t="s">
        <v>59</v>
      </c>
    </row>
    <row r="31" s="53" customFormat="1" ht="11.25">
      <c r="B31" s="150"/>
    </row>
    <row r="32" spans="2:5" s="53" customFormat="1" ht="11.25">
      <c r="B32" s="151"/>
      <c r="C32" s="152"/>
      <c r="D32" s="152"/>
      <c r="E32" s="152"/>
    </row>
    <row r="33" spans="2:5" s="53" customFormat="1" ht="11.25">
      <c r="B33" s="153"/>
      <c r="C33" s="21"/>
      <c r="D33" s="21"/>
      <c r="E33" s="21"/>
    </row>
    <row r="34" spans="2:5" s="53" customFormat="1" ht="11.25">
      <c r="B34" s="153"/>
      <c r="C34" s="21"/>
      <c r="D34" s="21"/>
      <c r="E34" s="21"/>
    </row>
    <row r="35" spans="2:5" s="53" customFormat="1" ht="11.25">
      <c r="B35" s="153"/>
      <c r="C35" s="21"/>
      <c r="D35" s="21"/>
      <c r="E35" s="21"/>
    </row>
    <row r="36" spans="2:5" s="53" customFormat="1" ht="11.25">
      <c r="B36" s="153"/>
      <c r="C36" s="21"/>
      <c r="D36" s="21"/>
      <c r="E36" s="21"/>
    </row>
    <row r="37" spans="2:5" s="53" customFormat="1" ht="11.25">
      <c r="B37" s="153"/>
      <c r="C37" s="21"/>
      <c r="D37" s="21"/>
      <c r="E37" s="21"/>
    </row>
    <row r="38" spans="2:5" s="53" customFormat="1" ht="11.25">
      <c r="B38" s="153"/>
      <c r="C38" s="21"/>
      <c r="D38" s="21"/>
      <c r="E38" s="21"/>
    </row>
    <row r="39" spans="2:5" s="53" customFormat="1" ht="11.25">
      <c r="B39" s="153"/>
      <c r="C39" s="21"/>
      <c r="D39" s="21"/>
      <c r="E39" s="21"/>
    </row>
    <row r="40" spans="2:5" s="53" customFormat="1" ht="11.25">
      <c r="B40" s="153"/>
      <c r="C40" s="21"/>
      <c r="D40" s="21"/>
      <c r="E40" s="21"/>
    </row>
    <row r="41" spans="2:5" s="53" customFormat="1" ht="11.25">
      <c r="B41" s="153"/>
      <c r="C41" s="21"/>
      <c r="D41" s="21"/>
      <c r="E41" s="21"/>
    </row>
    <row r="42" spans="2:5" s="53" customFormat="1" ht="11.25">
      <c r="B42" s="153"/>
      <c r="C42" s="21"/>
      <c r="D42" s="21"/>
      <c r="E42" s="21"/>
    </row>
    <row r="43" spans="2:5" s="53" customFormat="1" ht="11.25">
      <c r="B43" s="153"/>
      <c r="C43" s="21"/>
      <c r="D43" s="21"/>
      <c r="E43" s="21"/>
    </row>
    <row r="44" s="53" customFormat="1" ht="11.25">
      <c r="B44" s="154"/>
    </row>
    <row r="45" s="53" customFormat="1" ht="11.25"/>
    <row r="46" s="53" customFormat="1" ht="11.25"/>
    <row r="47" s="53" customFormat="1" ht="11.25"/>
    <row r="48" s="53" customFormat="1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8515625" style="10" customWidth="1"/>
    <col min="2" max="2" width="35.57421875" style="10" customWidth="1"/>
    <col min="3" max="5" width="10.00390625" style="10" bestFit="1" customWidth="1"/>
    <col min="6" max="13" width="11.421875" style="10" customWidth="1"/>
    <col min="14" max="16384" width="11.421875" style="10" customWidth="1"/>
  </cols>
  <sheetData>
    <row r="2" spans="2:3" ht="11.25">
      <c r="B2" s="10" t="s">
        <v>78</v>
      </c>
      <c r="C2" s="52"/>
    </row>
    <row r="3" ht="11.25">
      <c r="B3" s="11" t="s">
        <v>72</v>
      </c>
    </row>
    <row r="4" spans="2:13" s="53" customFormat="1" ht="11.25">
      <c r="B4" s="126" t="s">
        <v>73</v>
      </c>
      <c r="C4" s="46">
        <v>2010</v>
      </c>
      <c r="D4" s="46">
        <v>2015</v>
      </c>
      <c r="E4" s="46">
        <v>2020</v>
      </c>
      <c r="F4" s="46">
        <v>2025</v>
      </c>
      <c r="G4" s="46">
        <v>2030</v>
      </c>
      <c r="H4" s="46">
        <v>2035</v>
      </c>
      <c r="I4" s="46">
        <v>2040</v>
      </c>
      <c r="J4" s="46">
        <v>2045</v>
      </c>
      <c r="K4" s="46">
        <v>2050</v>
      </c>
      <c r="L4" s="46">
        <v>2055</v>
      </c>
      <c r="M4" s="46">
        <v>2060</v>
      </c>
    </row>
    <row r="5" spans="2:13" s="20" customFormat="1" ht="11.25">
      <c r="B5" s="127" t="s">
        <v>40</v>
      </c>
      <c r="C5" s="128">
        <v>395118.26681521605</v>
      </c>
      <c r="D5" s="128">
        <v>441573.098428777</v>
      </c>
      <c r="E5" s="128">
        <v>476128.24948507966</v>
      </c>
      <c r="F5" s="128">
        <v>494115.0988916237</v>
      </c>
      <c r="G5" s="128">
        <v>513752.230771038</v>
      </c>
      <c r="H5" s="128">
        <v>559389.8272652525</v>
      </c>
      <c r="I5" s="128">
        <v>624946.0143311487</v>
      </c>
      <c r="J5" s="128">
        <v>681632.9984065581</v>
      </c>
      <c r="K5" s="128">
        <v>715356.8589318851</v>
      </c>
      <c r="L5" s="128">
        <v>735644.4830752626</v>
      </c>
      <c r="M5" s="128">
        <v>748806.2068296458</v>
      </c>
    </row>
    <row r="6" spans="2:13" s="20" customFormat="1" ht="11.25">
      <c r="B6" s="129" t="s">
        <v>37</v>
      </c>
      <c r="C6" s="130">
        <v>724196.9366273228</v>
      </c>
      <c r="D6" s="130">
        <v>786116.3315657738</v>
      </c>
      <c r="E6" s="130">
        <v>818054.2601754761</v>
      </c>
      <c r="F6" s="130">
        <v>831696.2050665879</v>
      </c>
      <c r="G6" s="130">
        <v>860869.9554651887</v>
      </c>
      <c r="H6" s="130">
        <v>935314.1692118632</v>
      </c>
      <c r="I6" s="130">
        <v>1019531.9037907089</v>
      </c>
      <c r="J6" s="130">
        <v>1066168.2287421413</v>
      </c>
      <c r="K6" s="130">
        <v>1079007.2839803884</v>
      </c>
      <c r="L6" s="130">
        <v>1078481.8305217351</v>
      </c>
      <c r="M6" s="130">
        <v>1067113.4129359662</v>
      </c>
    </row>
    <row r="7" spans="2:13" s="20" customFormat="1" ht="11.25">
      <c r="B7" s="129" t="s">
        <v>38</v>
      </c>
      <c r="C7" s="130">
        <v>724196.9366273228</v>
      </c>
      <c r="D7" s="130">
        <v>820308.1960870053</v>
      </c>
      <c r="E7" s="130">
        <v>889443.9617072989</v>
      </c>
      <c r="F7" s="130">
        <v>942160.9489743726</v>
      </c>
      <c r="G7" s="130">
        <v>1016005.147481942</v>
      </c>
      <c r="H7" s="130">
        <v>1145806.0361312027</v>
      </c>
      <c r="I7" s="130">
        <v>1288077.6616828695</v>
      </c>
      <c r="J7" s="130">
        <v>1386686.105385851</v>
      </c>
      <c r="K7" s="130">
        <v>1445504.123562103</v>
      </c>
      <c r="L7" s="130">
        <v>1488115.072870413</v>
      </c>
      <c r="M7" s="130">
        <v>1514842.9144739</v>
      </c>
    </row>
    <row r="8" spans="2:13" s="20" customFormat="1" ht="11.25">
      <c r="B8" s="131" t="s">
        <v>39</v>
      </c>
      <c r="C8" s="132">
        <v>724196.9366273221</v>
      </c>
      <c r="D8" s="132">
        <v>842650.2798579299</v>
      </c>
      <c r="E8" s="132">
        <v>937380.7505924356</v>
      </c>
      <c r="F8" s="132">
        <v>1019704.8107930622</v>
      </c>
      <c r="G8" s="132">
        <v>1130104.6371361485</v>
      </c>
      <c r="H8" s="132">
        <v>1306381.1334203398</v>
      </c>
      <c r="I8" s="132">
        <v>1497761.8160655992</v>
      </c>
      <c r="J8" s="132">
        <v>1640890.077013245</v>
      </c>
      <c r="K8" s="132">
        <v>1744101.0191961883</v>
      </c>
      <c r="L8" s="132">
        <v>1830045.7081016724</v>
      </c>
      <c r="M8" s="132">
        <v>1898245.159159726</v>
      </c>
    </row>
    <row r="9" spans="2:13" s="20" customFormat="1" ht="11.25">
      <c r="B9" s="2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ht="11.25">
      <c r="B10" s="18" t="s">
        <v>48</v>
      </c>
    </row>
    <row r="11" ht="11.25">
      <c r="B11" s="10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57421875" style="10" customWidth="1"/>
    <col min="2" max="2" width="46.57421875" style="10" customWidth="1"/>
    <col min="3" max="13" width="9.7109375" style="10" customWidth="1"/>
    <col min="14" max="16384" width="11.421875" style="10" customWidth="1"/>
  </cols>
  <sheetData>
    <row r="2" ht="11.25">
      <c r="B2" s="10" t="s">
        <v>77</v>
      </c>
    </row>
    <row r="3" ht="11.25">
      <c r="B3" s="11" t="s">
        <v>76</v>
      </c>
    </row>
    <row r="4" spans="2:13" s="51" customFormat="1" ht="11.25">
      <c r="B4" s="126" t="s">
        <v>73</v>
      </c>
      <c r="C4" s="57">
        <v>2010</v>
      </c>
      <c r="D4" s="57">
        <v>2015</v>
      </c>
      <c r="E4" s="57">
        <v>2020</v>
      </c>
      <c r="F4" s="57">
        <v>2025</v>
      </c>
      <c r="G4" s="57">
        <v>2030</v>
      </c>
      <c r="H4" s="57">
        <v>2035</v>
      </c>
      <c r="I4" s="57">
        <v>2040</v>
      </c>
      <c r="J4" s="57">
        <v>2045</v>
      </c>
      <c r="K4" s="57">
        <v>2050</v>
      </c>
      <c r="L4" s="57">
        <v>2055</v>
      </c>
      <c r="M4" s="57">
        <v>2060</v>
      </c>
    </row>
    <row r="5" spans="2:13" ht="11.25">
      <c r="B5" s="123" t="s">
        <v>5</v>
      </c>
      <c r="C5" s="133">
        <v>1122004</v>
      </c>
      <c r="D5" s="133">
        <v>1227689.9157159626</v>
      </c>
      <c r="E5" s="133">
        <v>1294182.2645397973</v>
      </c>
      <c r="F5" s="133">
        <v>1325811.3335568395</v>
      </c>
      <c r="G5" s="133">
        <v>1374622.0860102293</v>
      </c>
      <c r="H5" s="133">
        <v>1494704.3156515367</v>
      </c>
      <c r="I5" s="133">
        <v>1644477.8378482473</v>
      </c>
      <c r="J5" s="133">
        <v>1747801.6895042798</v>
      </c>
      <c r="K5" s="133">
        <v>1794364.3069750583</v>
      </c>
      <c r="L5" s="133">
        <v>1814126.091153791</v>
      </c>
      <c r="M5" s="133">
        <v>1815825.2058413913</v>
      </c>
    </row>
    <row r="6" spans="2:13" ht="11.25">
      <c r="B6" s="124" t="s">
        <v>6</v>
      </c>
      <c r="C6" s="134">
        <v>1122004</v>
      </c>
      <c r="D6" s="134">
        <v>1261881.4068254612</v>
      </c>
      <c r="E6" s="134">
        <v>1365572.5815411254</v>
      </c>
      <c r="F6" s="134">
        <v>1436276.3776368853</v>
      </c>
      <c r="G6" s="134">
        <v>1529757.1498714548</v>
      </c>
      <c r="H6" s="134">
        <v>1705196.1431758958</v>
      </c>
      <c r="I6" s="134">
        <v>1913023.4052970987</v>
      </c>
      <c r="J6" s="134">
        <v>2068319.5413021196</v>
      </c>
      <c r="K6" s="134">
        <v>2160861.380796027</v>
      </c>
      <c r="L6" s="134">
        <v>2223759.0708010076</v>
      </c>
      <c r="M6" s="134">
        <v>2263648.980070886</v>
      </c>
    </row>
    <row r="7" spans="2:13" ht="11.25">
      <c r="B7" s="124" t="s">
        <v>7</v>
      </c>
      <c r="C7" s="134">
        <v>1122004</v>
      </c>
      <c r="D7" s="134">
        <v>1284223.2917465789</v>
      </c>
      <c r="E7" s="134">
        <v>1413509.2229702582</v>
      </c>
      <c r="F7" s="134">
        <v>1513819.8469606503</v>
      </c>
      <c r="G7" s="134">
        <v>1643857.120806303</v>
      </c>
      <c r="H7" s="134">
        <v>1865771.3204790968</v>
      </c>
      <c r="I7" s="134">
        <v>2122707.907808042</v>
      </c>
      <c r="J7" s="134">
        <v>2322522.81292263</v>
      </c>
      <c r="K7" s="134">
        <v>2459457.7066821656</v>
      </c>
      <c r="L7" s="134">
        <v>2565690.6783987023</v>
      </c>
      <c r="M7" s="134">
        <v>2647051.7539598676</v>
      </c>
    </row>
    <row r="8" spans="2:13" ht="11.25">
      <c r="B8" s="135" t="s">
        <v>74</v>
      </c>
      <c r="C8" s="134">
        <v>1122004</v>
      </c>
      <c r="D8" s="134">
        <v>1265100.8854069375</v>
      </c>
      <c r="E8" s="134">
        <v>1363995.25310859</v>
      </c>
      <c r="F8" s="134">
        <v>1425688.8306239764</v>
      </c>
      <c r="G8" s="134">
        <v>1509747.8645937191</v>
      </c>
      <c r="H8" s="134">
        <v>1672722.4275511447</v>
      </c>
      <c r="I8" s="134">
        <v>1857151.0143443756</v>
      </c>
      <c r="J8" s="134">
        <v>1981523.2630350695</v>
      </c>
      <c r="K8" s="134">
        <v>2046274.2648409184</v>
      </c>
      <c r="L8" s="134">
        <v>2084640.863775266</v>
      </c>
      <c r="M8" s="134">
        <v>2101501.385071241</v>
      </c>
    </row>
    <row r="9" spans="2:13" ht="11.25">
      <c r="B9" s="136" t="s">
        <v>75</v>
      </c>
      <c r="C9" s="137">
        <v>1122004</v>
      </c>
      <c r="D9" s="137">
        <v>1258227.8191735111</v>
      </c>
      <c r="E9" s="137">
        <v>1367571.2511302968</v>
      </c>
      <c r="F9" s="137">
        <v>1448293.9309995894</v>
      </c>
      <c r="G9" s="137">
        <v>1550928.3153083993</v>
      </c>
      <c r="H9" s="137">
        <v>1734829.4890454211</v>
      </c>
      <c r="I9" s="137">
        <v>1963125.6813425082</v>
      </c>
      <c r="J9" s="137">
        <v>2154942.961658755</v>
      </c>
      <c r="K9" s="137">
        <v>2282154.597957456</v>
      </c>
      <c r="L9" s="137">
        <v>2373743.754649645</v>
      </c>
      <c r="M9" s="137">
        <v>2441414.680135399</v>
      </c>
    </row>
    <row r="10" spans="2:13" ht="11.25">
      <c r="B10" s="15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ht="11.25">
      <c r="B11" s="18" t="s">
        <v>48</v>
      </c>
    </row>
    <row r="12" ht="11.25">
      <c r="B12" s="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8515625" style="10" customWidth="1"/>
    <col min="2" max="2" width="11.421875" style="10" customWidth="1"/>
    <col min="3" max="14" width="7.57421875" style="10" customWidth="1"/>
    <col min="15" max="15" width="10.140625" style="10" customWidth="1"/>
    <col min="16" max="16384" width="11.421875" style="10" customWidth="1"/>
  </cols>
  <sheetData>
    <row r="2" spans="2:13" ht="11.25">
      <c r="B2" s="10" t="s">
        <v>47</v>
      </c>
      <c r="I2" s="12"/>
      <c r="J2" s="12"/>
      <c r="K2" s="12"/>
      <c r="L2" s="12"/>
      <c r="M2" s="12"/>
    </row>
    <row r="3" spans="2:13" ht="11.25">
      <c r="B3" s="11" t="s">
        <v>46</v>
      </c>
      <c r="I3" s="12"/>
      <c r="J3" s="12"/>
      <c r="K3" s="12"/>
      <c r="L3" s="12"/>
      <c r="M3" s="12"/>
    </row>
    <row r="4" spans="2:15" s="20" customFormat="1" ht="15" customHeight="1">
      <c r="B4" s="50"/>
      <c r="C4" s="157" t="s">
        <v>22</v>
      </c>
      <c r="D4" s="157"/>
      <c r="E4" s="157" t="s">
        <v>23</v>
      </c>
      <c r="F4" s="157"/>
      <c r="G4" s="157" t="s">
        <v>24</v>
      </c>
      <c r="H4" s="157"/>
      <c r="I4" s="157" t="s">
        <v>25</v>
      </c>
      <c r="J4" s="157"/>
      <c r="K4" s="157" t="s">
        <v>26</v>
      </c>
      <c r="L4" s="157"/>
      <c r="M4" s="157" t="s">
        <v>27</v>
      </c>
      <c r="N4" s="157"/>
      <c r="O4" s="76" t="s">
        <v>1</v>
      </c>
    </row>
    <row r="5" spans="2:15" s="20" customFormat="1" ht="11.25">
      <c r="B5" s="77">
        <v>39083</v>
      </c>
      <c r="C5" s="78">
        <v>19706.52</v>
      </c>
      <c r="D5" s="79">
        <v>0.006457154896524743</v>
      </c>
      <c r="E5" s="78">
        <v>41129.72</v>
      </c>
      <c r="F5" s="79">
        <v>0.01650045213071111</v>
      </c>
      <c r="G5" s="78">
        <v>82259.44</v>
      </c>
      <c r="H5" s="79">
        <v>0.03304438647332128</v>
      </c>
      <c r="I5" s="78">
        <v>158733.91</v>
      </c>
      <c r="J5" s="79">
        <v>0.07138612859530238</v>
      </c>
      <c r="K5" s="78">
        <v>235843.31</v>
      </c>
      <c r="L5" s="79">
        <v>0.1387207507661179</v>
      </c>
      <c r="M5" s="78">
        <v>453438.07000000007</v>
      </c>
      <c r="N5" s="79">
        <v>0.3480975005719252</v>
      </c>
      <c r="O5" s="80">
        <v>991110.9700000002</v>
      </c>
    </row>
    <row r="6" spans="2:15" s="20" customFormat="1" ht="11.25">
      <c r="B6" s="81">
        <v>39448</v>
      </c>
      <c r="C6" s="82">
        <v>20937.760000000002</v>
      </c>
      <c r="D6" s="83">
        <v>0.006299891891436497</v>
      </c>
      <c r="E6" s="82">
        <v>43979.46000000001</v>
      </c>
      <c r="F6" s="83">
        <v>0.017668536120909233</v>
      </c>
      <c r="G6" s="82">
        <v>83776.45000000001</v>
      </c>
      <c r="H6" s="83">
        <v>0.03420697936878141</v>
      </c>
      <c r="I6" s="82">
        <v>159162.55</v>
      </c>
      <c r="J6" s="83">
        <v>0.07066617206466588</v>
      </c>
      <c r="K6" s="82">
        <v>247096.06</v>
      </c>
      <c r="L6" s="83">
        <v>0.1438590589569557</v>
      </c>
      <c r="M6" s="82">
        <v>491935.72</v>
      </c>
      <c r="N6" s="83">
        <v>0.35045270585553334</v>
      </c>
      <c r="O6" s="84">
        <v>1046888</v>
      </c>
    </row>
    <row r="7" spans="2:15" s="20" customFormat="1" ht="11.25">
      <c r="B7" s="81">
        <v>39814</v>
      </c>
      <c r="C7" s="82">
        <v>21761.4</v>
      </c>
      <c r="D7" s="83">
        <v>0.006093696314306973</v>
      </c>
      <c r="E7" s="82">
        <v>39167.08</v>
      </c>
      <c r="F7" s="83">
        <v>0.015554318283266167</v>
      </c>
      <c r="G7" s="82">
        <v>80503.42</v>
      </c>
      <c r="H7" s="83">
        <v>0.033119016460480405</v>
      </c>
      <c r="I7" s="82">
        <v>154481.86000000002</v>
      </c>
      <c r="J7" s="83">
        <v>0.06861850074289916</v>
      </c>
      <c r="K7" s="82">
        <v>256763.88</v>
      </c>
      <c r="L7" s="83">
        <v>0.14752975285864742</v>
      </c>
      <c r="M7" s="82">
        <v>535392.36</v>
      </c>
      <c r="N7" s="83">
        <v>0.3580185257504186</v>
      </c>
      <c r="O7" s="84">
        <v>1088070</v>
      </c>
    </row>
    <row r="8" spans="2:17" s="20" customFormat="1" ht="11.25">
      <c r="B8" s="81">
        <v>40179</v>
      </c>
      <c r="C8" s="82">
        <v>22440.08</v>
      </c>
      <c r="D8" s="83">
        <v>0.0059010214989435265</v>
      </c>
      <c r="E8" s="82">
        <v>40412.01</v>
      </c>
      <c r="F8" s="83">
        <v>0.01582406751892842</v>
      </c>
      <c r="G8" s="82">
        <v>83107.76</v>
      </c>
      <c r="H8" s="83">
        <v>0.03447718018763625</v>
      </c>
      <c r="I8" s="82">
        <v>159463.63</v>
      </c>
      <c r="J8" s="83">
        <v>0.07059673826233091</v>
      </c>
      <c r="K8" s="82">
        <v>258160.25</v>
      </c>
      <c r="L8" s="83">
        <v>0.14639540785224375</v>
      </c>
      <c r="M8" s="82">
        <v>558420.27</v>
      </c>
      <c r="N8" s="83">
        <v>0.35350102710350484</v>
      </c>
      <c r="O8" s="84">
        <v>1122004</v>
      </c>
      <c r="Q8" s="23"/>
    </row>
    <row r="9" spans="2:15" s="20" customFormat="1" ht="11.25">
      <c r="B9" s="81">
        <v>40544</v>
      </c>
      <c r="C9" s="82">
        <v>22955.22</v>
      </c>
      <c r="D9" s="83">
        <v>0.005691347697226676</v>
      </c>
      <c r="E9" s="82">
        <v>41307.26</v>
      </c>
      <c r="F9" s="83">
        <v>0.015731867924283983</v>
      </c>
      <c r="G9" s="82">
        <v>66533.73000000001</v>
      </c>
      <c r="H9" s="83">
        <v>0.02797602513790655</v>
      </c>
      <c r="I9" s="82">
        <v>156022.68</v>
      </c>
      <c r="J9" s="83">
        <v>0.07000412784843976</v>
      </c>
      <c r="K9" s="82">
        <v>254717.99</v>
      </c>
      <c r="L9" s="83">
        <v>0.14212650765096596</v>
      </c>
      <c r="M9" s="82">
        <v>606224.1200000001</v>
      </c>
      <c r="N9" s="83">
        <v>0.36586328410489277</v>
      </c>
      <c r="O9" s="84">
        <v>1147761</v>
      </c>
    </row>
    <row r="10" spans="2:15" s="20" customFormat="1" ht="11.25">
      <c r="B10" s="85">
        <v>40909</v>
      </c>
      <c r="C10" s="86">
        <v>23441.24</v>
      </c>
      <c r="D10" s="87">
        <v>0.005794871414551181</v>
      </c>
      <c r="E10" s="86">
        <v>42126.05</v>
      </c>
      <c r="F10" s="87">
        <v>0.014513122291669109</v>
      </c>
      <c r="G10" s="86">
        <v>67775.05</v>
      </c>
      <c r="H10" s="87">
        <v>0.029265253760112752</v>
      </c>
      <c r="I10" s="86">
        <v>147270.71999999997</v>
      </c>
      <c r="J10" s="87">
        <v>0.06651559701148739</v>
      </c>
      <c r="K10" s="86">
        <v>259720.49</v>
      </c>
      <c r="L10" s="88">
        <v>0.1428537193214626</v>
      </c>
      <c r="M10" s="86">
        <v>631728.45</v>
      </c>
      <c r="N10" s="87">
        <v>0.3631109510641367</v>
      </c>
      <c r="O10" s="89">
        <v>1172062</v>
      </c>
    </row>
    <row r="11" spans="2:15" s="20" customFormat="1" ht="11.25">
      <c r="B11" s="90"/>
      <c r="C11" s="21"/>
      <c r="D11" s="22"/>
      <c r="E11" s="21"/>
      <c r="F11" s="22"/>
      <c r="G11" s="21"/>
      <c r="H11" s="22"/>
      <c r="I11" s="21"/>
      <c r="J11" s="22"/>
      <c r="K11" s="21"/>
      <c r="L11" s="91"/>
      <c r="M11" s="21"/>
      <c r="N11" s="22"/>
      <c r="O11" s="92"/>
    </row>
    <row r="12" spans="2:14" s="20" customFormat="1" ht="11.25">
      <c r="B12" s="18" t="s">
        <v>55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ht="11.25">
      <c r="B13" s="18" t="s">
        <v>48</v>
      </c>
    </row>
    <row r="14" spans="2:15" ht="24" customHeight="1">
      <c r="B14" s="158" t="s">
        <v>56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</sheetData>
  <sheetProtection/>
  <mergeCells count="7">
    <mergeCell ref="B14:O14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28125" style="10" customWidth="1"/>
    <col min="2" max="2" width="9.28125" style="10" customWidth="1"/>
    <col min="3" max="6" width="11.421875" style="10" customWidth="1"/>
    <col min="7" max="7" width="10.00390625" style="10" customWidth="1"/>
    <col min="8" max="8" width="9.57421875" style="10" customWidth="1"/>
    <col min="9" max="9" width="9.8515625" style="10" customWidth="1"/>
    <col min="10" max="16384" width="11.421875" style="10" customWidth="1"/>
  </cols>
  <sheetData>
    <row r="2" spans="2:13" ht="11.25">
      <c r="B2" s="19" t="s">
        <v>45</v>
      </c>
      <c r="I2" s="12"/>
      <c r="J2" s="12"/>
      <c r="K2" s="12"/>
      <c r="L2" s="12"/>
      <c r="M2" s="12"/>
    </row>
    <row r="3" spans="2:13" ht="11.25">
      <c r="B3" s="11" t="s">
        <v>44</v>
      </c>
      <c r="I3" s="12"/>
      <c r="J3" s="12"/>
      <c r="K3" s="12"/>
      <c r="L3" s="12"/>
      <c r="M3" s="12"/>
    </row>
    <row r="4" spans="2:6" s="12" customFormat="1" ht="33.75" customHeight="1">
      <c r="B4" s="57"/>
      <c r="C4" s="76" t="s">
        <v>53</v>
      </c>
      <c r="D4" s="76" t="s">
        <v>54</v>
      </c>
      <c r="E4" s="76" t="s">
        <v>21</v>
      </c>
      <c r="F4" s="15"/>
    </row>
    <row r="5" spans="2:13" s="13" customFormat="1" ht="19.5" customHeight="1">
      <c r="B5" s="58" t="s">
        <v>3</v>
      </c>
      <c r="C5" s="94" t="s">
        <v>17</v>
      </c>
      <c r="D5" s="94" t="s">
        <v>19</v>
      </c>
      <c r="E5" s="94" t="s">
        <v>15</v>
      </c>
      <c r="F5" s="16"/>
      <c r="I5" s="17"/>
      <c r="J5" s="17"/>
      <c r="K5" s="17"/>
      <c r="L5" s="17"/>
      <c r="M5" s="17"/>
    </row>
    <row r="6" spans="2:6" s="13" customFormat="1" ht="19.5" customHeight="1">
      <c r="B6" s="71" t="s">
        <v>4</v>
      </c>
      <c r="C6" s="93" t="s">
        <v>18</v>
      </c>
      <c r="D6" s="93" t="s">
        <v>20</v>
      </c>
      <c r="E6" s="93" t="s">
        <v>16</v>
      </c>
      <c r="F6" s="16"/>
    </row>
    <row r="8" ht="11.25">
      <c r="B8" s="18" t="s">
        <v>52</v>
      </c>
    </row>
    <row r="9" ht="11.25">
      <c r="B9" s="18" t="s">
        <v>48</v>
      </c>
    </row>
    <row r="10" ht="11.25">
      <c r="B10" s="18" t="s">
        <v>49</v>
      </c>
    </row>
    <row r="11" ht="11.25">
      <c r="B11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140625" style="10" customWidth="1"/>
    <col min="2" max="2" width="21.28125" style="10" customWidth="1"/>
    <col min="3" max="16384" width="11.421875" style="10" customWidth="1"/>
  </cols>
  <sheetData>
    <row r="2" ht="11.25">
      <c r="B2" s="10" t="s">
        <v>58</v>
      </c>
    </row>
    <row r="3" ht="11.25">
      <c r="B3" s="11" t="s">
        <v>57</v>
      </c>
    </row>
    <row r="4" spans="2:6" ht="15" customHeight="1">
      <c r="B4" s="160"/>
      <c r="C4" s="161" t="s">
        <v>2</v>
      </c>
      <c r="D4" s="162"/>
      <c r="E4" s="162"/>
      <c r="F4" s="163"/>
    </row>
    <row r="5" spans="2:6" ht="15" customHeight="1">
      <c r="B5" s="160"/>
      <c r="C5" s="161">
        <v>2010</v>
      </c>
      <c r="D5" s="163"/>
      <c r="E5" s="164">
        <v>2060</v>
      </c>
      <c r="F5" s="163"/>
    </row>
    <row r="6" spans="2:6" ht="11.25">
      <c r="B6" s="160"/>
      <c r="C6" s="95" t="s">
        <v>3</v>
      </c>
      <c r="D6" s="95" t="s">
        <v>4</v>
      </c>
      <c r="E6" s="95" t="s">
        <v>3</v>
      </c>
      <c r="F6" s="95" t="s">
        <v>4</v>
      </c>
    </row>
    <row r="7" spans="2:6" ht="11.25">
      <c r="B7" s="96" t="s">
        <v>5</v>
      </c>
      <c r="C7" s="97">
        <v>0.92</v>
      </c>
      <c r="D7" s="97">
        <v>0.85</v>
      </c>
      <c r="E7" s="97">
        <v>0.94</v>
      </c>
      <c r="F7" s="97">
        <v>0.87</v>
      </c>
    </row>
    <row r="8" spans="2:6" ht="11.25">
      <c r="B8" s="98" t="s">
        <v>6</v>
      </c>
      <c r="C8" s="99">
        <v>0.92</v>
      </c>
      <c r="D8" s="99">
        <v>0.85</v>
      </c>
      <c r="E8" s="99">
        <v>0.92</v>
      </c>
      <c r="F8" s="99">
        <v>0.85</v>
      </c>
    </row>
    <row r="9" spans="2:6" ht="11.25">
      <c r="B9" s="100" t="s">
        <v>7</v>
      </c>
      <c r="C9" s="101">
        <v>0.92</v>
      </c>
      <c r="D9" s="101">
        <v>0.85</v>
      </c>
      <c r="E9" s="101">
        <v>0.9</v>
      </c>
      <c r="F9" s="101">
        <v>0.82</v>
      </c>
    </row>
    <row r="10" spans="2:6" ht="11.25">
      <c r="B10" s="138"/>
      <c r="C10" s="139"/>
      <c r="D10" s="139"/>
      <c r="E10" s="139"/>
      <c r="F10" s="139"/>
    </row>
    <row r="11" ht="11.25">
      <c r="B11" s="18" t="s">
        <v>48</v>
      </c>
    </row>
    <row r="12" ht="11.25">
      <c r="B12" s="10" t="s">
        <v>59</v>
      </c>
    </row>
    <row r="13" ht="15.75">
      <c r="B13" s="25"/>
    </row>
    <row r="14" ht="11.25">
      <c r="B14" s="19"/>
    </row>
  </sheetData>
  <sheetProtection/>
  <mergeCells count="4"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10" customWidth="1"/>
    <col min="2" max="2" width="21.7109375" style="10" customWidth="1"/>
    <col min="3" max="3" width="11.421875" style="10" customWidth="1"/>
    <col min="4" max="4" width="13.28125" style="10" bestFit="1" customWidth="1"/>
    <col min="5" max="16384" width="11.421875" style="10" customWidth="1"/>
  </cols>
  <sheetData>
    <row r="2" ht="11.25">
      <c r="B2" s="10" t="s">
        <v>60</v>
      </c>
    </row>
    <row r="3" ht="11.25">
      <c r="B3" s="11" t="s">
        <v>61</v>
      </c>
    </row>
    <row r="4" spans="2:4" ht="11.25">
      <c r="B4" s="107"/>
      <c r="C4" s="107">
        <v>2010</v>
      </c>
      <c r="D4" s="107">
        <v>2060</v>
      </c>
    </row>
    <row r="5" spans="2:4" ht="11.25">
      <c r="B5" s="103" t="s">
        <v>5</v>
      </c>
      <c r="C5" s="104">
        <v>0.078</v>
      </c>
      <c r="D5" s="104">
        <v>0.078</v>
      </c>
    </row>
    <row r="6" spans="2:4" ht="12" customHeight="1">
      <c r="B6" s="103" t="s">
        <v>6</v>
      </c>
      <c r="C6" s="104">
        <v>0.078</v>
      </c>
      <c r="D6" s="104">
        <v>0.098</v>
      </c>
    </row>
    <row r="7" spans="2:4" ht="11.25">
      <c r="B7" s="105" t="s">
        <v>7</v>
      </c>
      <c r="C7" s="106">
        <v>0.078</v>
      </c>
      <c r="D7" s="106">
        <v>0.114</v>
      </c>
    </row>
    <row r="8" spans="2:4" ht="11.25">
      <c r="B8" s="26"/>
      <c r="C8" s="27"/>
      <c r="D8" s="27"/>
    </row>
    <row r="9" spans="2:5" ht="11.25">
      <c r="B9" s="19" t="s">
        <v>36</v>
      </c>
      <c r="C9" s="28"/>
      <c r="D9" s="28"/>
      <c r="E9" s="28"/>
    </row>
    <row r="10" spans="2:5" ht="11.25">
      <c r="B10" s="18" t="s">
        <v>48</v>
      </c>
      <c r="C10" s="28"/>
      <c r="D10" s="28"/>
      <c r="E10" s="28"/>
    </row>
    <row r="11" ht="11.25">
      <c r="B11" s="10" t="s">
        <v>59</v>
      </c>
    </row>
    <row r="12" ht="11.25">
      <c r="B12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A1" sqref="A1"/>
    </sheetView>
  </sheetViews>
  <sheetFormatPr defaultColWidth="11.421875" defaultRowHeight="15"/>
  <sheetData>
    <row r="2" ht="15">
      <c r="B2" s="10" t="s">
        <v>88</v>
      </c>
    </row>
    <row r="3" ht="15">
      <c r="B3" s="51" t="s">
        <v>70</v>
      </c>
    </row>
    <row r="4" spans="2:5" ht="34.5">
      <c r="B4" s="108" t="s">
        <v>73</v>
      </c>
      <c r="C4" s="109" t="s">
        <v>5</v>
      </c>
      <c r="D4" s="109" t="s">
        <v>6</v>
      </c>
      <c r="E4" s="109" t="s">
        <v>7</v>
      </c>
    </row>
    <row r="5" spans="2:5" ht="15">
      <c r="B5" s="110">
        <v>2010</v>
      </c>
      <c r="C5" s="111">
        <v>1122004</v>
      </c>
      <c r="D5" s="111">
        <v>1122004</v>
      </c>
      <c r="E5" s="111">
        <v>1122004</v>
      </c>
    </row>
    <row r="6" spans="2:5" ht="15">
      <c r="B6" s="112">
        <v>2015</v>
      </c>
      <c r="C6" s="113">
        <v>1227690</v>
      </c>
      <c r="D6" s="113">
        <v>1261881</v>
      </c>
      <c r="E6" s="113">
        <v>1284223</v>
      </c>
    </row>
    <row r="7" spans="2:5" ht="15">
      <c r="B7" s="112">
        <v>2020</v>
      </c>
      <c r="C7" s="113">
        <v>1294182</v>
      </c>
      <c r="D7" s="113">
        <v>1365573</v>
      </c>
      <c r="E7" s="113">
        <v>1413509</v>
      </c>
    </row>
    <row r="8" spans="2:5" ht="15">
      <c r="B8" s="112">
        <v>2025</v>
      </c>
      <c r="C8" s="113">
        <v>1325811</v>
      </c>
      <c r="D8" s="113">
        <v>1436276</v>
      </c>
      <c r="E8" s="113">
        <v>1513820</v>
      </c>
    </row>
    <row r="9" spans="2:5" ht="15">
      <c r="B9" s="112">
        <v>2030</v>
      </c>
      <c r="C9" s="113">
        <v>1374622</v>
      </c>
      <c r="D9" s="113">
        <v>1529757</v>
      </c>
      <c r="E9" s="113">
        <v>1643857</v>
      </c>
    </row>
    <row r="10" spans="2:5" ht="15">
      <c r="B10" s="112">
        <v>2035</v>
      </c>
      <c r="C10" s="113">
        <v>1494704</v>
      </c>
      <c r="D10" s="113">
        <v>1705196</v>
      </c>
      <c r="E10" s="113">
        <v>1865771</v>
      </c>
    </row>
    <row r="11" spans="2:5" ht="15">
      <c r="B11" s="112">
        <v>2040</v>
      </c>
      <c r="C11" s="113">
        <v>1644478</v>
      </c>
      <c r="D11" s="113">
        <v>1913023</v>
      </c>
      <c r="E11" s="113">
        <v>2122708</v>
      </c>
    </row>
    <row r="12" spans="2:5" ht="15">
      <c r="B12" s="112">
        <v>2045</v>
      </c>
      <c r="C12" s="113">
        <v>1747802</v>
      </c>
      <c r="D12" s="113">
        <v>2068320</v>
      </c>
      <c r="E12" s="113">
        <v>2322523</v>
      </c>
    </row>
    <row r="13" spans="2:5" ht="15">
      <c r="B13" s="112">
        <v>2050</v>
      </c>
      <c r="C13" s="113">
        <v>1794364</v>
      </c>
      <c r="D13" s="113">
        <v>2160861</v>
      </c>
      <c r="E13" s="113">
        <v>2459458</v>
      </c>
    </row>
    <row r="14" spans="2:5" ht="15">
      <c r="B14" s="112">
        <v>2055</v>
      </c>
      <c r="C14" s="113">
        <v>1814126</v>
      </c>
      <c r="D14" s="113">
        <v>2223759</v>
      </c>
      <c r="E14" s="113">
        <v>2565691</v>
      </c>
    </row>
    <row r="15" spans="2:5" ht="15">
      <c r="B15" s="114">
        <v>2060</v>
      </c>
      <c r="C15" s="115">
        <v>1815919</v>
      </c>
      <c r="D15" s="115">
        <v>2263649</v>
      </c>
      <c r="E15" s="115">
        <v>2647052</v>
      </c>
    </row>
    <row r="16" spans="2:5" ht="15">
      <c r="B16" s="140"/>
      <c r="C16" s="141"/>
      <c r="D16" s="141"/>
      <c r="E16" s="141"/>
    </row>
    <row r="17" spans="2:5" ht="15">
      <c r="B17" s="165" t="s">
        <v>85</v>
      </c>
      <c r="C17" s="165"/>
      <c r="D17" s="56"/>
      <c r="E17" s="56"/>
    </row>
    <row r="18" spans="2:5" ht="15">
      <c r="B18" s="55" t="s">
        <v>86</v>
      </c>
      <c r="C18" s="55"/>
      <c r="D18" s="55"/>
      <c r="E18" s="55"/>
    </row>
  </sheetData>
  <sheetProtection/>
  <mergeCells count="1">
    <mergeCell ref="B17:C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140625" style="10" customWidth="1"/>
    <col min="2" max="3" width="11.421875" style="10" customWidth="1"/>
    <col min="4" max="4" width="13.28125" style="10" bestFit="1" customWidth="1"/>
    <col min="5" max="16384" width="11.421875" style="10" customWidth="1"/>
  </cols>
  <sheetData>
    <row r="2" ht="11.25">
      <c r="B2" s="10" t="s">
        <v>87</v>
      </c>
    </row>
    <row r="3" ht="11.25">
      <c r="B3" s="11" t="s">
        <v>62</v>
      </c>
    </row>
    <row r="4" spans="2:5" ht="11.25">
      <c r="B4" s="116"/>
      <c r="C4" s="166" t="s">
        <v>5</v>
      </c>
      <c r="D4" s="102" t="s">
        <v>8</v>
      </c>
      <c r="E4" s="166" t="s">
        <v>7</v>
      </c>
    </row>
    <row r="5" spans="2:5" ht="11.25">
      <c r="B5" s="117"/>
      <c r="C5" s="167"/>
      <c r="D5" s="117" t="s">
        <v>14</v>
      </c>
      <c r="E5" s="167"/>
    </row>
    <row r="6" spans="2:5" ht="11.25">
      <c r="B6" s="95" t="s">
        <v>9</v>
      </c>
      <c r="C6" s="118">
        <v>0.015</v>
      </c>
      <c r="D6" s="118">
        <v>0.02</v>
      </c>
      <c r="E6" s="118">
        <v>0.024</v>
      </c>
    </row>
    <row r="7" spans="2:5" ht="11.25">
      <c r="B7" s="119" t="s">
        <v>10</v>
      </c>
      <c r="C7" s="104">
        <v>0.006</v>
      </c>
      <c r="D7" s="104">
        <v>0.011</v>
      </c>
      <c r="E7" s="104">
        <v>0.015</v>
      </c>
    </row>
    <row r="8" spans="2:5" ht="11.25">
      <c r="B8" s="119" t="s">
        <v>11</v>
      </c>
      <c r="C8" s="104">
        <v>0.016</v>
      </c>
      <c r="D8" s="104">
        <v>0.02</v>
      </c>
      <c r="E8" s="104">
        <v>0.023</v>
      </c>
    </row>
    <row r="9" spans="2:5" ht="11.25">
      <c r="B9" s="120" t="s">
        <v>12</v>
      </c>
      <c r="C9" s="106">
        <v>0.003</v>
      </c>
      <c r="D9" s="106">
        <v>0.006</v>
      </c>
      <c r="E9" s="106">
        <v>0.009</v>
      </c>
    </row>
    <row r="10" spans="2:5" ht="11.25">
      <c r="B10" s="107" t="s">
        <v>13</v>
      </c>
      <c r="C10" s="121">
        <v>0.01</v>
      </c>
      <c r="D10" s="121">
        <v>0.014</v>
      </c>
      <c r="E10" s="121">
        <v>0.017</v>
      </c>
    </row>
    <row r="11" spans="2:5" ht="11.25">
      <c r="B11" s="142"/>
      <c r="C11" s="143"/>
      <c r="D11" s="143"/>
      <c r="E11" s="143"/>
    </row>
    <row r="12" spans="2:5" ht="11.25">
      <c r="B12" s="18" t="s">
        <v>48</v>
      </c>
      <c r="C12" s="28"/>
      <c r="D12" s="28"/>
      <c r="E12" s="28"/>
    </row>
    <row r="13" ht="11.25">
      <c r="B13" s="10" t="s">
        <v>59</v>
      </c>
    </row>
    <row r="14" ht="11.25">
      <c r="B14" s="19"/>
    </row>
  </sheetData>
  <sheetProtection/>
  <mergeCells count="2">
    <mergeCell ref="C4:C5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S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00390625" style="10" customWidth="1"/>
    <col min="2" max="2" width="12.00390625" style="10" customWidth="1"/>
    <col min="3" max="16384" width="11.421875" style="10" customWidth="1"/>
  </cols>
  <sheetData>
    <row r="2" ht="11.25">
      <c r="B2" s="10" t="s">
        <v>63</v>
      </c>
    </row>
    <row r="3" ht="11.25">
      <c r="B3" s="11" t="s">
        <v>64</v>
      </c>
    </row>
    <row r="4" spans="2:45" s="29" customFormat="1" ht="11.25">
      <c r="B4" s="40"/>
      <c r="C4" s="41">
        <v>37256</v>
      </c>
      <c r="D4" s="41">
        <v>37346</v>
      </c>
      <c r="E4" s="41">
        <v>37437</v>
      </c>
      <c r="F4" s="41">
        <v>37529</v>
      </c>
      <c r="G4" s="41">
        <v>37621</v>
      </c>
      <c r="H4" s="41">
        <v>37711</v>
      </c>
      <c r="I4" s="41">
        <v>37802</v>
      </c>
      <c r="J4" s="41">
        <v>37894</v>
      </c>
      <c r="K4" s="41">
        <v>37986</v>
      </c>
      <c r="L4" s="41">
        <v>38077</v>
      </c>
      <c r="M4" s="41">
        <v>38168</v>
      </c>
      <c r="N4" s="41">
        <v>38260</v>
      </c>
      <c r="O4" s="41">
        <v>38352</v>
      </c>
      <c r="P4" s="41">
        <v>38442</v>
      </c>
      <c r="Q4" s="41">
        <v>38533</v>
      </c>
      <c r="R4" s="41">
        <v>38625</v>
      </c>
      <c r="S4" s="41">
        <v>38717</v>
      </c>
      <c r="T4" s="41">
        <v>38807</v>
      </c>
      <c r="U4" s="41">
        <v>38898</v>
      </c>
      <c r="V4" s="41">
        <v>38990</v>
      </c>
      <c r="W4" s="41">
        <v>39082</v>
      </c>
      <c r="X4" s="41">
        <v>39172</v>
      </c>
      <c r="Y4" s="41">
        <v>39263</v>
      </c>
      <c r="Z4" s="41">
        <v>39355</v>
      </c>
      <c r="AA4" s="41">
        <v>39447</v>
      </c>
      <c r="AB4" s="41">
        <v>39538</v>
      </c>
      <c r="AC4" s="41">
        <v>39629</v>
      </c>
      <c r="AD4" s="41">
        <v>39721</v>
      </c>
      <c r="AE4" s="41">
        <v>39813</v>
      </c>
      <c r="AF4" s="41">
        <v>39903</v>
      </c>
      <c r="AG4" s="41">
        <v>39994</v>
      </c>
      <c r="AH4" s="41">
        <v>40086</v>
      </c>
      <c r="AI4" s="41">
        <v>40178</v>
      </c>
      <c r="AJ4" s="41">
        <v>40268</v>
      </c>
      <c r="AK4" s="41">
        <v>40359</v>
      </c>
      <c r="AL4" s="41">
        <v>40451</v>
      </c>
      <c r="AM4" s="41">
        <v>40543</v>
      </c>
      <c r="AN4" s="42">
        <v>40633</v>
      </c>
      <c r="AO4" s="42">
        <v>40724</v>
      </c>
      <c r="AP4" s="42">
        <v>40816</v>
      </c>
      <c r="AQ4" s="42">
        <v>40908</v>
      </c>
      <c r="AR4" s="30"/>
      <c r="AS4" s="30"/>
    </row>
    <row r="5" spans="2:45" s="20" customFormat="1" ht="11.25">
      <c r="B5" s="43" t="s">
        <v>0</v>
      </c>
      <c r="C5" s="44">
        <v>0</v>
      </c>
      <c r="D5" s="44">
        <v>18995.28962422662</v>
      </c>
      <c r="E5" s="44">
        <v>99725.27052718977</v>
      </c>
      <c r="F5" s="44">
        <v>187103.60279863223</v>
      </c>
      <c r="G5" s="44">
        <v>293477.2246943013</v>
      </c>
      <c r="H5" s="44">
        <v>323483.0286754302</v>
      </c>
      <c r="I5" s="44">
        <v>367127.83446616324</v>
      </c>
      <c r="J5" s="44">
        <v>391678.0377234505</v>
      </c>
      <c r="K5" s="44">
        <v>422593.1084918863</v>
      </c>
      <c r="L5" s="44">
        <v>443399.7224461365</v>
      </c>
      <c r="M5" s="44">
        <v>449901.7893068398</v>
      </c>
      <c r="N5" s="44">
        <v>475910.05674965266</v>
      </c>
      <c r="O5" s="44">
        <v>494115.8439596216</v>
      </c>
      <c r="P5" s="44">
        <v>496377.0278728799</v>
      </c>
      <c r="Q5" s="44">
        <v>513335.9072223167</v>
      </c>
      <c r="R5" s="44">
        <v>531425.3785283825</v>
      </c>
      <c r="S5" s="44">
        <v>547253.66592119</v>
      </c>
      <c r="T5" s="44">
        <v>556954.2546168667</v>
      </c>
      <c r="U5" s="44">
        <v>574415.3142690845</v>
      </c>
      <c r="V5" s="44">
        <v>585085.9618343287</v>
      </c>
      <c r="W5" s="44">
        <v>603222.1824597657</v>
      </c>
      <c r="X5" s="44">
        <v>610837.5634612705</v>
      </c>
      <c r="Y5" s="44">
        <v>625333.8470935766</v>
      </c>
      <c r="Z5" s="44">
        <v>637259.2812836051</v>
      </c>
      <c r="AA5" s="44">
        <v>654477.417312692</v>
      </c>
      <c r="AB5" s="44">
        <v>657142.2202307776</v>
      </c>
      <c r="AC5" s="44">
        <v>666411.0999458581</v>
      </c>
      <c r="AD5" s="44">
        <v>672899.3157464142</v>
      </c>
      <c r="AE5" s="44">
        <v>677533.7556039543</v>
      </c>
      <c r="AF5" s="44">
        <v>674464.4349759478</v>
      </c>
      <c r="AG5" s="44">
        <v>681626.183107963</v>
      </c>
      <c r="AH5" s="44">
        <v>690834.1449919826</v>
      </c>
      <c r="AI5" s="44">
        <v>699019</v>
      </c>
      <c r="AJ5" s="44">
        <v>700006.7621349837</v>
      </c>
      <c r="AK5" s="44">
        <v>707275.8815187261</v>
      </c>
      <c r="AL5" s="44">
        <v>711012.1226068458</v>
      </c>
      <c r="AM5" s="44">
        <v>712676</v>
      </c>
      <c r="AN5" s="45">
        <v>712023.5127162808</v>
      </c>
      <c r="AO5" s="45">
        <v>718076.8407000311</v>
      </c>
      <c r="AP5" s="45">
        <v>719834.1608560336</v>
      </c>
      <c r="AQ5" s="45">
        <v>722047</v>
      </c>
      <c r="AR5" s="31"/>
      <c r="AS5" s="31"/>
    </row>
    <row r="6" spans="2:45" s="20" customFormat="1" ht="11.25">
      <c r="B6" s="43" t="s">
        <v>43</v>
      </c>
      <c r="C6" s="44">
        <v>0</v>
      </c>
      <c r="D6" s="44">
        <v>113788.875</v>
      </c>
      <c r="E6" s="44">
        <v>198874.25</v>
      </c>
      <c r="F6" s="44">
        <v>278834</v>
      </c>
      <c r="G6" s="44">
        <v>303437</v>
      </c>
      <c r="H6" s="44">
        <v>336064.20000000007</v>
      </c>
      <c r="I6" s="44">
        <v>341162.2</v>
      </c>
      <c r="J6" s="44">
        <v>349319</v>
      </c>
      <c r="K6" s="44">
        <v>349319</v>
      </c>
      <c r="L6" s="44">
        <v>353068.2758620689</v>
      </c>
      <c r="M6" s="44">
        <v>361816.5862068965</v>
      </c>
      <c r="N6" s="44">
        <v>362649.7586206896</v>
      </c>
      <c r="O6" s="44">
        <v>373481</v>
      </c>
      <c r="P6" s="44">
        <v>380407.25</v>
      </c>
      <c r="Q6" s="44">
        <v>383870.375</v>
      </c>
      <c r="R6" s="44">
        <v>389642.25000000006</v>
      </c>
      <c r="S6" s="44">
        <v>391951</v>
      </c>
      <c r="T6" s="44">
        <v>391951</v>
      </c>
      <c r="U6" s="44">
        <v>396379.09780356404</v>
      </c>
      <c r="V6" s="44">
        <v>402578.43472855364</v>
      </c>
      <c r="W6" s="44">
        <v>409047</v>
      </c>
      <c r="X6" s="44">
        <v>416406.20234604104</v>
      </c>
      <c r="Y6" s="44">
        <v>418604.2914577618</v>
      </c>
      <c r="Z6" s="44">
        <v>420943.2176171604</v>
      </c>
      <c r="AA6" s="44">
        <v>420665</v>
      </c>
      <c r="AB6" s="44">
        <v>422263.53101030935</v>
      </c>
      <c r="AC6" s="44">
        <v>425105.3639175258</v>
      </c>
      <c r="AD6" s="44">
        <v>429368.1132783505</v>
      </c>
      <c r="AE6" s="44">
        <v>437893.61199999996</v>
      </c>
      <c r="AF6" s="44">
        <v>440708.2089999999</v>
      </c>
      <c r="AG6" s="44">
        <v>440708.2089999999</v>
      </c>
      <c r="AH6" s="44">
        <v>443522.806</v>
      </c>
      <c r="AI6" s="44">
        <v>449152</v>
      </c>
      <c r="AJ6" s="44">
        <v>453640.5501265629</v>
      </c>
      <c r="AK6" s="44">
        <v>453297.2272762139</v>
      </c>
      <c r="AL6" s="44">
        <v>457851.2728388433</v>
      </c>
      <c r="AM6" s="44">
        <v>462924</v>
      </c>
      <c r="AN6" s="45">
        <v>467178.43938603817</v>
      </c>
      <c r="AO6" s="45">
        <v>470639.9300224595</v>
      </c>
      <c r="AP6" s="45">
        <v>473283.82131191413</v>
      </c>
      <c r="AQ6" s="45">
        <v>478206</v>
      </c>
      <c r="AR6" s="31"/>
      <c r="AS6" s="31"/>
    </row>
    <row r="7" spans="2:45" s="20" customFormat="1" ht="11.25">
      <c r="B7" s="43" t="s">
        <v>1</v>
      </c>
      <c r="C7" s="44">
        <v>0</v>
      </c>
      <c r="D7" s="44">
        <v>132784.16462422663</v>
      </c>
      <c r="E7" s="44">
        <v>298599.5205271898</v>
      </c>
      <c r="F7" s="44">
        <v>465937.60279863223</v>
      </c>
      <c r="G7" s="44">
        <v>596914.2246943014</v>
      </c>
      <c r="H7" s="44">
        <v>659547.2286754303</v>
      </c>
      <c r="I7" s="44">
        <v>708290.0344661633</v>
      </c>
      <c r="J7" s="44">
        <v>740997.0377234505</v>
      </c>
      <c r="K7" s="44">
        <v>771912.1084918863</v>
      </c>
      <c r="L7" s="44">
        <v>796467.9983082055</v>
      </c>
      <c r="M7" s="44">
        <v>811718.3755137364</v>
      </c>
      <c r="N7" s="44">
        <v>838559.8153703422</v>
      </c>
      <c r="O7" s="44">
        <v>867596.8439596216</v>
      </c>
      <c r="P7" s="44">
        <v>876784.2778728799</v>
      </c>
      <c r="Q7" s="44">
        <v>897206.2822223167</v>
      </c>
      <c r="R7" s="44">
        <v>921067.6285283826</v>
      </c>
      <c r="S7" s="44">
        <v>939204.66592119</v>
      </c>
      <c r="T7" s="44">
        <v>948905.2546168667</v>
      </c>
      <c r="U7" s="44">
        <v>970794.4120726485</v>
      </c>
      <c r="V7" s="44">
        <v>987664.3965628823</v>
      </c>
      <c r="W7" s="44">
        <v>1012269.1824597657</v>
      </c>
      <c r="X7" s="44">
        <v>1027243.7658073115</v>
      </c>
      <c r="Y7" s="44">
        <v>1043938.1385513383</v>
      </c>
      <c r="Z7" s="44">
        <v>1058202.4989007656</v>
      </c>
      <c r="AA7" s="44">
        <v>1075142.417312692</v>
      </c>
      <c r="AB7" s="44">
        <v>1079405.751241087</v>
      </c>
      <c r="AC7" s="44">
        <v>1091516.463863384</v>
      </c>
      <c r="AD7" s="44">
        <v>1102267.4290247648</v>
      </c>
      <c r="AE7" s="44">
        <v>1115427.3676039544</v>
      </c>
      <c r="AF7" s="44">
        <v>1115172.6439759478</v>
      </c>
      <c r="AG7" s="44">
        <v>1122334.3921079629</v>
      </c>
      <c r="AH7" s="44">
        <v>1134356.9509919826</v>
      </c>
      <c r="AI7" s="44">
        <v>1148171</v>
      </c>
      <c r="AJ7" s="44">
        <v>1153647.3122615465</v>
      </c>
      <c r="AK7" s="44">
        <v>1160573.10879494</v>
      </c>
      <c r="AL7" s="44">
        <v>1168863.395445689</v>
      </c>
      <c r="AM7" s="44">
        <v>1175600</v>
      </c>
      <c r="AN7" s="45">
        <v>1179201.9521023189</v>
      </c>
      <c r="AO7" s="45">
        <v>1188716.7707224907</v>
      </c>
      <c r="AP7" s="45">
        <v>1193117.9821679476</v>
      </c>
      <c r="AQ7" s="45">
        <v>1200253</v>
      </c>
      <c r="AR7" s="31"/>
      <c r="AS7" s="31"/>
    </row>
    <row r="8" spans="2:45" s="20" customFormat="1" ht="11.2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46"/>
      <c r="AP8" s="146"/>
      <c r="AQ8" s="146"/>
      <c r="AR8" s="31"/>
      <c r="AS8" s="31"/>
    </row>
    <row r="9" spans="2:38" ht="11.25">
      <c r="B9" s="10" t="s">
        <v>66</v>
      </c>
      <c r="AE9" s="32"/>
      <c r="AF9" s="32"/>
      <c r="AG9" s="32"/>
      <c r="AH9" s="32"/>
      <c r="AI9" s="32"/>
      <c r="AJ9" s="32"/>
      <c r="AK9" s="32"/>
      <c r="AL9" s="32"/>
    </row>
    <row r="10" spans="2:37" ht="11.25">
      <c r="B10" s="10" t="s">
        <v>65</v>
      </c>
      <c r="AE10" s="33"/>
      <c r="AF10" s="33"/>
      <c r="AG10" s="33"/>
      <c r="AH10" s="33"/>
      <c r="AI10" s="33"/>
      <c r="AJ10" s="33"/>
      <c r="AK10" s="33"/>
    </row>
    <row r="11" spans="31:37" ht="11.25">
      <c r="AE11" s="34"/>
      <c r="AF11" s="35"/>
      <c r="AG11" s="35"/>
      <c r="AH11" s="35"/>
      <c r="AI11" s="35"/>
      <c r="AJ11" s="35"/>
      <c r="AK11" s="35"/>
    </row>
    <row r="12" spans="31:38" ht="11.25">
      <c r="AE12" s="32"/>
      <c r="AF12" s="32"/>
      <c r="AG12" s="32"/>
      <c r="AH12" s="32"/>
      <c r="AI12" s="32"/>
      <c r="AJ12" s="32"/>
      <c r="AK12" s="36"/>
      <c r="AL12" s="36"/>
    </row>
    <row r="13" spans="32:37" ht="11.25">
      <c r="AF13" s="32"/>
      <c r="AG13" s="32"/>
      <c r="AH13" s="32"/>
      <c r="AI13" s="32"/>
      <c r="AJ13" s="32"/>
      <c r="AK13" s="32"/>
    </row>
    <row r="14" spans="32:37" ht="11.25">
      <c r="AF14" s="37"/>
      <c r="AG14" s="37"/>
      <c r="AH14" s="37"/>
      <c r="AI14" s="37"/>
      <c r="AJ14" s="37"/>
      <c r="AK14" s="38"/>
    </row>
    <row r="15" spans="32:36" ht="11.25">
      <c r="AF15" s="39"/>
      <c r="AG15" s="39"/>
      <c r="AH15" s="39"/>
      <c r="AI15" s="39"/>
      <c r="AJ15" s="39"/>
    </row>
    <row r="17" ht="11.25">
      <c r="AJ17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5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57421875" style="7" customWidth="1"/>
    <col min="2" max="16384" width="11.421875" style="7" customWidth="1"/>
  </cols>
  <sheetData>
    <row r="2" ht="12.75">
      <c r="B2" s="7" t="s">
        <v>68</v>
      </c>
    </row>
    <row r="3" ht="12.75">
      <c r="B3" s="1" t="s">
        <v>67</v>
      </c>
    </row>
    <row r="4" spans="2:8" ht="33.75">
      <c r="B4" s="50"/>
      <c r="C4" s="54" t="s">
        <v>79</v>
      </c>
      <c r="D4" s="54" t="s">
        <v>80</v>
      </c>
      <c r="E4" s="54" t="s">
        <v>81</v>
      </c>
      <c r="F4" s="54" t="s">
        <v>82</v>
      </c>
      <c r="G4" s="54" t="s">
        <v>83</v>
      </c>
      <c r="H4" s="54" t="s">
        <v>84</v>
      </c>
    </row>
    <row r="5" spans="2:8" ht="12.75">
      <c r="B5" s="46" t="s">
        <v>35</v>
      </c>
      <c r="C5" s="48" t="s">
        <v>33</v>
      </c>
      <c r="D5" s="49" t="s">
        <v>34</v>
      </c>
      <c r="E5" s="49" t="s">
        <v>33</v>
      </c>
      <c r="F5" s="49" t="s">
        <v>34</v>
      </c>
      <c r="G5" s="49" t="s">
        <v>33</v>
      </c>
      <c r="H5" s="49" t="s">
        <v>34</v>
      </c>
    </row>
    <row r="6" spans="2:8" ht="12.75">
      <c r="B6" s="46">
        <v>60</v>
      </c>
      <c r="C6" s="47">
        <v>0.00023420862776638032</v>
      </c>
      <c r="D6" s="47">
        <v>0.0003269603518949116</v>
      </c>
      <c r="E6" s="47">
        <v>0.001043495427319427</v>
      </c>
      <c r="F6" s="47">
        <v>0.001096068389086686</v>
      </c>
      <c r="G6" s="47">
        <v>0.001970966605564917</v>
      </c>
      <c r="H6" s="47">
        <v>0.0019460500488947096</v>
      </c>
    </row>
    <row r="7" spans="2:8" ht="12.75">
      <c r="B7" s="46">
        <v>61</v>
      </c>
      <c r="C7" s="47">
        <v>0.00023420862776638032</v>
      </c>
      <c r="D7" s="47">
        <v>0.0007052553575486375</v>
      </c>
      <c r="E7" s="47">
        <v>0.0014910352766998823</v>
      </c>
      <c r="F7" s="47">
        <v>0.0023642258125888688</v>
      </c>
      <c r="G7" s="47">
        <v>0.002780335610991237</v>
      </c>
      <c r="H7" s="47">
        <v>0.004197330791583945</v>
      </c>
    </row>
    <row r="8" spans="2:8" ht="12.75">
      <c r="B8" s="46">
        <v>62</v>
      </c>
      <c r="C8" s="47">
        <v>0.0003492011899297424</v>
      </c>
      <c r="D8" s="47">
        <v>0.0008713046734088084</v>
      </c>
      <c r="E8" s="47">
        <v>0.0022231089341857363</v>
      </c>
      <c r="F8" s="47">
        <v>0.002920872528586718</v>
      </c>
      <c r="G8" s="47">
        <v>0.004142708199255205</v>
      </c>
      <c r="H8" s="47">
        <v>0.005185345314099007</v>
      </c>
    </row>
    <row r="9" spans="2:8" ht="12.75">
      <c r="B9" s="46">
        <v>63</v>
      </c>
      <c r="C9" s="47">
        <v>0.00043848679255522845</v>
      </c>
      <c r="D9" s="47">
        <v>0.0010544843908835049</v>
      </c>
      <c r="E9" s="47">
        <v>0.002791525155593261</v>
      </c>
      <c r="F9" s="47">
        <v>0.0035349454480775103</v>
      </c>
      <c r="G9" s="47">
        <v>0.005198497561752241</v>
      </c>
      <c r="H9" s="47">
        <v>0.00627515756539762</v>
      </c>
    </row>
    <row r="10" spans="2:8" ht="12.75">
      <c r="B10" s="46">
        <v>64</v>
      </c>
      <c r="C10" s="47">
        <v>0.00047869947453909706</v>
      </c>
      <c r="D10" s="47">
        <v>0.001321992938231498</v>
      </c>
      <c r="E10" s="47">
        <v>0.003047529932105891</v>
      </c>
      <c r="F10" s="47">
        <v>0.004431713697987133</v>
      </c>
      <c r="G10" s="47">
        <v>0.005671767741798325</v>
      </c>
      <c r="H10" s="47">
        <v>0.00786628200330115</v>
      </c>
    </row>
    <row r="11" spans="2:8" ht="12.75">
      <c r="B11" s="46">
        <v>65</v>
      </c>
      <c r="C11" s="47">
        <v>0.0005555169839868389</v>
      </c>
      <c r="D11" s="47">
        <v>0.0016451886171316476</v>
      </c>
      <c r="E11" s="47">
        <v>0.0035365709104299642</v>
      </c>
      <c r="F11" s="47">
        <v>0.005515161782988346</v>
      </c>
      <c r="G11" s="47">
        <v>0.006578520366131165</v>
      </c>
      <c r="H11" s="47">
        <v>0.00978755171800369</v>
      </c>
    </row>
    <row r="12" spans="2:8" ht="12.75">
      <c r="B12" s="46">
        <v>66</v>
      </c>
      <c r="C12" s="47">
        <v>0.0008233038695210815</v>
      </c>
      <c r="D12" s="47">
        <v>0.0025339796529009998</v>
      </c>
      <c r="E12" s="47">
        <v>0.005454198610518581</v>
      </c>
      <c r="F12" s="47">
        <v>0.007567552785780304</v>
      </c>
      <c r="G12" s="47">
        <v>0.009745949039933179</v>
      </c>
      <c r="H12" s="47">
        <v>0.01312185794303571</v>
      </c>
    </row>
    <row r="13" spans="2:8" ht="12.75">
      <c r="B13" s="46">
        <v>67</v>
      </c>
      <c r="C13" s="47">
        <v>0.0013034046234764371</v>
      </c>
      <c r="D13" s="47">
        <v>0.003326164150180508</v>
      </c>
      <c r="E13" s="47">
        <v>0.006440442289560494</v>
      </c>
      <c r="F13" s="47">
        <v>0.009006536746189333</v>
      </c>
      <c r="G13" s="47">
        <v>0.011200128710005863</v>
      </c>
      <c r="H13" s="47">
        <v>0.01526922532186998</v>
      </c>
    </row>
    <row r="14" spans="2:8" ht="12.75">
      <c r="B14" s="46">
        <v>68</v>
      </c>
      <c r="C14" s="47">
        <v>0.002038402316694911</v>
      </c>
      <c r="D14" s="47">
        <v>0.004287131197985773</v>
      </c>
      <c r="E14" s="47">
        <v>0.00815085198157432</v>
      </c>
      <c r="F14" s="47">
        <v>0.010668497673260764</v>
      </c>
      <c r="G14" s="47">
        <v>0.013815405953500762</v>
      </c>
      <c r="H14" s="47">
        <v>0.01769484297841666</v>
      </c>
    </row>
    <row r="15" spans="2:8" ht="12.75">
      <c r="B15" s="46">
        <v>69</v>
      </c>
      <c r="C15" s="47">
        <v>0.002803605941355422</v>
      </c>
      <c r="D15" s="47">
        <v>0.0055282102232113405</v>
      </c>
      <c r="E15" s="47">
        <v>0.009521237922740853</v>
      </c>
      <c r="F15" s="47">
        <v>0.012777998189075337</v>
      </c>
      <c r="G15" s="47">
        <v>0.015750766125353192</v>
      </c>
      <c r="H15" s="47">
        <v>0.020745728208245388</v>
      </c>
    </row>
    <row r="16" spans="2:8" ht="12.75">
      <c r="B16" s="46">
        <v>70</v>
      </c>
      <c r="C16" s="47">
        <v>0.0035190964818259695</v>
      </c>
      <c r="D16" s="47">
        <v>0.0071755219944999536</v>
      </c>
      <c r="E16" s="47">
        <v>0.010478607047435239</v>
      </c>
      <c r="F16" s="47">
        <v>0.015538130221302559</v>
      </c>
      <c r="G16" s="47">
        <v>0.016939862998221054</v>
      </c>
      <c r="H16" s="47">
        <v>0.02470595148252519</v>
      </c>
    </row>
    <row r="17" spans="2:8" ht="12.75">
      <c r="B17" s="46">
        <v>71</v>
      </c>
      <c r="C17" s="47">
        <v>0.004138279875256824</v>
      </c>
      <c r="D17" s="47">
        <v>0.008200815407810305</v>
      </c>
      <c r="E17" s="47">
        <v>0.011049779658967893</v>
      </c>
      <c r="F17" s="47">
        <v>0.016754429185231724</v>
      </c>
      <c r="G17" s="47">
        <v>0.01747695085114028</v>
      </c>
      <c r="H17" s="47">
        <v>0.026101374400356817</v>
      </c>
    </row>
    <row r="18" spans="2:8" ht="12.75">
      <c r="B18" s="46">
        <v>72</v>
      </c>
      <c r="C18" s="47">
        <v>0.0053295766462543815</v>
      </c>
      <c r="D18" s="47">
        <v>0.010637729452410686</v>
      </c>
      <c r="E18" s="47">
        <v>0.01297545750783929</v>
      </c>
      <c r="F18" s="47">
        <v>0.02062538608428009</v>
      </c>
      <c r="G18" s="47">
        <v>0.020100474674408886</v>
      </c>
      <c r="H18" s="47">
        <v>0.03149509187089079</v>
      </c>
    </row>
    <row r="19" spans="2:8" ht="12.75">
      <c r="B19" s="46">
        <v>73</v>
      </c>
      <c r="C19" s="47">
        <v>0.006630623048029467</v>
      </c>
      <c r="D19" s="47">
        <v>0.013612600748319806</v>
      </c>
      <c r="E19" s="47">
        <v>0.014908569470003078</v>
      </c>
      <c r="F19" s="47">
        <v>0.025172872179241138</v>
      </c>
      <c r="G19" s="47">
        <v>0.022642087719062124</v>
      </c>
      <c r="H19" s="47">
        <v>0.03769133954920818</v>
      </c>
    </row>
    <row r="20" spans="2:8" ht="12.75">
      <c r="B20" s="46">
        <v>74</v>
      </c>
      <c r="C20" s="47">
        <v>0.008975081988824464</v>
      </c>
      <c r="D20" s="47">
        <v>0.016218867236675708</v>
      </c>
      <c r="E20" s="47">
        <v>0.0188259726103231</v>
      </c>
      <c r="F20" s="47">
        <v>0.0287273147744377</v>
      </c>
      <c r="G20" s="47">
        <v>0.028055674794911573</v>
      </c>
      <c r="H20" s="47">
        <v>0.0421910261834337</v>
      </c>
    </row>
    <row r="21" spans="2:8" ht="12.75">
      <c r="B21" s="46">
        <v>75</v>
      </c>
      <c r="C21" s="47">
        <v>0.01098463244614416</v>
      </c>
      <c r="D21" s="47">
        <v>0.019762776872739078</v>
      </c>
      <c r="E21" s="47">
        <v>0.02167112375484251</v>
      </c>
      <c r="F21" s="47">
        <v>0.033650915246166126</v>
      </c>
      <c r="G21" s="47">
        <v>0.03171579050544784</v>
      </c>
      <c r="H21" s="47">
        <v>0.048492665841655826</v>
      </c>
    </row>
    <row r="22" spans="2:8" ht="12.75">
      <c r="B22" s="46">
        <v>76</v>
      </c>
      <c r="C22" s="47">
        <v>0.011844743045349423</v>
      </c>
      <c r="D22" s="47">
        <v>0.023358807323218735</v>
      </c>
      <c r="E22" s="47">
        <v>0.02212621295413834</v>
      </c>
      <c r="F22" s="47">
        <v>0.03835827098932818</v>
      </c>
      <c r="G22" s="47">
        <v>0.03182318523742776</v>
      </c>
      <c r="H22" s="47">
        <v>0.054252785764542615</v>
      </c>
    </row>
    <row r="23" spans="2:8" ht="12.75">
      <c r="B23" s="46">
        <v>77</v>
      </c>
      <c r="C23" s="47">
        <v>0.01583371510646783</v>
      </c>
      <c r="D23" s="47">
        <v>0.02830517665783342</v>
      </c>
      <c r="E23" s="47">
        <v>0.02816282352617116</v>
      </c>
      <c r="F23" s="47">
        <v>0.044951896989857666</v>
      </c>
      <c r="G23" s="47">
        <v>0.039832006125833666</v>
      </c>
      <c r="H23" s="47">
        <v>0.06241925366986132</v>
      </c>
    </row>
    <row r="24" spans="2:8" ht="12.75">
      <c r="B24" s="46">
        <v>78</v>
      </c>
      <c r="C24" s="47">
        <v>0.018690269211441977</v>
      </c>
      <c r="D24" s="47">
        <v>0.03520708211772573</v>
      </c>
      <c r="E24" s="47">
        <v>0.031803202629785525</v>
      </c>
      <c r="F24" s="47">
        <v>0.054207297586421926</v>
      </c>
      <c r="G24" s="47">
        <v>0.04425786411435825</v>
      </c>
      <c r="H24" s="47">
        <v>0.07391890420770651</v>
      </c>
    </row>
    <row r="25" spans="2:8" ht="12.75">
      <c r="B25" s="46">
        <v>79</v>
      </c>
      <c r="C25" s="47">
        <v>0.02342379859138389</v>
      </c>
      <c r="D25" s="47">
        <v>0.04318138107332725</v>
      </c>
      <c r="E25" s="47">
        <v>0.03828473110480959</v>
      </c>
      <c r="F25" s="47">
        <v>0.06459834567585487</v>
      </c>
      <c r="G25" s="47">
        <v>0.05244718801716728</v>
      </c>
      <c r="H25" s="47">
        <v>0.08652946572888869</v>
      </c>
    </row>
    <row r="26" spans="2:8" ht="12.75">
      <c r="B26" s="46">
        <v>80</v>
      </c>
      <c r="C26" s="47">
        <v>0.028076773613664802</v>
      </c>
      <c r="D26" s="47">
        <v>0.050087459771081755</v>
      </c>
      <c r="E26" s="47">
        <v>0.044232184948604716</v>
      </c>
      <c r="F26" s="47">
        <v>0.07294582055314812</v>
      </c>
      <c r="G26" s="47">
        <v>0.05967560171360844</v>
      </c>
      <c r="H26" s="47">
        <v>0.09600755284948195</v>
      </c>
    </row>
    <row r="27" spans="2:8" ht="12.75">
      <c r="B27" s="46">
        <v>81</v>
      </c>
      <c r="C27" s="47">
        <v>0.034553070603140876</v>
      </c>
      <c r="D27" s="47">
        <v>0.058617553521371615</v>
      </c>
      <c r="E27" s="47">
        <v>0.05262761324012737</v>
      </c>
      <c r="F27" s="47">
        <v>0.0832544615016506</v>
      </c>
      <c r="G27" s="47">
        <v>0.06995075287461547</v>
      </c>
      <c r="H27" s="47">
        <v>0.1076946287290059</v>
      </c>
    </row>
    <row r="28" spans="2:8" ht="12.75">
      <c r="B28" s="46">
        <v>82</v>
      </c>
      <c r="C28" s="47">
        <v>0.04093662859523294</v>
      </c>
      <c r="D28" s="47">
        <v>0.07356723673774615</v>
      </c>
      <c r="E28" s="47">
        <v>0.060440072836496765</v>
      </c>
      <c r="F28" s="47">
        <v>0.10206083265327616</v>
      </c>
      <c r="G28" s="47">
        <v>0.07916963798629452</v>
      </c>
      <c r="H28" s="47">
        <v>0.12979256750221754</v>
      </c>
    </row>
    <row r="29" spans="2:8" ht="12.75">
      <c r="B29" s="46">
        <v>83</v>
      </c>
      <c r="C29" s="47">
        <v>0.05115918478521849</v>
      </c>
      <c r="D29" s="47">
        <v>0.09251577230441661</v>
      </c>
      <c r="E29" s="47">
        <v>0.07338992092900172</v>
      </c>
      <c r="F29" s="47">
        <v>0.1255469642634398</v>
      </c>
      <c r="G29" s="47">
        <v>0.09476292775919362</v>
      </c>
      <c r="H29" s="47">
        <v>0.15701059993970437</v>
      </c>
    </row>
    <row r="30" spans="2:8" ht="12.75">
      <c r="B30" s="46">
        <v>84</v>
      </c>
      <c r="C30" s="47">
        <v>0.06097132096788873</v>
      </c>
      <c r="D30" s="47">
        <v>0.11366872180691664</v>
      </c>
      <c r="E30" s="47">
        <v>0.08516039721335826</v>
      </c>
      <c r="F30" s="47">
        <v>0.15108139675841203</v>
      </c>
      <c r="G30" s="47">
        <v>0.10841839977726628</v>
      </c>
      <c r="H30" s="47">
        <v>0.1858662511094307</v>
      </c>
    </row>
    <row r="31" spans="2:8" ht="12.75">
      <c r="B31" s="46">
        <v>85</v>
      </c>
      <c r="C31" s="47">
        <v>0.07961231406106101</v>
      </c>
      <c r="D31" s="47">
        <v>0.14254206466562383</v>
      </c>
      <c r="E31" s="47">
        <v>0.10846597927540154</v>
      </c>
      <c r="F31" s="47">
        <v>0.1857831521498635</v>
      </c>
      <c r="G31" s="47">
        <v>0.13617625030220504</v>
      </c>
      <c r="H31" s="47">
        <v>0.2249085518204547</v>
      </c>
    </row>
    <row r="32" spans="2:8" ht="12.75">
      <c r="B32" s="46">
        <v>86</v>
      </c>
      <c r="C32" s="47">
        <v>0.10050712805097244</v>
      </c>
      <c r="D32" s="47">
        <v>0.1690257844463379</v>
      </c>
      <c r="E32" s="47">
        <v>0.13379193310928233</v>
      </c>
      <c r="F32" s="47">
        <v>0.21626141117129838</v>
      </c>
      <c r="G32" s="47">
        <v>0.1656711536834913</v>
      </c>
      <c r="H32" s="47">
        <v>0.2577165074316189</v>
      </c>
    </row>
    <row r="33" spans="2:8" ht="12.75">
      <c r="B33" s="46">
        <v>87</v>
      </c>
      <c r="C33" s="47">
        <v>0.12310971952598876</v>
      </c>
      <c r="D33" s="47">
        <v>0.19764735613938533</v>
      </c>
      <c r="E33" s="47">
        <v>0.16035845220467346</v>
      </c>
      <c r="F33" s="47">
        <v>0.24849079005311325</v>
      </c>
      <c r="G33" s="47">
        <v>0.19587324432512687</v>
      </c>
      <c r="H33" s="47">
        <v>0.2916099035924808</v>
      </c>
    </row>
    <row r="34" spans="2:8" ht="12.75">
      <c r="B34" s="46">
        <v>88</v>
      </c>
      <c r="C34" s="47">
        <v>0.1473633141433412</v>
      </c>
      <c r="D34" s="47">
        <v>0.22831177590880017</v>
      </c>
      <c r="E34" s="47">
        <v>0.18807873590103172</v>
      </c>
      <c r="F34" s="47">
        <v>0.28231664621957897</v>
      </c>
      <c r="G34" s="47">
        <v>0.2266419266158108</v>
      </c>
      <c r="H34" s="47">
        <v>0.3263891338374779</v>
      </c>
    </row>
    <row r="35" spans="2:8" ht="12.75">
      <c r="B35" s="46">
        <v>89</v>
      </c>
      <c r="C35" s="47">
        <v>0.17319810699423135</v>
      </c>
      <c r="D35" s="47">
        <v>0.2609025029276769</v>
      </c>
      <c r="E35" s="47">
        <v>0.21685741304401804</v>
      </c>
      <c r="F35" s="47">
        <v>0.3175703640758185</v>
      </c>
      <c r="G35" s="47">
        <v>0.25783415453209013</v>
      </c>
      <c r="H35" s="47">
        <v>0.3618591862444282</v>
      </c>
    </row>
    <row r="36" spans="2:8" ht="12.75">
      <c r="B36" s="46">
        <v>90</v>
      </c>
      <c r="C36" s="47">
        <v>0.20053126260381565</v>
      </c>
      <c r="D36" s="47">
        <v>0.2952814593782703</v>
      </c>
      <c r="E36" s="47">
        <v>0.24659054198547786</v>
      </c>
      <c r="F36" s="47">
        <v>0.354069355007928</v>
      </c>
      <c r="G36" s="47">
        <v>0.2893060340729732</v>
      </c>
      <c r="H36" s="47">
        <v>0.3978301954168153</v>
      </c>
    </row>
    <row r="37" spans="2:8" ht="12.75">
      <c r="B37" s="46">
        <v>91</v>
      </c>
      <c r="C37" s="47">
        <v>0.22926691493121729</v>
      </c>
      <c r="D37" s="47">
        <v>0.3312890304518444</v>
      </c>
      <c r="E37" s="47">
        <v>0.2771656105834559</v>
      </c>
      <c r="F37" s="47">
        <v>0.391617057382793</v>
      </c>
      <c r="G37" s="47">
        <v>0.3209145350209021</v>
      </c>
      <c r="H37" s="47">
        <v>0.43411779786392146</v>
      </c>
    </row>
    <row r="38" spans="2:8" ht="12.75">
      <c r="B38" s="46">
        <v>92</v>
      </c>
      <c r="C38" s="47">
        <v>0.2592961673695175</v>
      </c>
      <c r="D38" s="47">
        <v>0.3687440643487848</v>
      </c>
      <c r="E38" s="47">
        <v>0.30846153620218586</v>
      </c>
      <c r="F38" s="47">
        <v>0.4300029365482249</v>
      </c>
      <c r="G38" s="47">
        <v>0.35251927609204836</v>
      </c>
      <c r="H38" s="47">
        <v>0.4705432647853477</v>
      </c>
    </row>
    <row r="39" spans="2:8" ht="12.75">
      <c r="B39" s="46">
        <v>93</v>
      </c>
      <c r="C39" s="47">
        <v>0.29049709274577373</v>
      </c>
      <c r="D39" s="47">
        <v>0.40744387227856455</v>
      </c>
      <c r="E39" s="47">
        <v>0.3403486657121118</v>
      </c>
      <c r="F39" s="47">
        <v>0.469002484832919</v>
      </c>
      <c r="G39" s="47">
        <v>0.38398434251338964</v>
      </c>
      <c r="H39" s="47">
        <v>0.5069333862651524</v>
      </c>
    </row>
    <row r="40" spans="2:8" ht="12.75">
      <c r="B40" s="46">
        <v>94</v>
      </c>
      <c r="C40" s="47">
        <v>0.32273473332098807</v>
      </c>
      <c r="D40" s="47">
        <v>0.4471642284597134</v>
      </c>
      <c r="E40" s="47">
        <v>0.3726887754898508</v>
      </c>
      <c r="F40" s="47">
        <v>0.5083772215464208</v>
      </c>
      <c r="G40" s="47">
        <v>0.41518009003804895</v>
      </c>
      <c r="H40" s="47">
        <v>0.543120080881641</v>
      </c>
    </row>
    <row r="41" spans="2:8" ht="12.75">
      <c r="B41" s="46">
        <v>95</v>
      </c>
      <c r="C41" s="47">
        <v>0.3558611007901345</v>
      </c>
      <c r="D41" s="47">
        <v>0.4876593701199185</v>
      </c>
      <c r="E41" s="47">
        <v>0.40533507141822483</v>
      </c>
      <c r="F41" s="47">
        <v>0.5478746929792393</v>
      </c>
      <c r="G41" s="47">
        <v>0.4459848843849291</v>
      </c>
      <c r="H41" s="47">
        <v>0.5789397047387644</v>
      </c>
    </row>
    <row r="42" spans="2:8" ht="12.75">
      <c r="B42" s="46">
        <v>96</v>
      </c>
      <c r="C42" s="47">
        <v>0.3897151762821645</v>
      </c>
      <c r="D42" s="47">
        <v>0.5286619974958627</v>
      </c>
      <c r="E42" s="47">
        <v>0.4381321888862675</v>
      </c>
      <c r="F42" s="47">
        <v>0.5872284724026642</v>
      </c>
      <c r="G42" s="47">
        <v>0.4762867200626593</v>
      </c>
      <c r="H42" s="47">
        <v>0.6142320339244643</v>
      </c>
    </row>
    <row r="43" spans="2:8" ht="12.75">
      <c r="B43" s="46">
        <v>97</v>
      </c>
      <c r="C43" s="47">
        <v>0.4241229103599473</v>
      </c>
      <c r="D43" s="47">
        <v>0.5698832738333874</v>
      </c>
      <c r="E43" s="47">
        <v>0.4709161927891554</v>
      </c>
      <c r="F43" s="47">
        <v>0.6261581600689494</v>
      </c>
      <c r="G43" s="47">
        <v>0.5059846575121892</v>
      </c>
      <c r="H43" s="47">
        <v>0.6488388944024839</v>
      </c>
    </row>
    <row r="44" spans="2:8" ht="12.75">
      <c r="B44" s="46">
        <v>98</v>
      </c>
      <c r="C44" s="47">
        <v>0.4588972230203595</v>
      </c>
      <c r="D44" s="47">
        <v>0.6110128253873789</v>
      </c>
      <c r="E44" s="47">
        <v>0.5035145775283106</v>
      </c>
      <c r="F44" s="47">
        <v>0.6643693832111862</v>
      </c>
      <c r="G44" s="47">
        <v>0.5349900124769869</v>
      </c>
      <c r="H44" s="47">
        <v>0.6826024133427356</v>
      </c>
    </row>
    <row r="45" spans="2:8" ht="12.75">
      <c r="B45" s="46">
        <v>99</v>
      </c>
      <c r="C45" s="47">
        <v>0.4938380036942263</v>
      </c>
      <c r="D45" s="47">
        <v>0.6517187414218312</v>
      </c>
      <c r="E45" s="47">
        <v>0.5357462670113328</v>
      </c>
      <c r="F45" s="47">
        <v>0.7015537960433733</v>
      </c>
      <c r="G45" s="47">
        <v>0.5632272264833491</v>
      </c>
      <c r="H45" s="47">
        <v>0.7153628658965774</v>
      </c>
    </row>
    <row r="46" spans="2:8" ht="12.75">
      <c r="B46" s="46">
        <v>100</v>
      </c>
      <c r="C46" s="47">
        <v>0.5287321112463236</v>
      </c>
      <c r="D46" s="47">
        <v>0.6916475742098266</v>
      </c>
      <c r="E46" s="47">
        <v>0.5674216146520036</v>
      </c>
      <c r="F46" s="47">
        <v>0.7373890797603938</v>
      </c>
      <c r="G46" s="47">
        <v>0.5906343422882837</v>
      </c>
      <c r="H46" s="47">
        <v>0.7469560914225004</v>
      </c>
    </row>
    <row r="47" spans="2:8" ht="12.75">
      <c r="B47" s="46">
        <v>101</v>
      </c>
      <c r="C47" s="47">
        <v>0.563353373975424</v>
      </c>
      <c r="D47" s="47">
        <v>0.7304243390335345</v>
      </c>
      <c r="E47" s="47">
        <v>0.5983424033703357</v>
      </c>
      <c r="F47" s="47">
        <v>0.7715389425380147</v>
      </c>
      <c r="G47" s="47">
        <v>0.617163003126377</v>
      </c>
      <c r="H47" s="47">
        <v>0.7772104531681698</v>
      </c>
    </row>
    <row r="48" spans="2:8" ht="12.75">
      <c r="B48" s="46">
        <v>102</v>
      </c>
      <c r="C48" s="47">
        <v>0.5974625896142056</v>
      </c>
      <c r="D48" s="47">
        <v>0.7676525141841996</v>
      </c>
      <c r="E48" s="47">
        <v>0.6283018455924744</v>
      </c>
      <c r="F48" s="47">
        <v>0.8036531195328744</v>
      </c>
      <c r="G48" s="47">
        <v>0.6427778895611582</v>
      </c>
      <c r="H48" s="47">
        <v>0.805943315414583</v>
      </c>
    </row>
    <row r="49" spans="2:8" ht="12.75">
      <c r="B49" s="46">
        <v>103</v>
      </c>
      <c r="C49" s="47">
        <v>0.6308075253293797</v>
      </c>
      <c r="D49" s="47">
        <v>0.8029140409621269</v>
      </c>
      <c r="E49" s="47">
        <v>0.6570845832508345</v>
      </c>
      <c r="F49" s="47">
        <v>0.8333673728824688</v>
      </c>
      <c r="G49" s="47">
        <v>0.6674555027212761</v>
      </c>
      <c r="H49" s="47">
        <v>0.8329570120881777</v>
      </c>
    </row>
    <row r="50" spans="2:8" ht="12.75">
      <c r="B50" s="46">
        <v>104</v>
      </c>
      <c r="C50" s="47">
        <v>0.6631229177215603</v>
      </c>
      <c r="D50" s="47">
        <v>0.835769323676758</v>
      </c>
      <c r="E50" s="47">
        <v>0.6844666877839619</v>
      </c>
      <c r="F50" s="47">
        <v>0.8603034917052282</v>
      </c>
      <c r="G50" s="47">
        <v>0.6911821976752599</v>
      </c>
      <c r="H50" s="47">
        <v>0.8580342808467937</v>
      </c>
    </row>
    <row r="51" spans="2:8" ht="12.75">
      <c r="B51" s="46">
        <v>105</v>
      </c>
      <c r="C51" s="47">
        <v>0.6941304728253477</v>
      </c>
      <c r="D51" s="47">
        <v>0.8657572296466369</v>
      </c>
      <c r="E51" s="47">
        <v>0.7102156601366219</v>
      </c>
      <c r="F51" s="47">
        <v>0.8840692921004828</v>
      </c>
      <c r="G51" s="47">
        <v>0.7139513656737994</v>
      </c>
      <c r="H51" s="47">
        <v>0.8809331366450902</v>
      </c>
    </row>
    <row r="52" spans="2:8" ht="12.75">
      <c r="B52" s="46">
        <v>106</v>
      </c>
      <c r="C52" s="47">
        <v>0.7235388661093055</v>
      </c>
      <c r="D52" s="47">
        <v>0.8923950891993281</v>
      </c>
      <c r="E52" s="47">
        <v>0.7340904307597741</v>
      </c>
      <c r="F52" s="47">
        <v>0.9042586171483787</v>
      </c>
      <c r="G52" s="47">
        <v>0.7357596589619834</v>
      </c>
      <c r="H52" s="47">
        <v>0.9013811587853029</v>
      </c>
    </row>
    <row r="53" spans="2:8" ht="12.75">
      <c r="B53" s="46">
        <v>107</v>
      </c>
      <c r="C53" s="47">
        <v>0.7510437424759596</v>
      </c>
      <c r="D53" s="47">
        <v>0.915178695671537</v>
      </c>
      <c r="E53" s="47">
        <v>0.7558413596105731</v>
      </c>
      <c r="F53" s="47">
        <v>0.9204513369100007</v>
      </c>
      <c r="G53" s="47">
        <v>0.7566021468386352</v>
      </c>
      <c r="H53" s="47">
        <v>0.9190691654594025</v>
      </c>
    </row>
    <row r="54" spans="2:8" ht="12.75">
      <c r="B54" s="46">
        <v>108</v>
      </c>
      <c r="C54" s="47">
        <v>0.7763277162617988</v>
      </c>
      <c r="D54" s="47">
        <v>0.9335823054089859</v>
      </c>
      <c r="E54" s="47">
        <v>0.7752102361523672</v>
      </c>
      <c r="F54" s="47">
        <v>0.9322133484272468</v>
      </c>
      <c r="G54" s="47">
        <v>0.7764662866140017</v>
      </c>
      <c r="H54" s="47">
        <v>0.9336442497880154</v>
      </c>
    </row>
    <row r="55" spans="2:8" ht="12.75">
      <c r="B55" s="147"/>
      <c r="C55" s="148"/>
      <c r="D55" s="148"/>
      <c r="E55" s="148"/>
      <c r="F55" s="148"/>
      <c r="G55" s="148"/>
      <c r="H55" s="148"/>
    </row>
    <row r="56" spans="2:8" ht="12.75">
      <c r="B56" s="18" t="s">
        <v>48</v>
      </c>
      <c r="C56" s="8"/>
      <c r="D56" s="8"/>
      <c r="E56" s="8"/>
      <c r="F56" s="8"/>
      <c r="G56" s="8"/>
      <c r="H56" s="8"/>
    </row>
    <row r="57" ht="12.75">
      <c r="B57" s="10" t="s">
        <v>59</v>
      </c>
    </row>
    <row r="58" ht="12.75">
      <c r="B5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dcterms:created xsi:type="dcterms:W3CDTF">2012-08-03T14:45:07Z</dcterms:created>
  <dcterms:modified xsi:type="dcterms:W3CDTF">2013-09-26T08:13:55Z</dcterms:modified>
  <cp:category/>
  <cp:version/>
  <cp:contentType/>
  <cp:contentStatus/>
</cp:coreProperties>
</file>