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0" windowWidth="24435" windowHeight="11025" activeTab="3"/>
  </bookViews>
  <sheets>
    <sheet name="F14. Graphique 1" sheetId="8" r:id="rId1"/>
    <sheet name="F14. Graphique 2" sheetId="2" r:id="rId2"/>
    <sheet name="F14. Graphique 3" sheetId="7" r:id="rId3"/>
    <sheet name="F14. Graphique 4" sheetId="10" r:id="rId4"/>
  </sheets>
  <calcPr calcId="145621"/>
</workbook>
</file>

<file path=xl/calcChain.xml><?xml version="1.0" encoding="utf-8"?>
<calcChain xmlns="http://schemas.openxmlformats.org/spreadsheetml/2006/main">
  <c r="F11" i="10" l="1"/>
  <c r="H11" i="10" s="1"/>
  <c r="F10" i="10"/>
  <c r="H10" i="10" s="1"/>
  <c r="F9" i="10"/>
  <c r="H9" i="10" s="1"/>
  <c r="F8" i="10"/>
  <c r="H8" i="10" s="1"/>
  <c r="F7" i="10"/>
  <c r="H7" i="10" s="1"/>
  <c r="F6" i="10"/>
  <c r="H6" i="10" s="1"/>
  <c r="E6" i="2" l="1"/>
  <c r="E8" i="2" l="1"/>
  <c r="E7" i="2"/>
  <c r="E9" i="2"/>
  <c r="E10" i="2"/>
  <c r="E11" i="2"/>
  <c r="E12" i="2"/>
  <c r="E13" i="2"/>
  <c r="E14" i="2"/>
  <c r="E15" i="2"/>
</calcChain>
</file>

<file path=xl/sharedStrings.xml><?xml version="1.0" encoding="utf-8"?>
<sst xmlns="http://schemas.openxmlformats.org/spreadsheetml/2006/main" count="53" uniqueCount="45">
  <si>
    <t>Prime</t>
  </si>
  <si>
    <t>Dépenses</t>
  </si>
  <si>
    <t>25-45 ans</t>
  </si>
  <si>
    <t>46-55 ans</t>
  </si>
  <si>
    <t>56-65 ans</t>
  </si>
  <si>
    <t>66-75 ans</t>
  </si>
  <si>
    <t>76 ans et plus</t>
  </si>
  <si>
    <t>Liberté tarifaire</t>
  </si>
  <si>
    <t>Non-retraités</t>
  </si>
  <si>
    <t>Retraités</t>
  </si>
  <si>
    <t>Décile de niveau de vie</t>
  </si>
  <si>
    <t>Reste à charge opposable</t>
  </si>
  <si>
    <t>En euros</t>
  </si>
  <si>
    <t>Niveau de vie</t>
  </si>
  <si>
    <r>
      <rPr>
        <b/>
        <sz val="8"/>
        <color theme="1"/>
        <rFont val="Arial"/>
        <family val="2"/>
      </rPr>
      <t>Source &gt;</t>
    </r>
    <r>
      <rPr>
        <sz val="8"/>
        <color theme="1"/>
        <rFont val="Arial"/>
        <family val="2"/>
      </rPr>
      <t xml:space="preserve"> DREES, INES-OMAR 2012.</t>
    </r>
  </si>
  <si>
    <t>76 ans ou plus</t>
  </si>
  <si>
    <t>Reste à charge après assurance maladie complémentaire</t>
  </si>
  <si>
    <t>Part remboursée par l’assurance maladie complémentaire</t>
  </si>
  <si>
    <t>Part remboursée par l’assurance maladie obligatoire</t>
  </si>
  <si>
    <r>
      <rPr>
        <b/>
        <sz val="8"/>
        <color theme="1"/>
        <rFont val="Arial"/>
        <family val="2"/>
      </rPr>
      <t xml:space="preserve">Lecture &gt; </t>
    </r>
    <r>
      <rPr>
        <sz val="8"/>
        <color theme="1"/>
        <rFont val="Arial"/>
        <family val="2"/>
      </rPr>
      <t>Les individus âgés entre 25 et 45 ans ont en moyenne un reste à charge de 125 euros après remboursement des assurances maladie obligatoire et complémentaire.</t>
    </r>
  </si>
  <si>
    <t>Déciles de niveau de vie</t>
  </si>
  <si>
    <t>Dépenses (en euros)</t>
  </si>
  <si>
    <t>Reste à charge (en euros)</t>
  </si>
  <si>
    <t>Niveau de vie (en euros)</t>
  </si>
  <si>
    <t xml:space="preserve">Prime (en euros) </t>
  </si>
  <si>
    <t>Taux d’effort  (en %)</t>
  </si>
  <si>
    <r>
      <rPr>
        <b/>
        <sz val="8"/>
        <color theme="1"/>
        <rFont val="Arial"/>
        <family val="2"/>
      </rPr>
      <t>Source &gt;</t>
    </r>
    <r>
      <rPr>
        <sz val="8"/>
        <color theme="1"/>
        <rFont val="Arial"/>
        <family val="2"/>
      </rPr>
      <t xml:space="preserve"> DREES, INES-OMAR 2012.</t>
    </r>
  </si>
  <si>
    <r>
      <rPr>
        <b/>
        <sz val="8"/>
        <color theme="1"/>
        <rFont val="Arial"/>
        <family val="2"/>
      </rPr>
      <t>Note &gt;</t>
    </r>
    <r>
      <rPr>
        <sz val="8"/>
        <color theme="1"/>
        <rFont val="Arial"/>
        <family val="2"/>
      </rPr>
      <t xml:space="preserve"> Les dépenses de santé à la charge des ménages s’entendent primes et restes à charge après assurance maladie complémentaire annuels moyens compris. Le taux d’effort est la somme des primes payées par le ménage (hors participation employeur) et du reste à charge après intervention de l’assurance maladie obligatoire divisée par les revenus du ménage. Le chèque ACS, ainsi que la participation de l’employeur pour les contrats collectifs sont déduits des primes. Les chiffres présentés dans ces graphiques prennent en compte une participation de la part de l’employeur à hauteur de 57 %, contrairement aux 50 % pris en compte dans les graphiques de l’édition 2016.</t>
    </r>
  </si>
  <si>
    <t>Classe d’âge</t>
  </si>
  <si>
    <t>Reste à charges</t>
  </si>
  <si>
    <t xml:space="preserve">Taux d’effort (en %) </t>
  </si>
  <si>
    <r>
      <rPr>
        <b/>
        <sz val="8"/>
        <color theme="1"/>
        <rFont val="Arial"/>
        <family val="2"/>
      </rPr>
      <t>Champ &gt;</t>
    </r>
    <r>
      <rPr>
        <sz val="8"/>
        <color theme="1"/>
        <rFont val="Arial"/>
        <family val="2"/>
      </rPr>
      <t xml:space="preserve"> Ensemble des ménages ordinaires ; consommation présentée au remboursement en ambulatoire et à l’hôpital MCO (médecine, chirurgie, obstétrique et odontologie) uniquement.</t>
    </r>
  </si>
  <si>
    <r>
      <rPr>
        <b/>
        <sz val="8"/>
        <color theme="1"/>
        <rFont val="Arial"/>
        <family val="2"/>
      </rPr>
      <t>Champ &gt;</t>
    </r>
    <r>
      <rPr>
        <sz val="8"/>
        <color theme="1"/>
        <rFont val="Arial"/>
        <family val="2"/>
      </rPr>
      <t xml:space="preserve"> Ensemble des individus de 25 ans ou plus en ménages ordinaires ; consommation présentée au remboursement en ambulatoire et à l’hôpital MCO (médecine, chirurgie, obstétrique et odontologie) uniquement.</t>
    </r>
  </si>
  <si>
    <r>
      <t xml:space="preserve">Source &gt; </t>
    </r>
    <r>
      <rPr>
        <sz val="8"/>
        <color theme="1"/>
        <rFont val="Arial"/>
        <family val="2"/>
      </rPr>
      <t>DREES, INES-OMAR 2012.</t>
    </r>
  </si>
  <si>
    <r>
      <rPr>
        <b/>
        <sz val="8"/>
        <color theme="1"/>
        <rFont val="Arial"/>
        <family val="2"/>
      </rPr>
      <t xml:space="preserve">Lecture &gt; </t>
    </r>
    <r>
      <rPr>
        <sz val="8"/>
        <color theme="1"/>
        <rFont val="Arial"/>
        <family val="2"/>
      </rPr>
      <t>Les ménages du premier décile de niveau de vie (D1 : premier décile) ont un reste à charge par an qui se compose de 575 euros de reste à charge opposable et de 255 euros de liberté tarifaire.</t>
    </r>
  </si>
  <si>
    <r>
      <rPr>
        <b/>
        <sz val="8"/>
        <color theme="1"/>
        <rFont val="Arial"/>
        <family val="2"/>
      </rPr>
      <t>Champ &gt;</t>
    </r>
    <r>
      <rPr>
        <sz val="8"/>
        <color theme="1"/>
        <rFont val="Arial"/>
        <family val="2"/>
      </rPr>
      <t xml:space="preserve"> Ensemble des ménages ordinaires ; consommation présentée au remboursement en ambulatoire et à l’hôpital MCO (médecine, chirurgie, obstétrique et odontologie) uniquement.</t>
    </r>
  </si>
  <si>
    <r>
      <rPr>
        <b/>
        <sz val="8"/>
        <color theme="1"/>
        <rFont val="Arial"/>
        <family val="2"/>
      </rPr>
      <t>Lecture &gt;</t>
    </r>
    <r>
      <rPr>
        <sz val="8"/>
        <color theme="1"/>
        <rFont val="Arial"/>
        <family val="2"/>
      </rPr>
      <t xml:space="preserve"> Les ménages du premier décile de niveau de vie (D1 : premier décile) consacrent près de 10 % de leur revenu à leurs dépenses de santé, incluant les primes et le reste à charge après assurance maladie complémentaire.</t>
    </r>
  </si>
  <si>
    <t xml:space="preserve">Moyenne du taux d’ effort (en %) </t>
  </si>
  <si>
    <r>
      <t xml:space="preserve">Champ &gt; </t>
    </r>
    <r>
      <rPr>
        <sz val="8"/>
        <color theme="1"/>
        <rFont val="Arial"/>
        <family val="2"/>
      </rPr>
      <t>Ensemble des ménages ; consommation présentée au remboursement en ambulatoire et à l’hôpital MCO (médecine, chirurgie, obstétrique et odontologie) uniquement.</t>
    </r>
  </si>
  <si>
    <r>
      <rPr>
        <b/>
        <sz val="8"/>
        <color rgb="FF000000"/>
        <rFont val="Arial"/>
        <family val="2"/>
      </rPr>
      <t>Lecture &gt;</t>
    </r>
    <r>
      <rPr>
        <sz val="8"/>
        <color rgb="FF000000"/>
        <rFont val="Arial"/>
        <family val="2"/>
      </rPr>
      <t xml:space="preserve"> Les ménages dont la personne la plus âgée a entre 25 et 45 ans et où aucun individu n’est retraité consacrent près de 3 % de leur revenu à leurs dépenses de santé, incluant les primes et le reste à charge après assurance maladie complémentaire.</t>
    </r>
  </si>
  <si>
    <r>
      <rPr>
        <b/>
        <sz val="8"/>
        <color rgb="FF000000"/>
        <rFont val="Arial"/>
        <family val="2"/>
      </rPr>
      <t>Note &gt;</t>
    </r>
    <r>
      <rPr>
        <sz val="8"/>
        <color rgb="FF000000"/>
        <rFont val="Arial"/>
        <family val="2"/>
      </rPr>
      <t xml:space="preserve"> Les dépenses de santé à la charge des ménages s’entendent primes et restes à charge après assurance maladie complémentaire annuels moyens compris. L’âge du ménage est celui de l’individu le plus âgé. Les ménages non retraités sont ceux où aucun individu du ménage n’est à la retraite. Le chèque ACS, ainsi que la participation de l’employeur pour les contrats collectifs sont déduits des primes.</t>
    </r>
  </si>
  <si>
    <t>Graphique 1.  Décomposition du reste à charge annuel après assurance maladie obligatoire des ménages (opposable et liberté tarifaire), selon le niveau de vie en 2012</t>
  </si>
  <si>
    <t>Graphique 2.  Dépenses de santé à la charge des ménages et taux d’effort des ménages, selon le niveau de vie en 2012</t>
  </si>
  <si>
    <t>Graphique 3.  Consommation annuelle moyenne de soins âge et répartition de la prise en charge en 2012</t>
  </si>
  <si>
    <t>Graphique 4.  Dépenses de santé à la charge des ménages et taux d’effort des ménages, selon l’âge en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</si>
</sst>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7" x14ac:knownFonts="1">
    <font>
      <sz val="11"/>
      <color theme="1"/>
      <name val="Calibri"/>
      <family val="2"/>
      <scheme val="minor"/>
    </font>
    <font>
      <sz val="11"/>
      <color theme="1"/>
      <name val="Calibri"/>
      <family val="2"/>
      <scheme val="minor"/>
    </font>
    <font>
      <sz val="8"/>
      <color theme="1"/>
      <name val="Arial"/>
      <family val="2"/>
    </font>
    <font>
      <b/>
      <sz val="8"/>
      <color rgb="FF000000"/>
      <name val="Arial"/>
      <family val="2"/>
    </font>
    <font>
      <b/>
      <sz val="8"/>
      <color theme="1"/>
      <name val="Arial"/>
      <family val="2"/>
    </font>
    <font>
      <sz val="8"/>
      <color rgb="FF000000"/>
      <name val="Arial"/>
      <family val="2"/>
    </font>
    <font>
      <sz val="8"/>
      <name val="Arial"/>
      <family val="2"/>
    </font>
  </fonts>
  <fills count="2">
    <fill>
      <patternFill patternType="none"/>
    </fill>
    <fill>
      <patternFill patternType="gray125"/>
    </fill>
  </fills>
  <borders count="6">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2" fillId="0" borderId="0" xfId="0" applyFont="1"/>
    <xf numFmtId="0" fontId="4" fillId="0" borderId="0" xfId="0" applyFont="1" applyBorder="1" applyAlignment="1">
      <alignment horizontal="center" vertical="center"/>
    </xf>
    <xf numFmtId="0" fontId="5" fillId="0" borderId="0" xfId="0" applyFont="1" applyAlignment="1">
      <alignment vertical="top" wrapText="1"/>
    </xf>
    <xf numFmtId="164" fontId="2" fillId="0" borderId="0" xfId="1" applyNumberFormat="1" applyFont="1" applyBorder="1" applyAlignment="1">
      <alignment horizontal="center" vertical="center"/>
    </xf>
    <xf numFmtId="165" fontId="2" fillId="0" borderId="0" xfId="2" applyNumberFormat="1" applyFont="1" applyBorder="1" applyAlignment="1">
      <alignment horizontal="center" vertical="center"/>
    </xf>
    <xf numFmtId="0" fontId="6" fillId="0" borderId="0" xfId="0" applyFont="1"/>
    <xf numFmtId="0" fontId="6" fillId="0" borderId="0" xfId="0" applyFont="1" applyAlignment="1">
      <alignment vertical="center"/>
    </xf>
    <xf numFmtId="0" fontId="2" fillId="0" borderId="0" xfId="0" applyFont="1" applyAlignment="1">
      <alignment vertical="center"/>
    </xf>
    <xf numFmtId="0" fontId="2" fillId="0" borderId="0" xfId="0" applyFont="1" applyBorder="1"/>
    <xf numFmtId="0" fontId="2" fillId="0" borderId="0" xfId="0" applyFont="1" applyFill="1" applyBorder="1"/>
    <xf numFmtId="0" fontId="4" fillId="0" borderId="0" xfId="0" applyFont="1"/>
    <xf numFmtId="0" fontId="2" fillId="0" borderId="0" xfId="0" applyFont="1" applyBorder="1" applyAlignment="1">
      <alignment vertical="top" wrapText="1"/>
    </xf>
    <xf numFmtId="165" fontId="2" fillId="0" borderId="0" xfId="2" applyNumberFormat="1" applyFont="1" applyBorder="1"/>
    <xf numFmtId="0" fontId="2" fillId="0" borderId="0" xfId="0" applyFont="1" applyBorder="1" applyAlignment="1">
      <alignment horizontal="center" vertical="center"/>
    </xf>
    <xf numFmtId="1" fontId="5" fillId="0" borderId="0" xfId="0" applyNumberFormat="1" applyFont="1" applyBorder="1" applyAlignment="1">
      <alignment horizontal="center" vertical="center" wrapText="1"/>
    </xf>
    <xf numFmtId="0" fontId="3" fillId="0" borderId="0" xfId="0" applyFont="1" applyBorder="1" applyAlignment="1">
      <alignment vertical="top" wrapText="1"/>
    </xf>
    <xf numFmtId="165" fontId="2" fillId="0" borderId="0" xfId="0" applyNumberFormat="1" applyFont="1" applyBorder="1"/>
    <xf numFmtId="0" fontId="3" fillId="0" borderId="0" xfId="0" applyFont="1" applyFill="1" applyBorder="1" applyAlignment="1">
      <alignment vertical="top" wrapText="1"/>
    </xf>
    <xf numFmtId="0" fontId="4" fillId="0" borderId="0" xfId="0" applyFont="1" applyBorder="1" applyAlignment="1">
      <alignment horizontal="center" vertical="top" wrapText="1"/>
    </xf>
    <xf numFmtId="165" fontId="3" fillId="0" borderId="0" xfId="2" applyNumberFormat="1" applyFont="1" applyBorder="1" applyAlignment="1">
      <alignment vertical="top" wrapText="1"/>
    </xf>
    <xf numFmtId="0" fontId="3" fillId="0" borderId="0" xfId="0" applyFont="1" applyFill="1" applyBorder="1" applyAlignment="1">
      <alignment horizontal="center" vertical="top" wrapText="1"/>
    </xf>
    <xf numFmtId="0" fontId="3" fillId="0" borderId="0"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top" wrapText="1"/>
    </xf>
    <xf numFmtId="164" fontId="2" fillId="0" borderId="1" xfId="1" applyNumberFormat="1" applyFont="1" applyBorder="1" applyAlignment="1">
      <alignment horizontal="center" vertical="center"/>
    </xf>
    <xf numFmtId="0" fontId="4" fillId="0" borderId="0" xfId="0" applyFont="1" applyBorder="1"/>
    <xf numFmtId="0" fontId="2" fillId="0" borderId="1" xfId="0" applyFont="1" applyBorder="1"/>
    <xf numFmtId="0" fontId="3" fillId="0" borderId="1" xfId="0" applyFont="1" applyBorder="1" applyAlignment="1">
      <alignment horizontal="center" vertical="top" wrapText="1"/>
    </xf>
    <xf numFmtId="165" fontId="2" fillId="0" borderId="1" xfId="2" applyNumberFormat="1" applyFont="1" applyBorder="1" applyAlignment="1">
      <alignment horizontal="center" vertical="center"/>
    </xf>
    <xf numFmtId="165" fontId="2" fillId="0" borderId="1" xfId="0" applyNumberFormat="1" applyFont="1" applyBorder="1"/>
    <xf numFmtId="0" fontId="2" fillId="0" borderId="1" xfId="0" applyFont="1" applyBorder="1" applyAlignment="1">
      <alignment horizontal="center" vertical="center"/>
    </xf>
    <xf numFmtId="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Border="1" applyAlignment="1">
      <alignment horizontal="left" vertical="center"/>
    </xf>
    <xf numFmtId="0" fontId="3" fillId="0" borderId="0" xfId="0" applyFont="1" applyBorder="1" applyAlignment="1">
      <alignment horizontal="center" vertical="top" wrapText="1"/>
    </xf>
    <xf numFmtId="0" fontId="5" fillId="0" borderId="0" xfId="0" applyFont="1" applyBorder="1" applyAlignment="1">
      <alignment vertical="top" wrapText="1"/>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3" fillId="0" borderId="2" xfId="0" applyFont="1" applyBorder="1" applyAlignment="1">
      <alignment horizontal="center" vertical="top" wrapText="1"/>
    </xf>
    <xf numFmtId="165" fontId="2" fillId="0" borderId="2" xfId="0" applyNumberFormat="1" applyFont="1" applyBorder="1"/>
    <xf numFmtId="0" fontId="2" fillId="0" borderId="1" xfId="0" applyFont="1" applyBorder="1" applyAlignment="1"/>
    <xf numFmtId="0" fontId="5" fillId="0" borderId="0" xfId="0" applyFont="1" applyBorder="1" applyAlignment="1">
      <alignment vertical="top"/>
    </xf>
    <xf numFmtId="0" fontId="2" fillId="0" borderId="0" xfId="0" applyFont="1" applyAlignment="1">
      <alignment vertical="top"/>
    </xf>
    <xf numFmtId="0" fontId="4" fillId="0" borderId="0" xfId="0" applyFont="1" applyAlignment="1">
      <alignment vertical="top"/>
    </xf>
    <xf numFmtId="0" fontId="2" fillId="0" borderId="0" xfId="0" applyFont="1" applyAlignment="1">
      <alignment horizontal="right"/>
    </xf>
    <xf numFmtId="0" fontId="5" fillId="0" borderId="0" xfId="0" applyFont="1" applyAlignment="1">
      <alignment horizontal="right" vertical="top" wrapText="1"/>
    </xf>
    <xf numFmtId="0" fontId="2" fillId="0" borderId="0" xfId="0" applyFont="1" applyAlignment="1">
      <alignment horizontal="left" vertical="center" wrapText="1"/>
    </xf>
    <xf numFmtId="0" fontId="3" fillId="0" borderId="0" xfId="0" applyFont="1" applyBorder="1" applyAlignment="1">
      <alignment horizontal="center" vertical="top"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Border="1" applyAlignment="1">
      <alignment vertical="top" wrapText="1"/>
    </xf>
    <xf numFmtId="0" fontId="4" fillId="0" borderId="5" xfId="0" applyFont="1" applyBorder="1" applyAlignment="1">
      <alignment horizontal="center" vertical="center"/>
    </xf>
    <xf numFmtId="0" fontId="5" fillId="0" borderId="0" xfId="0" applyFont="1" applyBorder="1" applyAlignment="1">
      <alignment horizontal="left" vertical="top" wrapText="1"/>
    </xf>
    <xf numFmtId="0" fontId="3" fillId="0" borderId="0" xfId="0" applyFont="1" applyFill="1" applyBorder="1" applyAlignment="1">
      <alignment horizontal="center" vertical="top"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4"/>
  <sheetViews>
    <sheetView showGridLines="0" zoomScaleNormal="100" workbookViewId="0">
      <selection activeCell="C44" sqref="C44"/>
    </sheetView>
  </sheetViews>
  <sheetFormatPr baseColWidth="10" defaultRowHeight="11.25" x14ac:dyDescent="0.2"/>
  <cols>
    <col min="1" max="1" width="3.7109375" style="1" customWidth="1"/>
    <col min="2" max="2" width="11.42578125" style="1"/>
    <col min="3" max="4" width="18" style="1" customWidth="1"/>
    <col min="5" max="5" width="16.28515625" style="1" customWidth="1"/>
    <col min="6" max="16384" width="11.42578125" style="1"/>
  </cols>
  <sheetData>
    <row r="2" spans="2:8" x14ac:dyDescent="0.2">
      <c r="B2" s="11" t="s">
        <v>41</v>
      </c>
    </row>
    <row r="4" spans="2:8" x14ac:dyDescent="0.2">
      <c r="D4" s="46" t="s">
        <v>12</v>
      </c>
      <c r="G4" s="4"/>
      <c r="H4" s="5"/>
    </row>
    <row r="5" spans="2:8" ht="22.5" x14ac:dyDescent="0.2">
      <c r="B5" s="23" t="s">
        <v>10</v>
      </c>
      <c r="C5" s="23" t="s">
        <v>11</v>
      </c>
      <c r="D5" s="24" t="s">
        <v>7</v>
      </c>
      <c r="F5" s="2"/>
      <c r="G5" s="4"/>
      <c r="H5" s="5"/>
    </row>
    <row r="6" spans="2:8" x14ac:dyDescent="0.2">
      <c r="B6" s="25">
        <v>1</v>
      </c>
      <c r="C6" s="26">
        <v>575</v>
      </c>
      <c r="D6" s="26">
        <v>255</v>
      </c>
      <c r="F6" s="4"/>
      <c r="G6" s="4"/>
      <c r="H6" s="5"/>
    </row>
    <row r="7" spans="2:8" x14ac:dyDescent="0.2">
      <c r="B7" s="25">
        <v>2</v>
      </c>
      <c r="C7" s="26">
        <v>635</v>
      </c>
      <c r="D7" s="26">
        <v>370</v>
      </c>
      <c r="F7" s="4"/>
      <c r="G7" s="4"/>
      <c r="H7" s="5"/>
    </row>
    <row r="8" spans="2:8" x14ac:dyDescent="0.2">
      <c r="B8" s="25">
        <v>3</v>
      </c>
      <c r="C8" s="26">
        <v>600</v>
      </c>
      <c r="D8" s="26">
        <v>390</v>
      </c>
      <c r="F8" s="4"/>
      <c r="G8" s="4"/>
      <c r="H8" s="5"/>
    </row>
    <row r="9" spans="2:8" x14ac:dyDescent="0.2">
      <c r="B9" s="25">
        <v>4</v>
      </c>
      <c r="C9" s="26">
        <v>700</v>
      </c>
      <c r="D9" s="26">
        <v>445</v>
      </c>
      <c r="F9" s="4"/>
      <c r="G9" s="4"/>
      <c r="H9" s="5"/>
    </row>
    <row r="10" spans="2:8" x14ac:dyDescent="0.2">
      <c r="B10" s="25">
        <v>5</v>
      </c>
      <c r="C10" s="26">
        <v>650</v>
      </c>
      <c r="D10" s="26">
        <v>450</v>
      </c>
      <c r="F10" s="4"/>
      <c r="G10" s="4"/>
      <c r="H10" s="5"/>
    </row>
    <row r="11" spans="2:8" x14ac:dyDescent="0.2">
      <c r="B11" s="25">
        <v>6</v>
      </c>
      <c r="C11" s="26">
        <v>645</v>
      </c>
      <c r="D11" s="26">
        <v>560</v>
      </c>
      <c r="F11" s="4"/>
      <c r="G11" s="4"/>
      <c r="H11" s="5"/>
    </row>
    <row r="12" spans="2:8" x14ac:dyDescent="0.2">
      <c r="B12" s="25">
        <v>7</v>
      </c>
      <c r="C12" s="26">
        <v>630</v>
      </c>
      <c r="D12" s="26">
        <v>575</v>
      </c>
      <c r="F12" s="4"/>
      <c r="G12" s="4"/>
      <c r="H12" s="5"/>
    </row>
    <row r="13" spans="2:8" x14ac:dyDescent="0.2">
      <c r="B13" s="25">
        <v>8</v>
      </c>
      <c r="C13" s="26">
        <v>630</v>
      </c>
      <c r="D13" s="26">
        <v>620</v>
      </c>
      <c r="F13" s="4"/>
      <c r="G13" s="4"/>
      <c r="H13" s="5"/>
    </row>
    <row r="14" spans="2:8" x14ac:dyDescent="0.2">
      <c r="B14" s="25">
        <v>9</v>
      </c>
      <c r="C14" s="26">
        <v>600</v>
      </c>
      <c r="D14" s="26">
        <v>675</v>
      </c>
      <c r="F14" s="4"/>
    </row>
    <row r="15" spans="2:8" x14ac:dyDescent="0.2">
      <c r="B15" s="25">
        <v>10</v>
      </c>
      <c r="C15" s="26">
        <v>650</v>
      </c>
      <c r="D15" s="26">
        <v>770</v>
      </c>
      <c r="F15" s="4"/>
    </row>
    <row r="17" spans="2:2" s="44" customFormat="1" ht="12.75" customHeight="1" x14ac:dyDescent="0.25">
      <c r="B17" s="44" t="s">
        <v>34</v>
      </c>
    </row>
    <row r="18" spans="2:2" s="44" customFormat="1" ht="14.25" customHeight="1" x14ac:dyDescent="0.25">
      <c r="B18" s="44" t="s">
        <v>35</v>
      </c>
    </row>
    <row r="19" spans="2:2" s="44" customFormat="1" ht="13.5" customHeight="1" x14ac:dyDescent="0.25">
      <c r="B19" s="45" t="s">
        <v>33</v>
      </c>
    </row>
    <row r="20" spans="2:2" x14ac:dyDescent="0.2">
      <c r="B20" s="11"/>
    </row>
    <row r="42" spans="2:2" x14ac:dyDescent="0.2">
      <c r="B42" s="7"/>
    </row>
    <row r="43" spans="2:2" x14ac:dyDescent="0.2">
      <c r="B43" s="7"/>
    </row>
    <row r="44" spans="2:2" x14ac:dyDescent="0.2">
      <c r="B44" s="6"/>
    </row>
  </sheetData>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35"/>
  <sheetViews>
    <sheetView showGridLines="0" zoomScaleNormal="100" workbookViewId="0">
      <selection activeCell="C44" sqref="C44"/>
    </sheetView>
  </sheetViews>
  <sheetFormatPr baseColWidth="10" defaultRowHeight="11.25" x14ac:dyDescent="0.2"/>
  <cols>
    <col min="1" max="1" width="3.7109375" style="1" customWidth="1"/>
    <col min="2" max="3" width="11.42578125" style="1"/>
    <col min="4" max="4" width="12.7109375" style="1" customWidth="1"/>
    <col min="5" max="5" width="11.42578125" style="1" customWidth="1"/>
    <col min="6" max="6" width="12.85546875" style="1" customWidth="1"/>
    <col min="7" max="7" width="13.140625" style="1" customWidth="1"/>
    <col min="8" max="8" width="12" style="1" customWidth="1"/>
    <col min="9" max="9" width="13.85546875" style="1" customWidth="1"/>
    <col min="10" max="10" width="11.42578125" style="1"/>
    <col min="11" max="11" width="14.140625" style="1" customWidth="1"/>
    <col min="12" max="12" width="11.85546875" style="1" bestFit="1" customWidth="1"/>
    <col min="13" max="13" width="17.28515625" style="1" customWidth="1"/>
    <col min="14" max="16384" width="11.42578125" style="1"/>
  </cols>
  <sheetData>
    <row r="2" spans="2:23" x14ac:dyDescent="0.2">
      <c r="B2" s="11" t="s">
        <v>42</v>
      </c>
    </row>
    <row r="3" spans="2:23" x14ac:dyDescent="0.2">
      <c r="B3" s="9"/>
      <c r="C3" s="9"/>
      <c r="D3" s="9"/>
      <c r="E3" s="9"/>
      <c r="F3" s="9"/>
      <c r="G3" s="9"/>
      <c r="H3" s="9"/>
      <c r="I3" s="9"/>
      <c r="J3" s="9"/>
      <c r="K3" s="9"/>
      <c r="N3" s="10"/>
      <c r="O3" s="10"/>
      <c r="P3" s="10"/>
    </row>
    <row r="4" spans="2:23" x14ac:dyDescent="0.2">
      <c r="B4" s="9"/>
      <c r="C4" s="9"/>
      <c r="D4" s="9"/>
      <c r="E4" s="9"/>
      <c r="F4" s="9"/>
      <c r="G4" s="9"/>
      <c r="H4" s="9"/>
      <c r="J4" s="9"/>
      <c r="K4" s="9"/>
      <c r="P4" s="21"/>
    </row>
    <row r="5" spans="2:23" ht="36.75" customHeight="1" x14ac:dyDescent="0.2">
      <c r="B5" s="29" t="s">
        <v>20</v>
      </c>
      <c r="C5" s="23" t="s">
        <v>24</v>
      </c>
      <c r="D5" s="23" t="s">
        <v>22</v>
      </c>
      <c r="E5" s="23" t="s">
        <v>21</v>
      </c>
      <c r="F5" s="23" t="s">
        <v>23</v>
      </c>
      <c r="G5" s="23" t="s">
        <v>25</v>
      </c>
      <c r="J5" s="9"/>
      <c r="K5" s="9"/>
      <c r="P5" s="10"/>
    </row>
    <row r="6" spans="2:23" x14ac:dyDescent="0.2">
      <c r="B6" s="23">
        <v>1</v>
      </c>
      <c r="C6" s="26">
        <v>950</v>
      </c>
      <c r="D6" s="26">
        <v>240</v>
      </c>
      <c r="E6" s="26">
        <f>C6+D6</f>
        <v>1190</v>
      </c>
      <c r="F6" s="26">
        <v>11800.87</v>
      </c>
      <c r="G6" s="30">
        <v>0.10084002281187743</v>
      </c>
      <c r="J6" s="9"/>
      <c r="K6" s="9"/>
    </row>
    <row r="7" spans="2:23" x14ac:dyDescent="0.2">
      <c r="B7" s="23">
        <v>2</v>
      </c>
      <c r="C7" s="26">
        <v>1105</v>
      </c>
      <c r="D7" s="26">
        <v>310</v>
      </c>
      <c r="E7" s="26">
        <f t="shared" ref="E7:E15" si="0">C7+D7</f>
        <v>1415</v>
      </c>
      <c r="F7" s="26">
        <v>18532.55</v>
      </c>
      <c r="G7" s="30">
        <v>7.6352147977477469E-2</v>
      </c>
      <c r="J7" s="9"/>
      <c r="K7" s="9"/>
      <c r="P7" s="3"/>
      <c r="Q7" s="21"/>
      <c r="R7" s="21"/>
      <c r="S7" s="10"/>
    </row>
    <row r="8" spans="2:23" x14ac:dyDescent="0.2">
      <c r="B8" s="23">
        <v>3</v>
      </c>
      <c r="C8" s="26">
        <v>1100</v>
      </c>
      <c r="D8" s="26">
        <v>305</v>
      </c>
      <c r="E8" s="26">
        <f t="shared" si="0"/>
        <v>1405</v>
      </c>
      <c r="F8" s="26">
        <v>22056.66</v>
      </c>
      <c r="G8" s="30">
        <v>6.3699580988236706E-2</v>
      </c>
      <c r="J8" s="9"/>
      <c r="K8" s="9"/>
      <c r="P8" s="3"/>
      <c r="Q8" s="21"/>
      <c r="R8" s="21"/>
      <c r="S8" s="10"/>
    </row>
    <row r="9" spans="2:23" x14ac:dyDescent="0.2">
      <c r="B9" s="23">
        <v>4</v>
      </c>
      <c r="C9" s="26">
        <v>1095</v>
      </c>
      <c r="D9" s="26">
        <v>335</v>
      </c>
      <c r="E9" s="26">
        <f t="shared" si="0"/>
        <v>1430</v>
      </c>
      <c r="F9" s="26">
        <v>25571.279999999999</v>
      </c>
      <c r="G9" s="30">
        <v>5.5922112620095672E-2</v>
      </c>
      <c r="J9" s="9"/>
      <c r="K9" s="9"/>
      <c r="P9" s="3"/>
      <c r="Q9" s="10"/>
      <c r="R9" s="10"/>
      <c r="S9" s="10"/>
    </row>
    <row r="10" spans="2:23" x14ac:dyDescent="0.2">
      <c r="B10" s="23">
        <v>5</v>
      </c>
      <c r="C10" s="26">
        <v>1100</v>
      </c>
      <c r="D10" s="26">
        <v>320</v>
      </c>
      <c r="E10" s="26">
        <f t="shared" si="0"/>
        <v>1420</v>
      </c>
      <c r="F10" s="26">
        <v>29393.33</v>
      </c>
      <c r="G10" s="30">
        <v>4.8310279917246526E-2</v>
      </c>
      <c r="J10" s="9"/>
      <c r="K10" s="9"/>
      <c r="P10" s="3"/>
      <c r="Q10" s="10"/>
      <c r="R10" s="10"/>
      <c r="S10" s="10"/>
    </row>
    <row r="11" spans="2:23" x14ac:dyDescent="0.2">
      <c r="B11" s="23">
        <v>6</v>
      </c>
      <c r="C11" s="26">
        <v>1110</v>
      </c>
      <c r="D11" s="26">
        <v>375</v>
      </c>
      <c r="E11" s="26">
        <f t="shared" si="0"/>
        <v>1485</v>
      </c>
      <c r="F11" s="26">
        <v>33716.839999999997</v>
      </c>
      <c r="G11" s="30">
        <v>4.4043273331664537E-2</v>
      </c>
      <c r="J11" s="9"/>
      <c r="K11" s="9"/>
      <c r="P11" s="3"/>
      <c r="Q11" s="10"/>
      <c r="R11" s="10"/>
      <c r="S11" s="10"/>
    </row>
    <row r="12" spans="2:23" x14ac:dyDescent="0.2">
      <c r="B12" s="23">
        <v>7</v>
      </c>
      <c r="C12" s="26">
        <v>1090</v>
      </c>
      <c r="D12" s="26">
        <v>385</v>
      </c>
      <c r="E12" s="26">
        <f t="shared" si="0"/>
        <v>1475</v>
      </c>
      <c r="F12" s="26">
        <v>38349.370000000003</v>
      </c>
      <c r="G12" s="30">
        <v>3.8462170304231852E-2</v>
      </c>
      <c r="J12" s="9"/>
      <c r="K12" s="9"/>
      <c r="P12" s="3"/>
      <c r="Q12" s="10"/>
      <c r="R12" s="10"/>
      <c r="S12" s="10"/>
    </row>
    <row r="13" spans="2:23" x14ac:dyDescent="0.2">
      <c r="B13" s="23">
        <v>8</v>
      </c>
      <c r="C13" s="26">
        <v>1085</v>
      </c>
      <c r="D13" s="26">
        <v>415</v>
      </c>
      <c r="E13" s="26">
        <f t="shared" si="0"/>
        <v>1500</v>
      </c>
      <c r="F13" s="26">
        <v>43837.66</v>
      </c>
      <c r="G13" s="30">
        <v>3.4217154839012845E-2</v>
      </c>
      <c r="J13" s="9"/>
      <c r="K13" s="9"/>
      <c r="P13" s="3"/>
      <c r="Q13" s="10"/>
      <c r="R13" s="10"/>
      <c r="S13" s="10"/>
    </row>
    <row r="14" spans="2:23" x14ac:dyDescent="0.2">
      <c r="B14" s="23">
        <v>9</v>
      </c>
      <c r="C14" s="26">
        <v>1075</v>
      </c>
      <c r="D14" s="26">
        <v>470</v>
      </c>
      <c r="E14" s="26">
        <f t="shared" si="0"/>
        <v>1545</v>
      </c>
      <c r="F14" s="26">
        <v>52387.44</v>
      </c>
      <c r="G14" s="30">
        <v>2.9491801851741561E-2</v>
      </c>
      <c r="J14" s="9"/>
      <c r="K14" s="9"/>
      <c r="P14" s="3"/>
      <c r="Q14" s="10"/>
      <c r="R14" s="10"/>
      <c r="S14" s="10"/>
    </row>
    <row r="15" spans="2:23" x14ac:dyDescent="0.2">
      <c r="B15" s="23">
        <v>10</v>
      </c>
      <c r="C15" s="26">
        <v>1095</v>
      </c>
      <c r="D15" s="26">
        <v>540</v>
      </c>
      <c r="E15" s="26">
        <f t="shared" si="0"/>
        <v>1635</v>
      </c>
      <c r="F15" s="26">
        <v>88913.35</v>
      </c>
      <c r="G15" s="30">
        <v>1.8388689662463511E-2</v>
      </c>
      <c r="J15" s="9"/>
      <c r="K15" s="9"/>
      <c r="P15" s="3"/>
      <c r="Q15" s="10"/>
      <c r="R15" s="10"/>
      <c r="S15" s="10"/>
    </row>
    <row r="16" spans="2:23" x14ac:dyDescent="0.2">
      <c r="B16" s="9"/>
      <c r="C16" s="9"/>
      <c r="D16" s="9"/>
      <c r="E16" s="9"/>
      <c r="F16" s="9"/>
      <c r="G16" s="9"/>
      <c r="H16" s="9"/>
      <c r="I16" s="9"/>
      <c r="J16" s="9"/>
      <c r="K16" s="9"/>
      <c r="L16" s="9"/>
      <c r="M16" s="9"/>
      <c r="N16" s="9"/>
      <c r="O16" s="9"/>
      <c r="Q16" s="10"/>
      <c r="R16" s="3"/>
      <c r="S16" s="3"/>
      <c r="T16" s="3"/>
      <c r="U16" s="10"/>
      <c r="V16" s="10"/>
      <c r="W16" s="10"/>
    </row>
    <row r="17" spans="2:24" ht="45" customHeight="1" x14ac:dyDescent="0.2">
      <c r="B17" s="48" t="s">
        <v>27</v>
      </c>
      <c r="C17" s="48"/>
      <c r="D17" s="48"/>
      <c r="E17" s="48"/>
      <c r="F17" s="48"/>
      <c r="G17" s="48"/>
      <c r="H17" s="48"/>
      <c r="I17" s="48"/>
      <c r="J17" s="48"/>
      <c r="K17" s="48"/>
      <c r="L17" s="48"/>
      <c r="M17" s="48"/>
      <c r="R17" s="10"/>
      <c r="S17" s="21"/>
      <c r="T17" s="10"/>
      <c r="U17" s="10"/>
      <c r="V17" s="10"/>
      <c r="W17" s="10"/>
    </row>
    <row r="18" spans="2:24" x14ac:dyDescent="0.2">
      <c r="B18" s="1" t="s">
        <v>36</v>
      </c>
      <c r="R18" s="10"/>
      <c r="S18" s="21"/>
      <c r="T18" s="10"/>
      <c r="U18" s="10"/>
      <c r="V18" s="10"/>
      <c r="W18" s="10"/>
    </row>
    <row r="19" spans="2:24" x14ac:dyDescent="0.2">
      <c r="B19" s="1" t="s">
        <v>31</v>
      </c>
      <c r="R19" s="10"/>
      <c r="S19" s="21"/>
      <c r="T19" s="10"/>
      <c r="U19" s="10"/>
      <c r="V19" s="10"/>
      <c r="W19" s="10"/>
    </row>
    <row r="20" spans="2:24" x14ac:dyDescent="0.2">
      <c r="B20" s="1" t="s">
        <v>26</v>
      </c>
      <c r="R20" s="10"/>
      <c r="S20" s="21"/>
      <c r="T20" s="10"/>
      <c r="U20" s="10"/>
      <c r="V20" s="10"/>
      <c r="W20" s="10"/>
    </row>
    <row r="21" spans="2:24" x14ac:dyDescent="0.2">
      <c r="R21" s="10"/>
      <c r="S21" s="21"/>
      <c r="T21" s="10"/>
      <c r="U21" s="10"/>
      <c r="V21" s="10"/>
      <c r="W21" s="10"/>
    </row>
    <row r="22" spans="2:24" x14ac:dyDescent="0.2">
      <c r="G22" s="11"/>
      <c r="R22" s="10"/>
      <c r="S22" s="21"/>
      <c r="T22" s="10"/>
      <c r="U22" s="10"/>
      <c r="V22" s="10"/>
      <c r="W22" s="10"/>
    </row>
    <row r="23" spans="2:24" x14ac:dyDescent="0.2">
      <c r="G23" s="8"/>
    </row>
    <row r="24" spans="2:24" x14ac:dyDescent="0.2">
      <c r="G24" s="8"/>
    </row>
    <row r="28" spans="2:24" x14ac:dyDescent="0.2">
      <c r="V28" s="9"/>
      <c r="W28" s="9"/>
      <c r="X28" s="9"/>
    </row>
    <row r="29" spans="2:24" x14ac:dyDescent="0.2">
      <c r="V29" s="9"/>
      <c r="W29" s="9"/>
      <c r="X29" s="9"/>
    </row>
    <row r="30" spans="2:24" x14ac:dyDescent="0.2">
      <c r="V30" s="12"/>
      <c r="W30" s="13"/>
      <c r="X30" s="9"/>
    </row>
    <row r="31" spans="2:24" x14ac:dyDescent="0.2">
      <c r="V31" s="12"/>
      <c r="W31" s="9"/>
      <c r="X31" s="9"/>
    </row>
    <row r="32" spans="2:24" x14ac:dyDescent="0.2">
      <c r="V32" s="12"/>
      <c r="W32" s="9"/>
      <c r="X32" s="9"/>
    </row>
    <row r="33" spans="22:24" x14ac:dyDescent="0.2">
      <c r="V33" s="9"/>
      <c r="W33" s="9"/>
      <c r="X33" s="9"/>
    </row>
    <row r="34" spans="22:24" x14ac:dyDescent="0.2">
      <c r="V34" s="9"/>
      <c r="W34" s="9"/>
      <c r="X34" s="9"/>
    </row>
    <row r="35" spans="22:24" x14ac:dyDescent="0.2">
      <c r="V35" s="9"/>
      <c r="W35" s="9"/>
      <c r="X35" s="9"/>
    </row>
  </sheetData>
  <mergeCells count="1">
    <mergeCell ref="B17:M1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showGridLines="0" zoomScaleNormal="100" workbookViewId="0">
      <selection activeCell="C44" sqref="C44"/>
    </sheetView>
  </sheetViews>
  <sheetFormatPr baseColWidth="10" defaultRowHeight="11.25" x14ac:dyDescent="0.2"/>
  <cols>
    <col min="1" max="1" width="3.7109375" style="1" customWidth="1"/>
    <col min="2" max="2" width="12.7109375" style="1" customWidth="1"/>
    <col min="3" max="3" width="14.140625" style="1" customWidth="1"/>
    <col min="4" max="4" width="13.7109375" style="1" customWidth="1"/>
    <col min="5" max="5" width="14" style="1" customWidth="1"/>
    <col min="6" max="16384" width="11.42578125" style="1"/>
  </cols>
  <sheetData>
    <row r="2" spans="1:6" x14ac:dyDescent="0.2">
      <c r="B2" s="11" t="s">
        <v>43</v>
      </c>
    </row>
    <row r="3" spans="1:6" x14ac:dyDescent="0.2">
      <c r="B3" s="11"/>
    </row>
    <row r="4" spans="1:6" x14ac:dyDescent="0.2">
      <c r="A4" s="11"/>
      <c r="C4" s="22"/>
      <c r="D4" s="22"/>
      <c r="E4" s="47" t="s">
        <v>12</v>
      </c>
      <c r="F4" s="3"/>
    </row>
    <row r="5" spans="1:6" ht="67.5" x14ac:dyDescent="0.2">
      <c r="B5" s="32"/>
      <c r="C5" s="34" t="s">
        <v>16</v>
      </c>
      <c r="D5" s="34" t="s">
        <v>17</v>
      </c>
      <c r="E5" s="34" t="s">
        <v>18</v>
      </c>
      <c r="F5" s="3"/>
    </row>
    <row r="6" spans="1:6" x14ac:dyDescent="0.2">
      <c r="B6" s="24" t="s">
        <v>2</v>
      </c>
      <c r="C6" s="33">
        <v>125.17</v>
      </c>
      <c r="D6" s="33">
        <v>295.07</v>
      </c>
      <c r="E6" s="33">
        <v>860</v>
      </c>
      <c r="F6" s="3"/>
    </row>
    <row r="7" spans="1:6" x14ac:dyDescent="0.2">
      <c r="B7" s="24" t="s">
        <v>3</v>
      </c>
      <c r="C7" s="33">
        <v>185</v>
      </c>
      <c r="D7" s="33">
        <v>385.48</v>
      </c>
      <c r="E7" s="33">
        <v>1185.18</v>
      </c>
      <c r="F7" s="3"/>
    </row>
    <row r="8" spans="1:6" x14ac:dyDescent="0.2">
      <c r="B8" s="24" t="s">
        <v>4</v>
      </c>
      <c r="C8" s="33">
        <v>260</v>
      </c>
      <c r="D8" s="33">
        <v>475</v>
      </c>
      <c r="E8" s="33">
        <v>1775</v>
      </c>
      <c r="F8" s="3"/>
    </row>
    <row r="9" spans="1:6" x14ac:dyDescent="0.2">
      <c r="B9" s="24" t="s">
        <v>5</v>
      </c>
      <c r="C9" s="33">
        <v>310</v>
      </c>
      <c r="D9" s="33">
        <v>495.06</v>
      </c>
      <c r="E9" s="33">
        <v>3350.4</v>
      </c>
      <c r="F9" s="3"/>
    </row>
    <row r="10" spans="1:6" x14ac:dyDescent="0.2">
      <c r="B10" s="24" t="s">
        <v>15</v>
      </c>
      <c r="C10" s="33">
        <v>340</v>
      </c>
      <c r="D10" s="33">
        <v>615</v>
      </c>
      <c r="E10" s="33">
        <v>5049.82</v>
      </c>
      <c r="F10" s="3"/>
    </row>
    <row r="11" spans="1:6" x14ac:dyDescent="0.2">
      <c r="B11" s="14"/>
      <c r="C11" s="15"/>
      <c r="D11" s="15"/>
      <c r="E11" s="15"/>
      <c r="F11" s="3"/>
    </row>
    <row r="12" spans="1:6" x14ac:dyDescent="0.2">
      <c r="B12" s="35" t="s">
        <v>19</v>
      </c>
      <c r="C12" s="15"/>
      <c r="D12" s="15"/>
      <c r="E12" s="15"/>
      <c r="F12" s="3"/>
    </row>
    <row r="13" spans="1:6" x14ac:dyDescent="0.2">
      <c r="B13" s="35" t="s">
        <v>32</v>
      </c>
      <c r="C13" s="15"/>
      <c r="D13" s="15"/>
      <c r="E13" s="15"/>
      <c r="F13" s="3"/>
    </row>
    <row r="14" spans="1:6" x14ac:dyDescent="0.2">
      <c r="B14" s="35" t="s">
        <v>14</v>
      </c>
      <c r="C14" s="15"/>
      <c r="D14" s="15"/>
      <c r="E14" s="15"/>
      <c r="F14" s="3"/>
    </row>
    <row r="15" spans="1:6" x14ac:dyDescent="0.2">
      <c r="F15"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4"/>
  <sheetViews>
    <sheetView showGridLines="0" tabSelected="1" zoomScaleNormal="100" workbookViewId="0">
      <selection activeCell="F26" sqref="F26"/>
    </sheetView>
  </sheetViews>
  <sheetFormatPr baseColWidth="10" defaultRowHeight="11.25" x14ac:dyDescent="0.2"/>
  <cols>
    <col min="1" max="1" width="3.7109375" style="9" customWidth="1"/>
    <col min="2" max="4" width="11.42578125" style="9"/>
    <col min="5" max="5" width="16.5703125" style="9" customWidth="1"/>
    <col min="6" max="6" width="16.140625" style="9" customWidth="1"/>
    <col min="7" max="7" width="13" style="9" customWidth="1"/>
    <col min="8" max="8" width="12.140625" style="9" customWidth="1"/>
    <col min="9" max="9" width="14.140625" style="9" customWidth="1"/>
    <col min="10" max="10" width="11.5703125" style="9" bestFit="1" customWidth="1"/>
    <col min="11" max="11" width="17" style="9" customWidth="1"/>
    <col min="12" max="13" width="11.5703125" style="9" bestFit="1" customWidth="1"/>
    <col min="14" max="15" width="11.42578125" style="9"/>
    <col min="16" max="16" width="13.42578125" style="9" bestFit="1" customWidth="1"/>
    <col min="17" max="17" width="3" style="9" customWidth="1"/>
    <col min="18" max="18" width="12.140625" style="9" customWidth="1"/>
    <col min="19" max="20" width="11.42578125" style="9"/>
    <col min="21" max="24" width="11.5703125" style="9" bestFit="1" customWidth="1"/>
    <col min="25" max="16384" width="11.42578125" style="9"/>
  </cols>
  <sheetData>
    <row r="2" spans="1:24" x14ac:dyDescent="0.2">
      <c r="B2" s="27" t="s">
        <v>44</v>
      </c>
    </row>
    <row r="3" spans="1:24" x14ac:dyDescent="0.2">
      <c r="A3" s="36"/>
      <c r="B3" s="36"/>
      <c r="C3" s="36"/>
      <c r="D3" s="36"/>
      <c r="M3" s="16"/>
      <c r="N3" s="16"/>
      <c r="O3" s="36"/>
      <c r="P3" s="36"/>
      <c r="Q3" s="36"/>
      <c r="R3" s="38"/>
      <c r="S3" s="38"/>
    </row>
    <row r="4" spans="1:24" x14ac:dyDescent="0.2">
      <c r="A4" s="36"/>
      <c r="B4" s="36"/>
      <c r="C4" s="36"/>
      <c r="D4" s="36"/>
      <c r="I4" s="9" t="s">
        <v>12</v>
      </c>
      <c r="M4" s="16"/>
      <c r="N4" s="16"/>
      <c r="O4" s="36"/>
      <c r="P4" s="36"/>
      <c r="Q4" s="36"/>
      <c r="R4" s="38"/>
      <c r="S4" s="38"/>
    </row>
    <row r="5" spans="1:24" ht="33.75" x14ac:dyDescent="0.2">
      <c r="B5" s="28"/>
      <c r="C5" s="24" t="s">
        <v>28</v>
      </c>
      <c r="D5" s="24" t="s">
        <v>0</v>
      </c>
      <c r="E5" s="24" t="s">
        <v>29</v>
      </c>
      <c r="F5" s="24" t="s">
        <v>1</v>
      </c>
      <c r="G5" s="24" t="s">
        <v>13</v>
      </c>
      <c r="H5" s="23" t="s">
        <v>30</v>
      </c>
      <c r="I5" s="39" t="s">
        <v>37</v>
      </c>
      <c r="J5" s="40"/>
      <c r="N5" s="36"/>
      <c r="R5" s="10"/>
      <c r="S5" s="10"/>
      <c r="T5" s="49"/>
      <c r="U5" s="49"/>
      <c r="V5" s="36"/>
      <c r="W5" s="36"/>
      <c r="X5" s="36"/>
    </row>
    <row r="6" spans="1:24" x14ac:dyDescent="0.2">
      <c r="A6" s="37"/>
      <c r="B6" s="50" t="s">
        <v>8</v>
      </c>
      <c r="C6" s="24" t="s">
        <v>2</v>
      </c>
      <c r="D6" s="26">
        <v>830</v>
      </c>
      <c r="E6" s="26">
        <v>260</v>
      </c>
      <c r="F6" s="26">
        <f t="shared" ref="F6:F11" si="0">D6+E6</f>
        <v>1090</v>
      </c>
      <c r="G6" s="26">
        <v>37915.620000000003</v>
      </c>
      <c r="H6" s="30">
        <f t="shared" ref="H6:H11" si="1">F6/G6</f>
        <v>2.8748046319696206E-2</v>
      </c>
      <c r="I6" s="31">
        <v>3.7999999999999999E-2</v>
      </c>
      <c r="J6" s="41"/>
      <c r="N6" s="17"/>
      <c r="O6" s="36"/>
      <c r="P6" s="36"/>
      <c r="Q6" s="37"/>
      <c r="R6" s="18"/>
      <c r="S6" s="18"/>
      <c r="T6" s="49"/>
      <c r="U6" s="49"/>
      <c r="V6" s="36"/>
      <c r="W6" s="36"/>
      <c r="X6" s="36"/>
    </row>
    <row r="7" spans="1:24" ht="20.25" customHeight="1" x14ac:dyDescent="0.2">
      <c r="A7" s="37"/>
      <c r="B7" s="51"/>
      <c r="C7" s="24" t="s">
        <v>3</v>
      </c>
      <c r="D7" s="26">
        <v>945</v>
      </c>
      <c r="E7" s="26">
        <v>355</v>
      </c>
      <c r="F7" s="26">
        <f t="shared" si="0"/>
        <v>1300</v>
      </c>
      <c r="G7" s="26">
        <v>43029.32</v>
      </c>
      <c r="H7" s="30">
        <f>F7/G7</f>
        <v>3.0211957799937347E-2</v>
      </c>
      <c r="I7" s="31">
        <v>3.7999999999999999E-2</v>
      </c>
      <c r="J7" s="41"/>
      <c r="N7" s="17"/>
      <c r="O7" s="19"/>
      <c r="P7" s="12"/>
      <c r="Q7" s="37"/>
      <c r="R7" s="16"/>
      <c r="S7" s="36"/>
      <c r="T7" s="36"/>
      <c r="U7" s="36"/>
      <c r="V7" s="52"/>
      <c r="W7" s="52"/>
      <c r="X7" s="52"/>
    </row>
    <row r="8" spans="1:24" ht="18" customHeight="1" x14ac:dyDescent="0.2">
      <c r="A8" s="37"/>
      <c r="B8" s="42"/>
      <c r="C8" s="24" t="s">
        <v>4</v>
      </c>
      <c r="D8" s="26">
        <v>1065</v>
      </c>
      <c r="E8" s="26">
        <v>415</v>
      </c>
      <c r="F8" s="26">
        <f t="shared" si="0"/>
        <v>1480</v>
      </c>
      <c r="G8" s="26">
        <v>42103.21</v>
      </c>
      <c r="H8" s="30">
        <f t="shared" si="1"/>
        <v>3.5151714085458093E-2</v>
      </c>
      <c r="I8" s="31">
        <v>3.7999999999999999E-2</v>
      </c>
      <c r="J8" s="41"/>
      <c r="N8" s="17"/>
      <c r="O8" s="19"/>
      <c r="P8" s="12"/>
      <c r="Q8" s="37"/>
      <c r="R8" s="20"/>
      <c r="S8" s="36"/>
      <c r="T8" s="49"/>
      <c r="U8" s="36"/>
      <c r="V8" s="52"/>
      <c r="W8" s="52"/>
      <c r="X8" s="52"/>
    </row>
    <row r="9" spans="1:24" x14ac:dyDescent="0.2">
      <c r="A9" s="37"/>
      <c r="B9" s="50" t="s">
        <v>9</v>
      </c>
      <c r="C9" s="24" t="s">
        <v>4</v>
      </c>
      <c r="D9" s="26">
        <v>1280</v>
      </c>
      <c r="E9" s="26">
        <v>435</v>
      </c>
      <c r="F9" s="26">
        <f t="shared" si="0"/>
        <v>1715</v>
      </c>
      <c r="G9" s="26">
        <v>36604.550000000003</v>
      </c>
      <c r="H9" s="30">
        <f t="shared" si="1"/>
        <v>4.685209898769415E-2</v>
      </c>
      <c r="I9" s="31">
        <v>3.7999999999999999E-2</v>
      </c>
      <c r="J9" s="41"/>
      <c r="N9" s="17"/>
      <c r="O9" s="19"/>
      <c r="P9" s="12"/>
      <c r="Q9" s="37"/>
      <c r="R9" s="36"/>
      <c r="S9" s="37"/>
      <c r="T9" s="49"/>
      <c r="U9" s="36"/>
      <c r="V9" s="37"/>
      <c r="W9" s="37"/>
      <c r="X9" s="37"/>
    </row>
    <row r="10" spans="1:24" ht="15" customHeight="1" x14ac:dyDescent="0.2">
      <c r="A10" s="37"/>
      <c r="B10" s="53"/>
      <c r="C10" s="24" t="s">
        <v>5</v>
      </c>
      <c r="D10" s="26">
        <v>1490</v>
      </c>
      <c r="E10" s="26">
        <v>505</v>
      </c>
      <c r="F10" s="26">
        <f t="shared" si="0"/>
        <v>1995</v>
      </c>
      <c r="G10" s="26">
        <v>33613.910000000003</v>
      </c>
      <c r="H10" s="30">
        <f t="shared" si="1"/>
        <v>5.9350429628686453E-2</v>
      </c>
      <c r="I10" s="31">
        <v>3.7999999999999999E-2</v>
      </c>
      <c r="J10" s="41"/>
      <c r="N10" s="17"/>
      <c r="O10" s="19"/>
      <c r="P10" s="12"/>
      <c r="Q10" s="37"/>
      <c r="R10" s="36"/>
      <c r="S10" s="37"/>
      <c r="T10" s="49"/>
      <c r="U10" s="36"/>
      <c r="V10" s="37"/>
      <c r="W10" s="37"/>
      <c r="X10" s="37"/>
    </row>
    <row r="11" spans="1:24" ht="15" customHeight="1" x14ac:dyDescent="0.2">
      <c r="A11" s="37"/>
      <c r="B11" s="51"/>
      <c r="C11" s="24" t="s">
        <v>6</v>
      </c>
      <c r="D11" s="26">
        <v>1475</v>
      </c>
      <c r="E11" s="26">
        <v>500</v>
      </c>
      <c r="F11" s="26">
        <f t="shared" si="0"/>
        <v>1975</v>
      </c>
      <c r="G11" s="26">
        <v>28557.45</v>
      </c>
      <c r="H11" s="30">
        <f t="shared" si="1"/>
        <v>6.9158835960493673E-2</v>
      </c>
      <c r="I11" s="31">
        <v>3.7999999999999999E-2</v>
      </c>
      <c r="J11" s="41"/>
      <c r="N11" s="17"/>
      <c r="O11" s="37"/>
      <c r="P11" s="37"/>
      <c r="Q11" s="37"/>
      <c r="R11" s="36"/>
      <c r="S11" s="37"/>
      <c r="T11" s="49"/>
      <c r="U11" s="36"/>
      <c r="V11" s="52"/>
      <c r="W11" s="52"/>
      <c r="X11" s="52"/>
    </row>
    <row r="12" spans="1:24" x14ac:dyDescent="0.2">
      <c r="A12" s="37"/>
      <c r="B12" s="37"/>
      <c r="C12" s="37"/>
      <c r="D12" s="37"/>
      <c r="R12" s="36"/>
      <c r="S12" s="37"/>
      <c r="T12" s="49"/>
      <c r="U12" s="36"/>
      <c r="V12" s="52"/>
      <c r="W12" s="52"/>
      <c r="X12" s="52"/>
    </row>
    <row r="13" spans="1:24" ht="36.75" customHeight="1" x14ac:dyDescent="0.2">
      <c r="A13" s="37"/>
      <c r="B13" s="54" t="s">
        <v>40</v>
      </c>
      <c r="C13" s="54"/>
      <c r="D13" s="54"/>
      <c r="E13" s="54"/>
      <c r="F13" s="54"/>
      <c r="G13" s="54"/>
      <c r="H13" s="54"/>
      <c r="I13" s="54"/>
      <c r="J13" s="54"/>
      <c r="K13" s="54"/>
      <c r="R13" s="36"/>
      <c r="S13" s="49"/>
      <c r="T13" s="49"/>
      <c r="U13" s="36"/>
      <c r="V13" s="37"/>
      <c r="W13" s="37"/>
      <c r="X13" s="37"/>
    </row>
    <row r="14" spans="1:24" x14ac:dyDescent="0.2">
      <c r="A14" s="37"/>
      <c r="B14" s="43" t="s">
        <v>39</v>
      </c>
      <c r="C14" s="37"/>
      <c r="D14" s="37"/>
      <c r="F14" s="2"/>
      <c r="G14" s="4"/>
      <c r="H14" s="4"/>
      <c r="I14" s="4"/>
      <c r="J14" s="4"/>
      <c r="K14" s="5"/>
      <c r="Q14" s="38"/>
      <c r="R14" s="36"/>
      <c r="S14" s="49"/>
      <c r="T14" s="49"/>
      <c r="U14" s="36"/>
      <c r="V14" s="37"/>
      <c r="W14" s="37"/>
      <c r="X14" s="37"/>
    </row>
    <row r="15" spans="1:24" x14ac:dyDescent="0.2">
      <c r="A15" s="37"/>
      <c r="B15" s="11" t="s">
        <v>38</v>
      </c>
      <c r="C15" s="37"/>
      <c r="D15" s="37"/>
      <c r="F15" s="2"/>
      <c r="G15" s="4"/>
      <c r="H15" s="4"/>
      <c r="I15" s="4"/>
      <c r="J15" s="4"/>
      <c r="K15" s="5"/>
      <c r="Q15" s="38"/>
      <c r="R15" s="36"/>
      <c r="S15" s="36"/>
      <c r="T15" s="49"/>
      <c r="U15" s="36"/>
      <c r="V15" s="52"/>
      <c r="W15" s="52"/>
      <c r="X15" s="52"/>
    </row>
    <row r="16" spans="1:24" x14ac:dyDescent="0.2">
      <c r="B16" s="1" t="s">
        <v>14</v>
      </c>
      <c r="F16" s="2"/>
      <c r="G16" s="4"/>
      <c r="H16" s="4"/>
      <c r="I16" s="4"/>
      <c r="J16" s="4"/>
      <c r="K16" s="5"/>
      <c r="Q16" s="10"/>
      <c r="R16" s="10"/>
      <c r="S16" s="36"/>
      <c r="T16" s="49"/>
      <c r="U16" s="36"/>
      <c r="V16" s="52"/>
      <c r="W16" s="52"/>
      <c r="X16" s="52"/>
    </row>
    <row r="17" spans="1:24" x14ac:dyDescent="0.2">
      <c r="B17" s="1"/>
      <c r="F17" s="2"/>
      <c r="G17" s="4"/>
      <c r="H17" s="4"/>
      <c r="I17" s="4"/>
      <c r="J17" s="4"/>
      <c r="K17" s="5"/>
      <c r="Q17" s="10"/>
      <c r="R17" s="10"/>
      <c r="S17" s="36"/>
      <c r="T17" s="49"/>
      <c r="U17" s="36"/>
      <c r="V17" s="37"/>
      <c r="W17" s="37"/>
      <c r="X17" s="37"/>
    </row>
    <row r="18" spans="1:24" x14ac:dyDescent="0.2">
      <c r="A18" s="55"/>
      <c r="B18" s="55"/>
      <c r="R18" s="10"/>
      <c r="S18" s="36"/>
      <c r="T18" s="49"/>
      <c r="U18" s="36"/>
      <c r="V18" s="37"/>
      <c r="W18" s="37"/>
      <c r="X18" s="37"/>
    </row>
    <row r="19" spans="1:24" x14ac:dyDescent="0.2">
      <c r="R19" s="10"/>
      <c r="S19" s="36"/>
      <c r="T19" s="49"/>
      <c r="U19" s="36"/>
      <c r="V19" s="37"/>
      <c r="W19" s="37"/>
      <c r="X19" s="37"/>
    </row>
    <row r="20" spans="1:24" x14ac:dyDescent="0.2">
      <c r="R20" s="10"/>
      <c r="S20" s="36"/>
      <c r="T20" s="49"/>
      <c r="U20" s="36"/>
      <c r="V20" s="52"/>
      <c r="W20" s="52"/>
      <c r="X20" s="52"/>
    </row>
    <row r="21" spans="1:24" x14ac:dyDescent="0.2">
      <c r="S21" s="36"/>
      <c r="T21" s="49"/>
      <c r="U21" s="36"/>
      <c r="V21" s="52"/>
      <c r="W21" s="52"/>
      <c r="X21" s="52"/>
    </row>
    <row r="22" spans="1:24" x14ac:dyDescent="0.2">
      <c r="S22" s="36"/>
      <c r="T22" s="49"/>
      <c r="U22" s="36"/>
      <c r="V22" s="37"/>
      <c r="W22" s="37"/>
      <c r="X22" s="37"/>
    </row>
    <row r="23" spans="1:24" x14ac:dyDescent="0.2">
      <c r="T23" s="49"/>
      <c r="U23" s="36"/>
      <c r="V23" s="37"/>
      <c r="W23" s="37"/>
      <c r="X23" s="37"/>
    </row>
    <row r="24" spans="1:24" x14ac:dyDescent="0.2">
      <c r="T24" s="49"/>
      <c r="U24" s="36"/>
      <c r="V24" s="52"/>
      <c r="W24" s="52"/>
      <c r="X24" s="52"/>
    </row>
    <row r="25" spans="1:24" x14ac:dyDescent="0.2">
      <c r="T25" s="49"/>
      <c r="U25" s="36"/>
      <c r="V25" s="52"/>
      <c r="W25" s="52"/>
      <c r="X25" s="52"/>
    </row>
    <row r="26" spans="1:24" x14ac:dyDescent="0.2">
      <c r="T26" s="49"/>
      <c r="U26" s="36"/>
      <c r="V26" s="37"/>
      <c r="W26" s="37"/>
      <c r="X26" s="37"/>
    </row>
    <row r="27" spans="1:24" x14ac:dyDescent="0.2">
      <c r="T27" s="49"/>
      <c r="U27" s="36"/>
      <c r="V27" s="37"/>
      <c r="W27" s="37"/>
      <c r="X27" s="37"/>
    </row>
    <row r="28" spans="1:24" x14ac:dyDescent="0.2">
      <c r="T28" s="49"/>
      <c r="U28" s="36"/>
      <c r="V28" s="52"/>
      <c r="W28" s="52"/>
      <c r="X28" s="52"/>
    </row>
    <row r="29" spans="1:24" x14ac:dyDescent="0.2">
      <c r="T29" s="49"/>
      <c r="U29" s="36"/>
      <c r="V29" s="52"/>
      <c r="W29" s="52"/>
      <c r="X29" s="52"/>
    </row>
    <row r="30" spans="1:24" x14ac:dyDescent="0.2">
      <c r="T30" s="49"/>
      <c r="U30" s="36"/>
      <c r="V30" s="37"/>
      <c r="W30" s="37"/>
      <c r="X30" s="37"/>
    </row>
    <row r="31" spans="1:24" x14ac:dyDescent="0.2">
      <c r="T31" s="49"/>
      <c r="U31" s="36"/>
      <c r="V31" s="37"/>
      <c r="W31" s="37"/>
      <c r="X31" s="37"/>
    </row>
    <row r="41" spans="2:2" x14ac:dyDescent="0.2">
      <c r="B41" s="1"/>
    </row>
    <row r="42" spans="2:2" x14ac:dyDescent="0.2">
      <c r="B42" s="1"/>
    </row>
    <row r="43" spans="2:2" x14ac:dyDescent="0.2">
      <c r="B43" s="1"/>
    </row>
    <row r="44" spans="2:2" x14ac:dyDescent="0.2">
      <c r="B44" s="1"/>
    </row>
  </sheetData>
  <mergeCells count="30">
    <mergeCell ref="A18:B18"/>
    <mergeCell ref="T20:T23"/>
    <mergeCell ref="V20:V21"/>
    <mergeCell ref="W20:W21"/>
    <mergeCell ref="X20:X21"/>
    <mergeCell ref="T15:T19"/>
    <mergeCell ref="V15:V16"/>
    <mergeCell ref="W15:W16"/>
    <mergeCell ref="X15:X16"/>
    <mergeCell ref="T28:T31"/>
    <mergeCell ref="V28:V29"/>
    <mergeCell ref="W28:W29"/>
    <mergeCell ref="X28:X29"/>
    <mergeCell ref="T24:T27"/>
    <mergeCell ref="V24:V25"/>
    <mergeCell ref="W24:W25"/>
    <mergeCell ref="X24:X25"/>
    <mergeCell ref="T5:U6"/>
    <mergeCell ref="B6:B7"/>
    <mergeCell ref="V7:V8"/>
    <mergeCell ref="W7:W8"/>
    <mergeCell ref="X7:X8"/>
    <mergeCell ref="T8:T10"/>
    <mergeCell ref="B9:B11"/>
    <mergeCell ref="T11:T14"/>
    <mergeCell ref="V11:V12"/>
    <mergeCell ref="W11:W12"/>
    <mergeCell ref="X11:X12"/>
    <mergeCell ref="S13:S14"/>
    <mergeCell ref="B13:K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F14. Graphique 1</vt:lpstr>
      <vt:lpstr>F14. Graphique 2</vt:lpstr>
      <vt:lpstr>F14. Graphique 3</vt:lpstr>
      <vt:lpstr>F14. Graphique 4</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LAPINTE, Aude (DREES/OSAM/BESP)</dc:creator>
  <cp:lastModifiedBy>BRIFAULT, Fabienne (DREES/MCP/EXTERNES)</cp:lastModifiedBy>
  <cp:lastPrinted>2018-03-06T16:58:14Z</cp:lastPrinted>
  <dcterms:created xsi:type="dcterms:W3CDTF">2018-03-06T15:51:41Z</dcterms:created>
  <dcterms:modified xsi:type="dcterms:W3CDTF">2019-04-01T08:56:35Z</dcterms:modified>
</cp:coreProperties>
</file>