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7F357A75-D147-4B4D-83B3-2986968BBEB6}" xr6:coauthVersionLast="45" xr6:coauthVersionMax="45" xr10:uidLastSave="{00000000-0000-0000-0000-000000000000}"/>
  <bookViews>
    <workbookView xWindow="-110" yWindow="-110" windowWidth="19420" windowHeight="10420" activeTab="4" xr2:uid="{00000000-000D-0000-FFFF-FFFF00000000}"/>
  </bookViews>
  <sheets>
    <sheet name="Schéma 1" sheetId="1" r:id="rId1"/>
    <sheet name="Graphique 1" sheetId="2" r:id="rId2"/>
    <sheet name="Tableau 1" sheetId="3" r:id="rId3"/>
    <sheet name="Graphique 2" sheetId="4" r:id="rId4"/>
    <sheet name="Carte 1"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E9" i="4"/>
  <c r="F4" i="4" l="1"/>
  <c r="F5" i="4"/>
  <c r="F6" i="4"/>
  <c r="F7" i="4"/>
  <c r="F8" i="4"/>
  <c r="F3" i="4"/>
  <c r="E4" i="4"/>
  <c r="E5" i="4"/>
  <c r="E6" i="4"/>
  <c r="E7" i="4"/>
  <c r="E8" i="4"/>
  <c r="E3" i="4"/>
  <c r="B7" i="1" l="1"/>
  <c r="B10" i="1"/>
  <c r="C17" i="1"/>
  <c r="C18" i="1"/>
  <c r="C4" i="1"/>
  <c r="C5" i="1"/>
  <c r="C6" i="1"/>
  <c r="C7" i="1"/>
  <c r="C10" i="1"/>
  <c r="C3" i="1"/>
  <c r="B16" i="1"/>
  <c r="C16" i="1" s="1"/>
  <c r="B15" i="1"/>
  <c r="C15" i="1" s="1"/>
  <c r="B8" i="1"/>
  <c r="C8" i="1" s="1"/>
  <c r="B9" i="1"/>
  <c r="C9" i="1" s="1"/>
  <c r="B11" i="1"/>
  <c r="C11" i="1" s="1"/>
  <c r="B12" i="1"/>
  <c r="C12" i="1" s="1"/>
  <c r="B13" i="1"/>
  <c r="C13" i="1" s="1"/>
  <c r="B14" i="1"/>
  <c r="C14" i="1" s="1"/>
</calcChain>
</file>

<file path=xl/sharedStrings.xml><?xml version="1.0" encoding="utf-8"?>
<sst xmlns="http://schemas.openxmlformats.org/spreadsheetml/2006/main" count="269" uniqueCount="267">
  <si>
    <t>Ressources initiales</t>
  </si>
  <si>
    <t>Allocation</t>
  </si>
  <si>
    <t>Ressources finales</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</si>
  <si>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</si>
  <si>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</si>
  <si>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</si>
  <si>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</si>
  <si>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</si>
  <si>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</si>
  <si>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</si>
  <si>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</si>
  <si>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</si>
  <si>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</si>
  <si>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</si>
  <si>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</si>
  <si>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</si>
  <si>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</si>
  <si>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</si>
  <si>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</si>
  <si>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</si>
  <si>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</si>
  <si>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</si>
  <si>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</si>
  <si>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</si>
  <si>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</si>
  <si>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</si>
  <si>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</si>
  <si>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</si>
  <si>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</si>
  <si>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</si>
  <si>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</si>
  <si>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</si>
  <si>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</si>
  <si>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</si>
  <si>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</si>
  <si>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</si>
  <si>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</si>
  <si>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</si>
  <si>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</si>
  <si>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</si>
  <si>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</si>
  <si>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</si>
  <si>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</si>
  <si>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</si>
  <si>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</si>
  <si>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</si>
  <si>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</si>
  <si>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</si>
  <si>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</si>
  <si>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</si>
  <si>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</si>
  <si>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</si>
  <si>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</si>
  <si>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</si>
  <si>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</si>
  <si>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</si>
  <si>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</si>
  <si>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</si>
  <si>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</si>
  <si>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</si>
  <si>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</si>
  <si>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</si>
  <si>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</si>
  <si>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</si>
  <si>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</si>
  <si>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</si>
  <si>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</si>
  <si>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</si>
  <si>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</si>
  <si>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</si>
  <si>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</si>
  <si>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</si>
  <si>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</si>
  <si>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</si>
  <si>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</si>
  <si>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</si>
  <si>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</si>
  <si>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</si>
  <si>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</si>
  <si>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</si>
  <si>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</si>
  <si>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</si>
  <si>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</si>
  <si>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</si>
  <si>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</si>
  <si>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</si>
  <si>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</si>
  <si>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</si>
  <si>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</si>
  <si>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</si>
  <si>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</si>
  <si>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</si>
  <si>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</si>
  <si>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</si>
  <si>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</si>
  <si>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</si>
  <si>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</si>
  <si>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</si>
  <si>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</si>
  <si>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</si>
  <si>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</si>
  <si>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</si>
  <si>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</si>
  <si>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976</t>
  </si>
  <si>
    <t>Caractéristiques</t>
  </si>
  <si>
    <t>Bénéficiaires de la GJ</t>
  </si>
  <si>
    <t>Ensemble de la population âgée de 16 à 25 ans</t>
  </si>
  <si>
    <t>Effectifs (en nombre)</t>
  </si>
  <si>
    <t>7 783 700</t>
  </si>
  <si>
    <t>Sexe</t>
  </si>
  <si>
    <t>Femme</t>
  </si>
  <si>
    <t>Homme</t>
  </si>
  <si>
    <t>16-17 ans</t>
  </si>
  <si>
    <t>18-19 ans</t>
  </si>
  <si>
    <t>20-22 ans</t>
  </si>
  <si>
    <t>23 ans ou plus</t>
  </si>
  <si>
    <t>Nationalité</t>
  </si>
  <si>
    <t>France</t>
  </si>
  <si>
    <t>Hors Union européenne</t>
  </si>
  <si>
    <t>Union européenne</t>
  </si>
  <si>
    <t>Zone de revitalisation rurale (ZRR)</t>
  </si>
  <si>
    <t>Quartier prioritaire de la politique de la ville (QPV)</t>
  </si>
  <si>
    <t>Niveau de formation</t>
  </si>
  <si>
    <t>Niveau I, II ou III (supérieur au baccalauréat)</t>
  </si>
  <si>
    <t>Niveau IV (baccalauréat)</t>
  </si>
  <si>
    <t>Niveau V (CAP-BEP)</t>
  </si>
  <si>
    <t>Niveau V bis et VI (collège)</t>
  </si>
  <si>
    <t>Mois</t>
  </si>
  <si>
    <t>décembre 2013</t>
  </si>
  <si>
    <t>décembre 2014</t>
  </si>
  <si>
    <t>décembre 2015</t>
  </si>
  <si>
    <t>décembre 2016</t>
  </si>
  <si>
    <t>décembre 2017</t>
  </si>
  <si>
    <t>décembre 2018</t>
  </si>
  <si>
    <t>Allocataires</t>
  </si>
  <si>
    <t>Année</t>
  </si>
  <si>
    <t>N° Dep</t>
  </si>
  <si>
    <t>Libelle Dep</t>
  </si>
  <si>
    <t xml:space="preserve">effectifs </t>
  </si>
  <si>
    <t>taux (en %)</t>
  </si>
  <si>
    <t>pop 16-25</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</si>
  <si>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</si>
  <si>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</si>
  <si>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</si>
  <si>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</si>
  <si>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</si>
  <si>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</si>
  <si>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</si>
  <si>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</si>
  <si>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</si>
  <si>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</si>
  <si>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</si>
  <si>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</si>
  <si>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</si>
  <si>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</si>
  <si>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</si>
  <si>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</si>
  <si>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</si>
  <si>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</si>
  <si>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</si>
  <si>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</si>
  <si>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</si>
  <si>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</si>
  <si>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Côtes-du-Nord</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</si>
  <si>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</si>
  <si>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</si>
  <si>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</si>
  <si>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</si>
  <si>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</si>
  <si>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</si>
  <si>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</si>
  <si>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</si>
  <si>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</si>
  <si>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</si>
  <si>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</si>
  <si>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</si>
  <si>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</si>
  <si>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</si>
  <si>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</si>
  <si>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</si>
  <si>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</si>
  <si>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</si>
  <si>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</si>
  <si>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</si>
  <si>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</si>
  <si>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</si>
  <si>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</si>
  <si>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</si>
  <si>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</si>
  <si>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</si>
  <si>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</si>
  <si>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</si>
  <si>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 xml:space="preserve">Marne </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</si>
  <si>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</si>
  <si>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</si>
  <si>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</si>
  <si>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</si>
  <si>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</si>
  <si>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</si>
  <si>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</si>
  <si>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</si>
  <si>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</si>
  <si>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</si>
  <si>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</si>
  <si>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</si>
  <si>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</si>
  <si>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</si>
  <si>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</si>
  <si>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</si>
  <si>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</si>
  <si>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</si>
  <si>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</si>
  <si>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</si>
  <si>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</si>
  <si>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</si>
  <si>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</si>
  <si>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</si>
  <si>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</si>
  <si>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</si>
  <si>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</si>
  <si>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</si>
  <si>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</si>
  <si>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</si>
  <si>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</si>
  <si>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</si>
  <si>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</si>
  <si>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</si>
  <si>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</si>
  <si>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</si>
  <si>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</si>
  <si>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</si>
  <si>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</si>
  <si>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</si>
  <si>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</si>
  <si>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Seine-St-Denis</t>
  </si>
  <si>
    <t>Val-de-Marne</t>
  </si>
  <si>
    <t>Val-d’Oise</t>
  </si>
  <si>
    <t xml:space="preserve">Guadeloupe </t>
  </si>
  <si>
    <t xml:space="preserve">Martinique </t>
  </si>
  <si>
    <t>Guyane</t>
  </si>
  <si>
    <t>La Réunion</t>
  </si>
  <si>
    <t>Mayotte</t>
  </si>
  <si>
    <t>En %</t>
  </si>
  <si>
    <t>1. Pour les bénéficiaires de la GJ, il s’agit de l’âge à l’entrée de la GJ.</t>
  </si>
  <si>
    <t>Champ &gt; France.</t>
  </si>
  <si>
    <t>Nombre de mois depuis l’entrée en GJ</t>
  </si>
  <si>
    <t>Montant mensuel moyen de l’allocation, selon le nombre de mois depuis l’entrée en GJ</t>
  </si>
  <si>
    <t>Zone d’habitation</t>
  </si>
  <si>
    <t>Bénéficiaires de l’accompagnement</t>
  </si>
  <si>
    <t>Carte 1. Part de bénéficiaires de la GJ, fin 2018, parmi la population âgée de 16 à 25 ans</t>
  </si>
  <si>
    <r>
      <rPr>
        <b/>
        <sz val="8"/>
        <color theme="1"/>
        <rFont val="Arial"/>
        <family val="2"/>
      </rPr>
      <t>Note &gt;</t>
    </r>
    <r>
      <rPr>
        <sz val="8"/>
        <color theme="1"/>
        <rFont val="Arial"/>
        <family val="2"/>
      </rPr>
      <t xml:space="preserve"> En France, on compte au total 1,1 bénéficiaire de la GJ pour 100 habitants âgés de 16 à 25 ans.</t>
    </r>
  </si>
  <si>
    <r>
      <rPr>
        <b/>
        <sz val="8"/>
        <color theme="1"/>
        <rFont val="Arial"/>
        <family val="2"/>
      </rPr>
      <t>Source &gt;</t>
    </r>
    <r>
      <rPr>
        <sz val="8"/>
        <color theme="1"/>
        <rFont val="Arial"/>
        <family val="2"/>
      </rPr>
      <t xml:space="preserve"> I-Milo, traitement Dares ; Insee, population estimée au 1</t>
    </r>
    <r>
      <rPr>
        <vertAlign val="superscript"/>
        <sz val="8"/>
        <color theme="1"/>
        <rFont val="Arial"/>
        <family val="2"/>
      </rPr>
      <t>er</t>
    </r>
    <r>
      <rPr>
        <sz val="8"/>
        <color theme="1"/>
        <rFont val="Arial"/>
        <family val="2"/>
      </rPr>
      <t> janvier 2019.</t>
    </r>
  </si>
  <si>
    <t>Graphique 2. Nombre de jeunes bénéficiant de l’accompagnement et nombre de jeunes percevant une allocation, de 2013 à 2018</t>
  </si>
  <si>
    <r>
      <rPr>
        <b/>
        <sz val="8"/>
        <color theme="1"/>
        <rFont val="Arial"/>
        <family val="2"/>
      </rPr>
      <t>Source &gt;</t>
    </r>
    <r>
      <rPr>
        <sz val="8"/>
        <color theme="1"/>
        <rFont val="Arial"/>
        <family val="2"/>
      </rPr>
      <t xml:space="preserve"> I-Milo, traitement Dares. </t>
    </r>
  </si>
  <si>
    <r>
      <rPr>
        <b/>
        <sz val="8"/>
        <color theme="1"/>
        <rFont val="Arial"/>
        <family val="2"/>
      </rPr>
      <t>Champ &gt;</t>
    </r>
    <r>
      <rPr>
        <sz val="8"/>
        <color theme="1"/>
        <rFont val="Arial"/>
        <family val="2"/>
      </rPr>
      <t xml:space="preserve"> Effectifs en France, au 31 décembre de chaque année.</t>
    </r>
  </si>
  <si>
    <r>
      <t>Âge</t>
    </r>
    <r>
      <rPr>
        <vertAlign val="superscript"/>
        <sz val="8"/>
        <color theme="1"/>
        <rFont val="Arial"/>
        <family val="2"/>
      </rPr>
      <t>1</t>
    </r>
  </si>
  <si>
    <r>
      <rPr>
        <b/>
        <sz val="8"/>
        <color theme="1"/>
        <rFont val="Arial"/>
        <family val="2"/>
      </rPr>
      <t xml:space="preserve">Champ &gt; </t>
    </r>
    <r>
      <rPr>
        <sz val="8"/>
        <color theme="1"/>
        <rFont val="Arial"/>
        <family val="2"/>
      </rPr>
      <t>France, bénéficiaires de la GJ fin 2018. Ensemble de la population : ménages ordinaires en France (hors Mayotte).</t>
    </r>
  </si>
  <si>
    <r>
      <rPr>
        <b/>
        <sz val="8"/>
        <color theme="1"/>
        <rFont val="Arial"/>
        <family val="2"/>
      </rPr>
      <t>Sources &gt;</t>
    </r>
    <r>
      <rPr>
        <sz val="8"/>
        <color theme="1"/>
        <rFont val="Arial"/>
        <family val="2"/>
      </rPr>
      <t xml:space="preserve"> I-Milo, traitement Dares ; Insee, enquête Emploi 2018, pour les caractéristiques de l’ensemble de la population, et recensement de la population 2016, pour le pourcentage de jeunes résidant en ZRR et l’effectif de l’ensemble de la population.</t>
    </r>
  </si>
  <si>
    <t xml:space="preserve">Graphique 1. Montant mensuel moyen de l’allocation, selon le nombre de mois depuis l’entrée en GJ </t>
  </si>
  <si>
    <r>
      <t>Lecture &gt;</t>
    </r>
    <r>
      <rPr>
        <sz val="8"/>
        <color theme="1"/>
        <rFont val="Arial"/>
        <family val="2"/>
      </rPr>
      <t xml:space="preserve"> Les bénéficiaires touchent en moyenne 441 euros au cours du deuxième mois après l’entrée en GJ (mois 2). Sauf cas particuliers, ce montant est normalement versé au titre du mois suivant celui de l’entrée en GJ. Les montants correspondant au mois d’entrée (versés au cours du mois 1) et de sortie (versés au cours du mois 13) sont très inférieurs car l’allocation, calculée au </t>
    </r>
    <r>
      <rPr>
        <i/>
        <sz val="8"/>
        <color theme="1"/>
        <rFont val="Arial"/>
        <family val="2"/>
      </rPr>
      <t>prorata temporis</t>
    </r>
    <r>
      <rPr>
        <sz val="8"/>
        <color theme="1"/>
        <rFont val="Arial"/>
        <family val="2"/>
      </rPr>
      <t>, correspond alors à des mois incomplets.</t>
    </r>
  </si>
  <si>
    <r>
      <t>Champ &gt;</t>
    </r>
    <r>
      <rPr>
        <sz val="8"/>
        <color theme="1"/>
        <rFont val="Arial"/>
        <family val="2"/>
      </rPr>
      <t xml:space="preserve"> France, bénéficiaires de la GJ entrés en 2017, en dispositif au moins un jour le mois précédent.</t>
    </r>
  </si>
  <si>
    <r>
      <t>Source &gt;</t>
    </r>
    <r>
      <rPr>
        <sz val="8"/>
        <color theme="1"/>
        <rFont val="Arial"/>
        <family val="2"/>
      </rPr>
      <t xml:space="preserve"> I-Milo, traitement Dares.</t>
    </r>
  </si>
  <si>
    <t>Tableau 1. Caractéristiques des jeunes bénéficiaires de la GJ, fin 2018</t>
  </si>
  <si>
    <r>
      <t>Schéma 1. Revenu mensuel garanti selon les revenus d’activité nets, au 1</t>
    </r>
    <r>
      <rPr>
        <b/>
        <vertAlign val="superscript"/>
        <sz val="8"/>
        <color theme="1"/>
        <rFont val="Arial"/>
        <family val="2"/>
      </rPr>
      <t>er</t>
    </r>
    <r>
      <rPr>
        <b/>
        <sz val="8"/>
        <color theme="1"/>
        <rFont val="Arial"/>
        <family val="2"/>
      </rPr>
      <t> avril 2020</t>
    </r>
  </si>
  <si>
    <r>
      <t>Lecture &gt;</t>
    </r>
    <r>
      <rPr>
        <sz val="8"/>
        <color theme="1"/>
        <rFont val="Arial"/>
        <family val="2"/>
      </rPr>
      <t xml:space="preserve"> Une personne avec des revenus d’activité mensuels nets inférieurs à 300 euros perçoit l’allocation GJ à taux plein d’un montant de 497,00 euros par mois. Pour des revenus d’activité mensuels nets compris entre 300 euros et 80 % du smic brut (1 231,53 euros), l’allocation est dégressive linéairement. À partir de 80 % du smic, l’allocation n’est plus versée.</t>
    </r>
  </si>
  <si>
    <r>
      <t>Source</t>
    </r>
    <r>
      <rPr>
        <sz val="8"/>
        <color theme="1"/>
        <rFont val="Arial"/>
        <family val="2"/>
      </rPr>
      <t> </t>
    </r>
    <r>
      <rPr>
        <b/>
        <sz val="8"/>
        <color theme="1"/>
        <rFont val="Arial"/>
        <family val="2"/>
      </rPr>
      <t>&gt;</t>
    </r>
    <r>
      <rPr>
        <sz val="8"/>
        <color theme="1"/>
        <rFont val="Arial"/>
        <family val="2"/>
      </rPr>
      <t xml:space="preserve"> Législation.</t>
    </r>
  </si>
  <si>
    <t>décembre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</si>
</sst>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 #,##0.0_-;_-* &quot;-&quot;??_-;_-@_-"/>
    <numFmt numFmtId="165" formatCode="_-* #,##0_-;\-* #,##0_-;_-* &quot;-&quot;??_-;_-@_-"/>
  </numFmts>
  <fonts count="13" x14ac:knownFonts="1">
    <font>
      <sz val="11"/>
      <color theme="1"/>
      <name val="Calibri"/>
      <family val="2"/>
      <scheme val="minor"/>
    </font>
    <font>
      <sz val="10"/>
      <name val="Arial"/>
      <family val="2"/>
    </font>
    <font>
      <sz val="11"/>
      <color theme="1"/>
      <name val="Calibri"/>
      <family val="2"/>
      <scheme val="minor"/>
    </font>
    <font>
      <b/>
      <sz val="8"/>
      <name val="Arial"/>
      <family val="2"/>
    </font>
    <font>
      <sz val="8"/>
      <name val="Arial"/>
      <family val="2"/>
    </font>
    <font>
      <b/>
      <sz val="8"/>
      <color theme="1"/>
      <name val="Arial"/>
      <family val="2"/>
    </font>
    <font>
      <sz val="8"/>
      <color theme="1"/>
      <name val="Arial"/>
      <family val="2"/>
    </font>
    <font>
      <vertAlign val="superscript"/>
      <sz val="8"/>
      <color theme="1"/>
      <name val="Arial"/>
      <family val="2"/>
    </font>
    <font>
      <sz val="8"/>
      <color rgb="FF000000"/>
      <name val="Arial"/>
      <family val="2"/>
    </font>
    <font>
      <b/>
      <sz val="8"/>
      <color rgb="FF000000"/>
      <name val="Arial"/>
      <family val="2"/>
    </font>
    <font>
      <i/>
      <sz val="8"/>
      <color theme="1"/>
      <name val="Arial"/>
      <family val="2"/>
    </font>
    <font>
      <b/>
      <vertAlign val="superscript"/>
      <sz val="8"/>
      <color theme="1"/>
      <name val="Arial"/>
      <family val="2"/>
    </font>
    <font>
      <sz val="8"/>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44">
    <xf numFmtId="0" fontId="0" fillId="0" borderId="0" xfId="0"/>
    <xf numFmtId="0" fontId="3" fillId="0" borderId="0" xfId="1" applyFont="1"/>
    <xf numFmtId="0" fontId="3" fillId="0" borderId="0" xfId="1" applyFont="1" applyFill="1"/>
    <xf numFmtId="0" fontId="4" fillId="0" borderId="0" xfId="1" applyFont="1"/>
    <xf numFmtId="0" fontId="5" fillId="0" borderId="0" xfId="0" applyFont="1"/>
    <xf numFmtId="0" fontId="6" fillId="0" borderId="0" xfId="0" applyFont="1"/>
    <xf numFmtId="0" fontId="6" fillId="0" borderId="0" xfId="0" applyFont="1" applyFill="1"/>
    <xf numFmtId="0" fontId="5" fillId="0" borderId="0" xfId="0" applyFont="1" applyAlignment="1">
      <alignment vertical="center"/>
    </xf>
    <xf numFmtId="0" fontId="5" fillId="0" borderId="1" xfId="0" applyFont="1" applyBorder="1"/>
    <xf numFmtId="0" fontId="5" fillId="0" borderId="1" xfId="0" applyFont="1" applyFill="1" applyBorder="1"/>
    <xf numFmtId="0" fontId="5" fillId="0" borderId="2" xfId="0" applyFont="1" applyBorder="1"/>
    <xf numFmtId="17" fontId="8" fillId="0" borderId="1" xfId="0" quotePrefix="1" applyNumberFormat="1" applyFont="1" applyFill="1" applyBorder="1" applyAlignment="1">
      <alignment vertical="top" wrapText="1"/>
    </xf>
    <xf numFmtId="165" fontId="8" fillId="0" borderId="1" xfId="2" applyNumberFormat="1" applyFont="1" applyFill="1" applyBorder="1" applyAlignment="1">
      <alignment vertical="top" wrapText="1"/>
    </xf>
    <xf numFmtId="165" fontId="6" fillId="0" borderId="1" xfId="2" applyNumberFormat="1" applyFont="1" applyFill="1" applyBorder="1"/>
    <xf numFmtId="0" fontId="6" fillId="0" borderId="1" xfId="0" applyFont="1" applyBorder="1"/>
    <xf numFmtId="164" fontId="6" fillId="0" borderId="0" xfId="0" applyNumberFormat="1" applyFont="1"/>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6" fillId="0" borderId="5" xfId="0" applyFont="1" applyBorder="1" applyAlignment="1">
      <alignment horizontal="right" vertical="center" wrapText="1" indent="11"/>
    </xf>
    <xf numFmtId="0" fontId="6" fillId="0" borderId="5" xfId="0" applyFont="1" applyBorder="1" applyAlignment="1">
      <alignment horizontal="right" vertical="center" indent="11"/>
    </xf>
    <xf numFmtId="0" fontId="6" fillId="0" borderId="5" xfId="0" applyFont="1"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Border="1" applyAlignment="1">
      <alignment horizontal="right" vertical="center" wrapText="1" indent="11"/>
    </xf>
    <xf numFmtId="0" fontId="6" fillId="0" borderId="4" xfId="0" applyFont="1" applyBorder="1" applyAlignment="1">
      <alignment horizontal="right" vertical="center" indent="11"/>
    </xf>
    <xf numFmtId="0" fontId="6" fillId="0" borderId="6" xfId="0" applyFont="1" applyBorder="1" applyAlignment="1">
      <alignment horizontal="left" vertical="center" wrapText="1"/>
    </xf>
    <xf numFmtId="0" fontId="6" fillId="0" borderId="6" xfId="0" applyFont="1" applyBorder="1" applyAlignment="1">
      <alignment horizontal="right" vertical="center" wrapText="1" indent="11"/>
    </xf>
    <xf numFmtId="0" fontId="6" fillId="0" borderId="6" xfId="0" applyFont="1" applyBorder="1" applyAlignment="1">
      <alignment horizontal="right" vertical="center" indent="11"/>
    </xf>
    <xf numFmtId="0" fontId="5" fillId="0" borderId="5" xfId="0" applyFont="1" applyBorder="1" applyAlignment="1">
      <alignment horizontal="left" vertical="center"/>
    </xf>
    <xf numFmtId="0" fontId="9" fillId="0" borderId="1" xfId="0" applyFont="1" applyBorder="1" applyAlignment="1">
      <alignment horizontal="left" vertical="top" wrapText="1"/>
    </xf>
    <xf numFmtId="0" fontId="5" fillId="0" borderId="1" xfId="0" applyFont="1" applyBorder="1" applyAlignment="1">
      <alignment horizontal="left"/>
    </xf>
    <xf numFmtId="1" fontId="8" fillId="0" borderId="1" xfId="0" applyNumberFormat="1" applyFont="1" applyBorder="1" applyAlignment="1">
      <alignment horizontal="left" vertical="top" wrapText="1"/>
    </xf>
    <xf numFmtId="3" fontId="4" fillId="0" borderId="0" xfId="0" applyNumberFormat="1" applyFont="1"/>
    <xf numFmtId="0" fontId="4" fillId="0" borderId="0" xfId="0" applyFont="1"/>
    <xf numFmtId="0" fontId="5" fillId="0" borderId="0" xfId="0" applyFont="1" applyAlignment="1">
      <alignment horizontal="justify" vertical="center"/>
    </xf>
    <xf numFmtId="0" fontId="12" fillId="0" borderId="0" xfId="0" applyFont="1"/>
    <xf numFmtId="3" fontId="12" fillId="0" borderId="0" xfId="0" applyNumberFormat="1" applyFont="1"/>
    <xf numFmtId="0" fontId="6" fillId="0" borderId="0" xfId="0" applyFont="1" applyAlignment="1">
      <alignment wrapText="1"/>
    </xf>
    <xf numFmtId="3" fontId="5" fillId="0" borderId="3" xfId="0" applyNumberFormat="1" applyFont="1" applyBorder="1" applyAlignment="1">
      <alignment horizontal="right" vertical="center" wrapText="1" indent="11"/>
    </xf>
    <xf numFmtId="0" fontId="5" fillId="0" borderId="3" xfId="0" applyFont="1" applyBorder="1" applyAlignment="1">
      <alignment horizontal="right" vertical="center" indent="11"/>
    </xf>
    <xf numFmtId="0" fontId="5" fillId="0" borderId="0" xfId="0" applyFont="1" applyAlignment="1">
      <alignment horizontal="left" vertical="center" wrapText="1"/>
    </xf>
    <xf numFmtId="0" fontId="6" fillId="0" borderId="0" xfId="0" applyFont="1" applyAlignment="1">
      <alignment horizontal="left" vertical="center" wrapText="1"/>
    </xf>
    <xf numFmtId="17" fontId="8" fillId="0" borderId="1" xfId="0" quotePrefix="1" applyNumberFormat="1" applyFont="1" applyBorder="1" applyAlignment="1">
      <alignment vertical="top" wrapText="1"/>
    </xf>
    <xf numFmtId="164" fontId="6" fillId="0" borderId="1" xfId="2" applyNumberFormat="1" applyFont="1" applyFill="1" applyBorder="1"/>
  </cellXfs>
  <cellStyles count="3">
    <cellStyle name="Milliers" xfId="2" builtinId="3"/>
    <cellStyle name="Normal" xfId="0" builtinId="0"/>
    <cellStyle name="Normal 2" xfId="1" xr:uid="{00000000-0005-0000-0000-000002000000}"/>
  </cellStyles>
  <dxfs count="0"/>
  <tableStyles count="0" defaultTableStyle="TableStyleMedium2" defaultPivotStyle="PivotStyleLight16"/>
  <colors>
    <mruColors>
      <color rgb="FFFF292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9"/>
  <sheetViews>
    <sheetView showGridLines="0" topLeftCell="A7" workbookViewId="0">
      <selection activeCell="A27" sqref="A27:E27"/>
    </sheetView>
  </sheetViews>
  <sheetFormatPr baseColWidth="10" defaultColWidth="10.81640625" defaultRowHeight="10" x14ac:dyDescent="0.2"/>
  <cols>
    <col min="1" max="1" width="25.1796875" style="5" bestFit="1" customWidth="1"/>
    <col min="2" max="2" width="14.1796875" style="5" customWidth="1"/>
    <col min="3" max="3" width="18.453125" style="5" customWidth="1"/>
    <col min="4" max="16384" width="10.81640625" style="5"/>
  </cols>
  <sheetData>
    <row r="1" spans="1:3" ht="35.5" customHeight="1" x14ac:dyDescent="0.2">
      <c r="A1" s="7" t="s">
        <v>263</v>
      </c>
    </row>
    <row r="2" spans="1:3" x14ac:dyDescent="0.2">
      <c r="A2" s="5" t="s">
        <v>0</v>
      </c>
      <c r="B2" s="5" t="s">
        <v>1</v>
      </c>
      <c r="C2" s="5" t="s">
        <v>2</v>
      </c>
    </row>
    <row r="3" spans="1:3" x14ac:dyDescent="0.2">
      <c r="A3" s="32">
        <v>0</v>
      </c>
      <c r="B3" s="33">
        <v>497</v>
      </c>
      <c r="C3" s="32">
        <f>A3+B3</f>
        <v>497</v>
      </c>
    </row>
    <row r="4" spans="1:3" x14ac:dyDescent="0.2">
      <c r="A4" s="32">
        <v>100</v>
      </c>
      <c r="B4" s="33">
        <v>497</v>
      </c>
      <c r="C4" s="32">
        <f t="shared" ref="C4:C18" si="0">A4+B4</f>
        <v>597</v>
      </c>
    </row>
    <row r="5" spans="1:3" x14ac:dyDescent="0.2">
      <c r="A5" s="32">
        <v>200</v>
      </c>
      <c r="B5" s="33">
        <v>497</v>
      </c>
      <c r="C5" s="32">
        <f t="shared" si="0"/>
        <v>697</v>
      </c>
    </row>
    <row r="6" spans="1:3" x14ac:dyDescent="0.2">
      <c r="A6" s="32">
        <v>300</v>
      </c>
      <c r="B6" s="33">
        <v>497</v>
      </c>
      <c r="C6" s="32">
        <f t="shared" si="0"/>
        <v>797</v>
      </c>
    </row>
    <row r="7" spans="1:3" x14ac:dyDescent="0.2">
      <c r="A7" s="32">
        <v>400</v>
      </c>
      <c r="B7" s="33">
        <f>497-497*(A7-300)/(1231.53-300)</f>
        <v>443.64691421639668</v>
      </c>
      <c r="C7" s="32">
        <f t="shared" si="0"/>
        <v>843.64691421639668</v>
      </c>
    </row>
    <row r="8" spans="1:3" x14ac:dyDescent="0.2">
      <c r="A8" s="32">
        <v>500</v>
      </c>
      <c r="B8" s="33">
        <f t="shared" ref="B8:B16" si="1">497-497*(A8-300)/(1231.53-300)</f>
        <v>390.29382843279336</v>
      </c>
      <c r="C8" s="32">
        <f t="shared" si="0"/>
        <v>890.29382843279336</v>
      </c>
    </row>
    <row r="9" spans="1:3" x14ac:dyDescent="0.2">
      <c r="A9" s="32">
        <v>600</v>
      </c>
      <c r="B9" s="33">
        <f t="shared" si="1"/>
        <v>336.94074264919004</v>
      </c>
      <c r="C9" s="32">
        <f t="shared" si="0"/>
        <v>936.94074264919004</v>
      </c>
    </row>
    <row r="10" spans="1:3" x14ac:dyDescent="0.2">
      <c r="A10" s="32">
        <v>700</v>
      </c>
      <c r="B10" s="33">
        <f>497-497*(A10-300)/(1231.53-300)</f>
        <v>283.58765686558672</v>
      </c>
      <c r="C10" s="32">
        <f t="shared" si="0"/>
        <v>983.58765686558672</v>
      </c>
    </row>
    <row r="11" spans="1:3" x14ac:dyDescent="0.2">
      <c r="A11" s="32">
        <v>800</v>
      </c>
      <c r="B11" s="33">
        <f t="shared" si="1"/>
        <v>230.2345710819834</v>
      </c>
      <c r="C11" s="32">
        <f t="shared" si="0"/>
        <v>1030.2345710819834</v>
      </c>
    </row>
    <row r="12" spans="1:3" x14ac:dyDescent="0.2">
      <c r="A12" s="32">
        <v>900</v>
      </c>
      <c r="B12" s="33">
        <f t="shared" si="1"/>
        <v>176.88148529838008</v>
      </c>
      <c r="C12" s="32">
        <f t="shared" si="0"/>
        <v>1076.8814852983801</v>
      </c>
    </row>
    <row r="13" spans="1:3" x14ac:dyDescent="0.2">
      <c r="A13" s="32">
        <v>1000</v>
      </c>
      <c r="B13" s="33">
        <f t="shared" si="1"/>
        <v>123.52839951477677</v>
      </c>
      <c r="C13" s="32">
        <f t="shared" si="0"/>
        <v>1123.5283995147768</v>
      </c>
    </row>
    <row r="14" spans="1:3" x14ac:dyDescent="0.2">
      <c r="A14" s="32">
        <v>1100</v>
      </c>
      <c r="B14" s="33">
        <f t="shared" si="1"/>
        <v>70.175313731173446</v>
      </c>
      <c r="C14" s="32">
        <f t="shared" si="0"/>
        <v>1170.1753137311734</v>
      </c>
    </row>
    <row r="15" spans="1:3" x14ac:dyDescent="0.2">
      <c r="A15" s="32">
        <v>1200</v>
      </c>
      <c r="B15" s="33">
        <f t="shared" si="1"/>
        <v>16.822227947570127</v>
      </c>
      <c r="C15" s="32">
        <f t="shared" si="0"/>
        <v>1216.8222279475701</v>
      </c>
    </row>
    <row r="16" spans="1:3" x14ac:dyDescent="0.2">
      <c r="A16" s="32">
        <v>1231.53</v>
      </c>
      <c r="B16" s="33">
        <f t="shared" si="1"/>
        <v>0</v>
      </c>
      <c r="C16" s="32">
        <f>A16+B16</f>
        <v>1231.53</v>
      </c>
    </row>
    <row r="17" spans="1:5" x14ac:dyDescent="0.2">
      <c r="A17" s="32">
        <v>1300</v>
      </c>
      <c r="B17" s="33">
        <v>0</v>
      </c>
      <c r="C17" s="32">
        <f t="shared" si="0"/>
        <v>1300</v>
      </c>
    </row>
    <row r="18" spans="1:5" x14ac:dyDescent="0.2">
      <c r="A18" s="32">
        <v>1400</v>
      </c>
      <c r="B18" s="33">
        <v>0</v>
      </c>
      <c r="C18" s="32">
        <f t="shared" si="0"/>
        <v>1400</v>
      </c>
    </row>
    <row r="27" spans="1:5" ht="77" customHeight="1" x14ac:dyDescent="0.2">
      <c r="A27" s="40" t="s">
        <v>264</v>
      </c>
      <c r="B27" s="40"/>
      <c r="C27" s="40"/>
      <c r="D27" s="40"/>
      <c r="E27" s="40"/>
    </row>
    <row r="28" spans="1:5" ht="10.5" x14ac:dyDescent="0.2">
      <c r="A28" s="34" t="s">
        <v>265</v>
      </c>
    </row>
    <row r="33" spans="1:4" x14ac:dyDescent="0.2">
      <c r="A33" s="35"/>
      <c r="B33" s="35"/>
      <c r="C33" s="35"/>
    </row>
    <row r="34" spans="1:4" x14ac:dyDescent="0.2">
      <c r="A34" s="36"/>
      <c r="B34" s="35"/>
      <c r="C34" s="36"/>
    </row>
    <row r="35" spans="1:4" x14ac:dyDescent="0.2">
      <c r="A35" s="36"/>
      <c r="B35" s="35"/>
      <c r="C35" s="36"/>
    </row>
    <row r="36" spans="1:4" x14ac:dyDescent="0.2">
      <c r="A36" s="36"/>
      <c r="B36" s="35"/>
      <c r="C36" s="36"/>
    </row>
    <row r="37" spans="1:4" x14ac:dyDescent="0.2">
      <c r="A37" s="36"/>
      <c r="B37" s="35"/>
      <c r="C37" s="36"/>
      <c r="D37" s="37"/>
    </row>
    <row r="38" spans="1:4" x14ac:dyDescent="0.2">
      <c r="A38" s="36"/>
      <c r="B38" s="35"/>
      <c r="C38" s="36"/>
    </row>
    <row r="39" spans="1:4" x14ac:dyDescent="0.2">
      <c r="A39" s="36"/>
      <c r="B39" s="35"/>
      <c r="C39" s="36"/>
    </row>
    <row r="40" spans="1:4" x14ac:dyDescent="0.2">
      <c r="A40" s="36"/>
      <c r="B40" s="35"/>
      <c r="C40" s="36"/>
    </row>
    <row r="41" spans="1:4" x14ac:dyDescent="0.2">
      <c r="A41" s="36"/>
      <c r="B41" s="35"/>
      <c r="C41" s="36"/>
    </row>
    <row r="42" spans="1:4" x14ac:dyDescent="0.2">
      <c r="A42" s="36"/>
      <c r="B42" s="35"/>
      <c r="C42" s="36"/>
    </row>
    <row r="43" spans="1:4" x14ac:dyDescent="0.2">
      <c r="A43" s="36"/>
      <c r="B43" s="35"/>
      <c r="C43" s="36"/>
    </row>
    <row r="44" spans="1:4" x14ac:dyDescent="0.2">
      <c r="A44" s="36"/>
      <c r="B44" s="35"/>
      <c r="C44" s="36"/>
    </row>
    <row r="45" spans="1:4" x14ac:dyDescent="0.2">
      <c r="A45" s="36"/>
      <c r="B45" s="35"/>
      <c r="C45" s="36"/>
    </row>
    <row r="46" spans="1:4" x14ac:dyDescent="0.2">
      <c r="A46" s="36"/>
      <c r="B46" s="35"/>
      <c r="C46" s="36"/>
    </row>
    <row r="47" spans="1:4" x14ac:dyDescent="0.2">
      <c r="A47" s="36"/>
      <c r="B47" s="35"/>
      <c r="C47" s="36"/>
    </row>
    <row r="48" spans="1:4" x14ac:dyDescent="0.2">
      <c r="A48" s="36"/>
      <c r="B48" s="35"/>
      <c r="C48" s="36"/>
    </row>
    <row r="49" spans="1:3" x14ac:dyDescent="0.2">
      <c r="A49" s="35"/>
      <c r="B49" s="35"/>
      <c r="C49" s="35"/>
    </row>
  </sheetData>
  <mergeCells count="1">
    <mergeCell ref="A27:E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showGridLines="0" topLeftCell="A7" workbookViewId="0">
      <selection activeCell="I22" sqref="I22"/>
    </sheetView>
  </sheetViews>
  <sheetFormatPr baseColWidth="10" defaultColWidth="9.1796875" defaultRowHeight="10" x14ac:dyDescent="0.2"/>
  <cols>
    <col min="1" max="1" width="14.6328125" style="5" customWidth="1"/>
    <col min="2" max="2" width="24.453125" style="5" customWidth="1"/>
    <col min="3" max="16384" width="9.1796875" style="5"/>
  </cols>
  <sheetData>
    <row r="1" spans="1:2" ht="62.5" customHeight="1" x14ac:dyDescent="0.2">
      <c r="A1" s="7" t="s">
        <v>258</v>
      </c>
    </row>
    <row r="2" spans="1:2" ht="31.5" x14ac:dyDescent="0.2">
      <c r="A2" s="29" t="s">
        <v>245</v>
      </c>
      <c r="B2" s="29" t="s">
        <v>246</v>
      </c>
    </row>
    <row r="3" spans="1:2" ht="10.5" x14ac:dyDescent="0.25">
      <c r="A3" s="30">
        <v>1</v>
      </c>
      <c r="B3" s="31">
        <v>262.92</v>
      </c>
    </row>
    <row r="4" spans="1:2" ht="10.5" x14ac:dyDescent="0.2">
      <c r="A4" s="29">
        <v>2</v>
      </c>
      <c r="B4" s="31">
        <v>440.82</v>
      </c>
    </row>
    <row r="5" spans="1:2" ht="10.5" x14ac:dyDescent="0.2">
      <c r="A5" s="29">
        <v>3</v>
      </c>
      <c r="B5" s="31">
        <v>407.68</v>
      </c>
    </row>
    <row r="6" spans="1:2" ht="10.5" x14ac:dyDescent="0.2">
      <c r="A6" s="29">
        <v>4</v>
      </c>
      <c r="B6" s="31">
        <v>384.45</v>
      </c>
    </row>
    <row r="7" spans="1:2" ht="10.5" x14ac:dyDescent="0.2">
      <c r="A7" s="29">
        <v>5</v>
      </c>
      <c r="B7" s="31">
        <v>367.26</v>
      </c>
    </row>
    <row r="8" spans="1:2" ht="10.5" x14ac:dyDescent="0.2">
      <c r="A8" s="29">
        <v>6</v>
      </c>
      <c r="B8" s="31">
        <v>352.47</v>
      </c>
    </row>
    <row r="9" spans="1:2" ht="10.5" x14ac:dyDescent="0.2">
      <c r="A9" s="29">
        <v>7</v>
      </c>
      <c r="B9" s="31">
        <v>343.43</v>
      </c>
    </row>
    <row r="10" spans="1:2" ht="10.5" x14ac:dyDescent="0.2">
      <c r="A10" s="29">
        <v>8</v>
      </c>
      <c r="B10" s="31">
        <v>332.61</v>
      </c>
    </row>
    <row r="11" spans="1:2" ht="10.5" x14ac:dyDescent="0.2">
      <c r="A11" s="29">
        <v>9</v>
      </c>
      <c r="B11" s="31">
        <v>323.12</v>
      </c>
    </row>
    <row r="12" spans="1:2" ht="10.5" x14ac:dyDescent="0.2">
      <c r="A12" s="29">
        <v>10</v>
      </c>
      <c r="B12" s="31">
        <v>313.3</v>
      </c>
    </row>
    <row r="13" spans="1:2" ht="10.5" x14ac:dyDescent="0.2">
      <c r="A13" s="29">
        <v>11</v>
      </c>
      <c r="B13" s="31">
        <v>304.49</v>
      </c>
    </row>
    <row r="14" spans="1:2" ht="10.5" x14ac:dyDescent="0.2">
      <c r="A14" s="29">
        <v>12</v>
      </c>
      <c r="B14" s="31">
        <v>295.27</v>
      </c>
    </row>
    <row r="15" spans="1:2" ht="10.5" x14ac:dyDescent="0.2">
      <c r="A15" s="29">
        <v>13</v>
      </c>
      <c r="B15" s="31">
        <v>115.05</v>
      </c>
    </row>
    <row r="22" spans="1:5" ht="92.5" customHeight="1" x14ac:dyDescent="0.2">
      <c r="A22" s="40" t="s">
        <v>259</v>
      </c>
      <c r="B22" s="40"/>
      <c r="C22" s="40"/>
      <c r="D22" s="40"/>
      <c r="E22" s="40"/>
    </row>
    <row r="23" spans="1:5" ht="34" customHeight="1" x14ac:dyDescent="0.2">
      <c r="A23" s="40" t="s">
        <v>260</v>
      </c>
      <c r="B23" s="40"/>
      <c r="C23" s="40"/>
      <c r="D23" s="40"/>
      <c r="E23" s="40"/>
    </row>
    <row r="24" spans="1:5" ht="10.5" x14ac:dyDescent="0.2">
      <c r="A24" s="40" t="s">
        <v>261</v>
      </c>
      <c r="B24" s="40"/>
      <c r="C24" s="40"/>
      <c r="D24" s="40"/>
      <c r="E24" s="40"/>
    </row>
  </sheetData>
  <mergeCells count="3">
    <mergeCell ref="A22:E22"/>
    <mergeCell ref="A23:E23"/>
    <mergeCell ref="A24:E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showGridLines="0" topLeftCell="A10" workbookViewId="0">
      <selection activeCell="A29" sqref="A29:C29"/>
    </sheetView>
  </sheetViews>
  <sheetFormatPr baseColWidth="10" defaultColWidth="10.81640625" defaultRowHeight="10" x14ac:dyDescent="0.2"/>
  <cols>
    <col min="1" max="1" width="25" style="5" customWidth="1"/>
    <col min="2" max="2" width="28" style="5" customWidth="1"/>
    <col min="3" max="3" width="30.453125" style="5" customWidth="1"/>
    <col min="4" max="16384" width="10.81640625" style="5"/>
  </cols>
  <sheetData>
    <row r="1" spans="1:3" ht="10.5" x14ac:dyDescent="0.25">
      <c r="A1" s="4" t="s">
        <v>262</v>
      </c>
    </row>
    <row r="3" spans="1:3" x14ac:dyDescent="0.2">
      <c r="C3" s="5" t="s">
        <v>242</v>
      </c>
    </row>
    <row r="4" spans="1:3" ht="21" x14ac:dyDescent="0.2">
      <c r="A4" s="16" t="s">
        <v>104</v>
      </c>
      <c r="B4" s="16" t="s">
        <v>105</v>
      </c>
      <c r="C4" s="16" t="s">
        <v>106</v>
      </c>
    </row>
    <row r="5" spans="1:3" ht="10.5" x14ac:dyDescent="0.2">
      <c r="A5" s="17" t="s">
        <v>107</v>
      </c>
      <c r="B5" s="38">
        <v>83200</v>
      </c>
      <c r="C5" s="39" t="s">
        <v>108</v>
      </c>
    </row>
    <row r="6" spans="1:3" ht="10.5" x14ac:dyDescent="0.2">
      <c r="A6" s="18" t="s">
        <v>109</v>
      </c>
      <c r="B6" s="19"/>
      <c r="C6" s="20"/>
    </row>
    <row r="7" spans="1:3" x14ac:dyDescent="0.2">
      <c r="A7" s="21" t="s">
        <v>110</v>
      </c>
      <c r="B7" s="19">
        <v>48</v>
      </c>
      <c r="C7" s="20">
        <v>50</v>
      </c>
    </row>
    <row r="8" spans="1:3" x14ac:dyDescent="0.2">
      <c r="A8" s="21" t="s">
        <v>111</v>
      </c>
      <c r="B8" s="19">
        <v>52</v>
      </c>
      <c r="C8" s="20">
        <v>50</v>
      </c>
    </row>
    <row r="9" spans="1:3" ht="12.5" x14ac:dyDescent="0.2">
      <c r="A9" s="22" t="s">
        <v>255</v>
      </c>
      <c r="B9" s="23"/>
      <c r="C9" s="24"/>
    </row>
    <row r="10" spans="1:3" x14ac:dyDescent="0.2">
      <c r="A10" s="21" t="s">
        <v>112</v>
      </c>
      <c r="B10" s="19">
        <v>8</v>
      </c>
      <c r="C10" s="20">
        <v>22</v>
      </c>
    </row>
    <row r="11" spans="1:3" x14ac:dyDescent="0.2">
      <c r="A11" s="21" t="s">
        <v>113</v>
      </c>
      <c r="B11" s="19">
        <v>34</v>
      </c>
      <c r="C11" s="20">
        <v>21</v>
      </c>
    </row>
    <row r="12" spans="1:3" x14ac:dyDescent="0.2">
      <c r="A12" s="21" t="s">
        <v>114</v>
      </c>
      <c r="B12" s="19">
        <v>41</v>
      </c>
      <c r="C12" s="20">
        <v>30</v>
      </c>
    </row>
    <row r="13" spans="1:3" x14ac:dyDescent="0.2">
      <c r="A13" s="25" t="s">
        <v>115</v>
      </c>
      <c r="B13" s="26">
        <v>17</v>
      </c>
      <c r="C13" s="27">
        <v>27</v>
      </c>
    </row>
    <row r="14" spans="1:3" ht="10.5" x14ac:dyDescent="0.2">
      <c r="A14" s="18" t="s">
        <v>116</v>
      </c>
      <c r="B14" s="19"/>
      <c r="C14" s="20"/>
    </row>
    <row r="15" spans="1:3" x14ac:dyDescent="0.2">
      <c r="A15" s="21" t="s">
        <v>117</v>
      </c>
      <c r="B15" s="19">
        <v>90</v>
      </c>
      <c r="C15" s="20">
        <v>95</v>
      </c>
    </row>
    <row r="16" spans="1:3" x14ac:dyDescent="0.2">
      <c r="A16" s="21" t="s">
        <v>118</v>
      </c>
      <c r="B16" s="19">
        <v>8</v>
      </c>
      <c r="C16" s="20">
        <v>4</v>
      </c>
    </row>
    <row r="17" spans="1:3" x14ac:dyDescent="0.2">
      <c r="A17" s="21" t="s">
        <v>119</v>
      </c>
      <c r="B17" s="19">
        <v>2</v>
      </c>
      <c r="C17" s="20">
        <v>1</v>
      </c>
    </row>
    <row r="18" spans="1:3" ht="10.5" x14ac:dyDescent="0.2">
      <c r="A18" s="22" t="s">
        <v>247</v>
      </c>
      <c r="B18" s="23"/>
      <c r="C18" s="24"/>
    </row>
    <row r="19" spans="1:3" x14ac:dyDescent="0.2">
      <c r="A19" s="21" t="s">
        <v>120</v>
      </c>
      <c r="B19" s="19">
        <v>15</v>
      </c>
      <c r="C19" s="20">
        <v>10</v>
      </c>
    </row>
    <row r="20" spans="1:3" ht="20" x14ac:dyDescent="0.2">
      <c r="A20" s="25" t="s">
        <v>121</v>
      </c>
      <c r="B20" s="26">
        <v>25</v>
      </c>
      <c r="C20" s="27">
        <v>9</v>
      </c>
    </row>
    <row r="21" spans="1:3" ht="10.5" x14ac:dyDescent="0.2">
      <c r="A21" s="28" t="s">
        <v>122</v>
      </c>
      <c r="B21" s="20"/>
      <c r="C21" s="20"/>
    </row>
    <row r="22" spans="1:3" ht="20" x14ac:dyDescent="0.2">
      <c r="A22" s="21" t="s">
        <v>123</v>
      </c>
      <c r="B22" s="19">
        <v>4</v>
      </c>
      <c r="C22" s="20">
        <v>45</v>
      </c>
    </row>
    <row r="23" spans="1:3" x14ac:dyDescent="0.2">
      <c r="A23" s="21" t="s">
        <v>124</v>
      </c>
      <c r="B23" s="19">
        <v>37</v>
      </c>
      <c r="C23" s="20">
        <v>25</v>
      </c>
    </row>
    <row r="24" spans="1:3" x14ac:dyDescent="0.2">
      <c r="A24" s="21" t="s">
        <v>125</v>
      </c>
      <c r="B24" s="19">
        <v>34</v>
      </c>
      <c r="C24" s="20">
        <v>24</v>
      </c>
    </row>
    <row r="25" spans="1:3" x14ac:dyDescent="0.2">
      <c r="A25" s="25" t="s">
        <v>126</v>
      </c>
      <c r="B25" s="26">
        <v>25</v>
      </c>
      <c r="C25" s="27">
        <v>5</v>
      </c>
    </row>
    <row r="27" spans="1:3" ht="16" customHeight="1" x14ac:dyDescent="0.2">
      <c r="A27" s="41" t="s">
        <v>243</v>
      </c>
      <c r="B27" s="41"/>
      <c r="C27" s="41"/>
    </row>
    <row r="28" spans="1:3" ht="28" customHeight="1" x14ac:dyDescent="0.2">
      <c r="A28" s="41" t="s">
        <v>256</v>
      </c>
      <c r="B28" s="41"/>
      <c r="C28" s="41"/>
    </row>
    <row r="29" spans="1:3" ht="44" customHeight="1" x14ac:dyDescent="0.2">
      <c r="A29" s="41" t="s">
        <v>257</v>
      </c>
      <c r="B29" s="41"/>
      <c r="C29" s="41"/>
    </row>
  </sheetData>
  <mergeCells count="3">
    <mergeCell ref="A27:C27"/>
    <mergeCell ref="A28:C28"/>
    <mergeCell ref="A29:C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showGridLines="0" workbookViewId="0">
      <selection activeCell="H16" sqref="H16"/>
    </sheetView>
  </sheetViews>
  <sheetFormatPr baseColWidth="10" defaultColWidth="10.81640625" defaultRowHeight="10" x14ac:dyDescent="0.2"/>
  <cols>
    <col min="1" max="1" width="18.453125" style="5" customWidth="1"/>
    <col min="2" max="2" width="23.36328125" style="5" bestFit="1" customWidth="1"/>
    <col min="3" max="3" width="20.6328125" style="5" bestFit="1" customWidth="1"/>
    <col min="4" max="16384" width="10.81640625" style="5"/>
  </cols>
  <sheetData>
    <row r="1" spans="1:6" ht="34" customHeight="1" x14ac:dyDescent="0.2">
      <c r="A1" s="7" t="s">
        <v>252</v>
      </c>
    </row>
    <row r="2" spans="1:6" ht="10.5" x14ac:dyDescent="0.25">
      <c r="A2" s="8" t="s">
        <v>127</v>
      </c>
      <c r="B2" s="8" t="s">
        <v>248</v>
      </c>
      <c r="C2" s="8" t="s">
        <v>134</v>
      </c>
      <c r="D2" s="9" t="s">
        <v>135</v>
      </c>
      <c r="E2" s="10" t="s">
        <v>248</v>
      </c>
      <c r="F2" s="8" t="s">
        <v>134</v>
      </c>
    </row>
    <row r="3" spans="1:6" x14ac:dyDescent="0.2">
      <c r="A3" s="11" t="s">
        <v>128</v>
      </c>
      <c r="B3" s="12">
        <v>397</v>
      </c>
      <c r="C3" s="13">
        <v>301</v>
      </c>
      <c r="D3" s="14">
        <v>2013</v>
      </c>
      <c r="E3" s="15">
        <f>B3/1000</f>
        <v>0.39700000000000002</v>
      </c>
      <c r="F3" s="15">
        <f>C3/1000</f>
        <v>0.30099999999999999</v>
      </c>
    </row>
    <row r="4" spans="1:6" x14ac:dyDescent="0.2">
      <c r="A4" s="11" t="s">
        <v>129</v>
      </c>
      <c r="B4" s="12">
        <v>7597</v>
      </c>
      <c r="C4" s="13">
        <v>6080</v>
      </c>
      <c r="D4" s="14">
        <v>2014</v>
      </c>
      <c r="E4" s="15">
        <f t="shared" ref="E4:E9" si="0">B4/1000</f>
        <v>7.5970000000000004</v>
      </c>
      <c r="F4" s="15">
        <f t="shared" ref="F4:F9" si="1">C4/1000</f>
        <v>6.08</v>
      </c>
    </row>
    <row r="5" spans="1:6" x14ac:dyDescent="0.2">
      <c r="A5" s="11" t="s">
        <v>130</v>
      </c>
      <c r="B5" s="12">
        <v>32488</v>
      </c>
      <c r="C5" s="13">
        <v>27192</v>
      </c>
      <c r="D5" s="14">
        <v>2015</v>
      </c>
      <c r="E5" s="15">
        <f t="shared" si="0"/>
        <v>32.488</v>
      </c>
      <c r="F5" s="15">
        <f t="shared" si="1"/>
        <v>27.192</v>
      </c>
    </row>
    <row r="6" spans="1:6" x14ac:dyDescent="0.2">
      <c r="A6" s="11" t="s">
        <v>131</v>
      </c>
      <c r="B6" s="12">
        <v>50081</v>
      </c>
      <c r="C6" s="13">
        <v>40757</v>
      </c>
      <c r="D6" s="14">
        <v>2016</v>
      </c>
      <c r="E6" s="15">
        <f t="shared" si="0"/>
        <v>50.081000000000003</v>
      </c>
      <c r="F6" s="15">
        <f t="shared" si="1"/>
        <v>40.756999999999998</v>
      </c>
    </row>
    <row r="7" spans="1:6" x14ac:dyDescent="0.2">
      <c r="A7" s="11" t="s">
        <v>132</v>
      </c>
      <c r="B7" s="12">
        <v>74509</v>
      </c>
      <c r="C7" s="13">
        <v>59245</v>
      </c>
      <c r="D7" s="14">
        <v>2017</v>
      </c>
      <c r="E7" s="15">
        <f t="shared" si="0"/>
        <v>74.509</v>
      </c>
      <c r="F7" s="15">
        <f t="shared" si="1"/>
        <v>59.244999999999997</v>
      </c>
    </row>
    <row r="8" spans="1:6" x14ac:dyDescent="0.2">
      <c r="A8" s="11" t="s">
        <v>133</v>
      </c>
      <c r="B8" s="12">
        <v>83241</v>
      </c>
      <c r="C8" s="13">
        <v>66542</v>
      </c>
      <c r="D8" s="14">
        <v>2018</v>
      </c>
      <c r="E8" s="15">
        <f t="shared" si="0"/>
        <v>83.241</v>
      </c>
      <c r="F8" s="15">
        <f t="shared" si="1"/>
        <v>66.542000000000002</v>
      </c>
    </row>
    <row r="9" spans="1:6" x14ac:dyDescent="0.2">
      <c r="A9" s="42" t="s">
        <v>266</v>
      </c>
      <c r="B9" s="12">
        <v>89800</v>
      </c>
      <c r="C9" s="13">
        <v>70500</v>
      </c>
      <c r="D9" s="14">
        <v>2019</v>
      </c>
      <c r="E9" s="43">
        <f t="shared" si="0"/>
        <v>89.8</v>
      </c>
      <c r="F9" s="43">
        <f t="shared" si="1"/>
        <v>70.5</v>
      </c>
    </row>
    <row r="10" spans="1:6" ht="10.5" x14ac:dyDescent="0.25">
      <c r="A10" s="4"/>
    </row>
    <row r="12" spans="1:6" ht="10.5" x14ac:dyDescent="0.25">
      <c r="A12" s="5" t="s">
        <v>254</v>
      </c>
    </row>
    <row r="13" spans="1:6" ht="10.5" x14ac:dyDescent="0.25">
      <c r="A13" s="5" t="s">
        <v>253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2"/>
  <sheetViews>
    <sheetView showGridLines="0" tabSelected="1" workbookViewId="0">
      <selection activeCell="F48" sqref="F48"/>
    </sheetView>
  </sheetViews>
  <sheetFormatPr baseColWidth="10" defaultColWidth="10.81640625" defaultRowHeight="10" x14ac:dyDescent="0.2"/>
  <cols>
    <col min="1" max="3" width="10.81640625" style="5"/>
    <col min="4" max="4" width="24" style="5" bestFit="1" customWidth="1"/>
    <col min="5" max="5" width="20.1796875" style="6" bestFit="1" customWidth="1"/>
    <col min="6" max="16384" width="10.81640625" style="5"/>
  </cols>
  <sheetData>
    <row r="1" spans="1:7" ht="10.5" x14ac:dyDescent="0.25">
      <c r="A1" s="1" t="s">
        <v>136</v>
      </c>
      <c r="B1" s="1" t="s">
        <v>137</v>
      </c>
      <c r="C1" s="1" t="s">
        <v>138</v>
      </c>
      <c r="D1" s="1" t="s">
        <v>140</v>
      </c>
      <c r="E1" s="2" t="s">
        <v>139</v>
      </c>
    </row>
    <row r="2" spans="1:7" x14ac:dyDescent="0.2">
      <c r="A2" s="3" t="s">
        <v>3</v>
      </c>
      <c r="B2" s="3" t="s">
        <v>141</v>
      </c>
      <c r="C2" s="5">
        <v>269</v>
      </c>
      <c r="D2" s="5">
        <v>66412.514551280517</v>
      </c>
      <c r="E2" s="6">
        <v>0.40504414238417563</v>
      </c>
    </row>
    <row r="3" spans="1:7" ht="10.5" x14ac:dyDescent="0.25">
      <c r="A3" s="3" t="s">
        <v>4</v>
      </c>
      <c r="B3" s="3" t="s">
        <v>142</v>
      </c>
      <c r="C3" s="5">
        <v>1461</v>
      </c>
      <c r="D3" s="5">
        <v>57468.503810382485</v>
      </c>
      <c r="E3" s="6">
        <v>2.5422621142540516</v>
      </c>
      <c r="G3" s="4" t="s">
        <v>249</v>
      </c>
    </row>
    <row r="4" spans="1:7" x14ac:dyDescent="0.2">
      <c r="A4" s="3" t="s">
        <v>5</v>
      </c>
      <c r="B4" s="3" t="s">
        <v>143</v>
      </c>
      <c r="C4" s="5">
        <v>431</v>
      </c>
      <c r="D4" s="5">
        <v>31683.81444880311</v>
      </c>
      <c r="E4" s="6">
        <v>1.3603160083405976</v>
      </c>
    </row>
    <row r="5" spans="1:7" ht="10.5" x14ac:dyDescent="0.25">
      <c r="A5" s="3" t="s">
        <v>6</v>
      </c>
      <c r="B5" s="3" t="s">
        <v>144</v>
      </c>
      <c r="C5" s="5">
        <v>98</v>
      </c>
      <c r="D5" s="5">
        <v>14501.51475232846</v>
      </c>
      <c r="E5" s="6">
        <v>0.6757914719513316</v>
      </c>
      <c r="G5" s="5" t="s">
        <v>250</v>
      </c>
    </row>
    <row r="6" spans="1:7" x14ac:dyDescent="0.2">
      <c r="A6" s="3" t="s">
        <v>7</v>
      </c>
      <c r="B6" s="3" t="s">
        <v>145</v>
      </c>
      <c r="C6" s="5">
        <v>131</v>
      </c>
      <c r="D6" s="5">
        <v>12941.23975349359</v>
      </c>
      <c r="E6" s="6">
        <v>1.0122677772400863</v>
      </c>
      <c r="G6" s="5" t="s">
        <v>244</v>
      </c>
    </row>
    <row r="7" spans="1:7" ht="12.5" x14ac:dyDescent="0.25">
      <c r="A7" s="3" t="s">
        <v>8</v>
      </c>
      <c r="B7" s="3" t="s">
        <v>146</v>
      </c>
      <c r="C7" s="5">
        <v>1084</v>
      </c>
      <c r="D7" s="5">
        <v>114334.99253057108</v>
      </c>
      <c r="E7" s="6">
        <v>0.94809119763589289</v>
      </c>
      <c r="G7" s="5" t="s">
        <v>251</v>
      </c>
    </row>
    <row r="8" spans="1:7" x14ac:dyDescent="0.2">
      <c r="A8" s="3" t="s">
        <v>9</v>
      </c>
      <c r="B8" s="3" t="s">
        <v>147</v>
      </c>
      <c r="C8" s="5">
        <v>360</v>
      </c>
      <c r="D8" s="5">
        <v>28907.036682163267</v>
      </c>
      <c r="E8" s="6">
        <v>1.2453715126813174</v>
      </c>
    </row>
    <row r="9" spans="1:7" x14ac:dyDescent="0.2">
      <c r="A9" s="3" t="s">
        <v>10</v>
      </c>
      <c r="B9" s="3" t="s">
        <v>148</v>
      </c>
      <c r="C9" s="5">
        <v>398</v>
      </c>
      <c r="D9" s="5">
        <v>28511.478063516799</v>
      </c>
      <c r="E9" s="6">
        <v>1.395929032908608</v>
      </c>
    </row>
    <row r="10" spans="1:7" x14ac:dyDescent="0.2">
      <c r="A10" s="3" t="s">
        <v>11</v>
      </c>
      <c r="B10" s="3" t="s">
        <v>149</v>
      </c>
      <c r="C10" s="5">
        <v>280</v>
      </c>
      <c r="D10" s="5">
        <v>13711.693882158306</v>
      </c>
      <c r="E10" s="6">
        <v>2.0420525896099297</v>
      </c>
    </row>
    <row r="11" spans="1:7" x14ac:dyDescent="0.2">
      <c r="A11" s="3" t="s">
        <v>12</v>
      </c>
      <c r="B11" s="3" t="s">
        <v>150</v>
      </c>
      <c r="C11" s="5">
        <v>450</v>
      </c>
      <c r="D11" s="5">
        <v>35083.18040044637</v>
      </c>
      <c r="E11" s="6">
        <v>1.2826659238518596</v>
      </c>
    </row>
    <row r="12" spans="1:7" x14ac:dyDescent="0.2">
      <c r="A12" s="3" t="s">
        <v>13</v>
      </c>
      <c r="B12" s="3" t="s">
        <v>151</v>
      </c>
      <c r="C12" s="5">
        <v>768</v>
      </c>
      <c r="D12" s="5">
        <v>33959.931457766696</v>
      </c>
      <c r="E12" s="6">
        <v>2.2614886633534623</v>
      </c>
    </row>
    <row r="13" spans="1:7" x14ac:dyDescent="0.2">
      <c r="A13" s="3" t="s">
        <v>14</v>
      </c>
      <c r="B13" s="3" t="s">
        <v>152</v>
      </c>
      <c r="C13" s="5">
        <v>287</v>
      </c>
      <c r="D13" s="5">
        <v>24581.806049186791</v>
      </c>
      <c r="E13" s="6">
        <v>1.1675301620463907</v>
      </c>
    </row>
    <row r="14" spans="1:7" x14ac:dyDescent="0.2">
      <c r="A14" s="3" t="s">
        <v>15</v>
      </c>
      <c r="B14" s="3" t="s">
        <v>153</v>
      </c>
      <c r="C14" s="5">
        <v>2031</v>
      </c>
      <c r="D14" s="5">
        <v>245622.64614632411</v>
      </c>
      <c r="E14" s="6">
        <v>0.82687815307961376</v>
      </c>
    </row>
    <row r="15" spans="1:7" x14ac:dyDescent="0.2">
      <c r="A15" s="3" t="s">
        <v>16</v>
      </c>
      <c r="B15" s="3" t="s">
        <v>154</v>
      </c>
      <c r="C15" s="5">
        <v>798</v>
      </c>
      <c r="D15" s="5">
        <v>86161.035443420071</v>
      </c>
      <c r="E15" s="6">
        <v>0.92617271356264974</v>
      </c>
    </row>
    <row r="16" spans="1:7" x14ac:dyDescent="0.2">
      <c r="A16" s="3" t="s">
        <v>17</v>
      </c>
      <c r="B16" s="3" t="s">
        <v>155</v>
      </c>
      <c r="C16" s="5">
        <v>159</v>
      </c>
      <c r="D16" s="5">
        <v>12109.846516158445</v>
      </c>
      <c r="E16" s="6">
        <v>1.3129811330626087</v>
      </c>
    </row>
    <row r="17" spans="1:5" x14ac:dyDescent="0.2">
      <c r="A17" s="3" t="s">
        <v>18</v>
      </c>
      <c r="B17" s="3" t="s">
        <v>156</v>
      </c>
      <c r="C17" s="5">
        <v>394</v>
      </c>
      <c r="D17" s="5">
        <v>34243.032356257252</v>
      </c>
      <c r="E17" s="6">
        <v>1.150599035450212</v>
      </c>
    </row>
    <row r="18" spans="1:5" x14ac:dyDescent="0.2">
      <c r="A18" s="3" t="s">
        <v>19</v>
      </c>
      <c r="B18" s="3" t="s">
        <v>157</v>
      </c>
      <c r="C18" s="5">
        <v>645</v>
      </c>
      <c r="D18" s="5">
        <v>61504.714164852936</v>
      </c>
      <c r="E18" s="6">
        <v>1.0487001017047037</v>
      </c>
    </row>
    <row r="19" spans="1:5" x14ac:dyDescent="0.2">
      <c r="A19" s="3" t="s">
        <v>20</v>
      </c>
      <c r="B19" s="3" t="s">
        <v>158</v>
      </c>
      <c r="C19" s="5">
        <v>479</v>
      </c>
      <c r="D19" s="5">
        <v>29131.473205048944</v>
      </c>
      <c r="E19" s="6">
        <v>1.644269744370435</v>
      </c>
    </row>
    <row r="20" spans="1:5" x14ac:dyDescent="0.2">
      <c r="A20" s="3" t="s">
        <v>21</v>
      </c>
      <c r="B20" s="3" t="s">
        <v>159</v>
      </c>
      <c r="C20" s="5">
        <v>408</v>
      </c>
      <c r="D20" s="5">
        <v>22870.567556113136</v>
      </c>
      <c r="E20" s="6">
        <v>1.7839522303019741</v>
      </c>
    </row>
    <row r="21" spans="1:5" x14ac:dyDescent="0.2">
      <c r="A21" s="3" t="s">
        <v>31</v>
      </c>
      <c r="B21" s="3" t="s">
        <v>160</v>
      </c>
      <c r="C21" s="5">
        <v>178</v>
      </c>
      <c r="D21" s="5">
        <v>14417.921959665402</v>
      </c>
      <c r="E21" s="6">
        <v>1.2345745836186428</v>
      </c>
    </row>
    <row r="22" spans="1:5" x14ac:dyDescent="0.2">
      <c r="A22" s="3" t="s">
        <v>32</v>
      </c>
      <c r="B22" s="3" t="s">
        <v>161</v>
      </c>
      <c r="C22" s="5">
        <v>220</v>
      </c>
      <c r="D22" s="5">
        <v>18746.311375914134</v>
      </c>
      <c r="E22" s="6">
        <v>1.1735642046502177</v>
      </c>
    </row>
    <row r="23" spans="1:5" x14ac:dyDescent="0.2">
      <c r="A23" s="3" t="s">
        <v>22</v>
      </c>
      <c r="B23" s="3" t="s">
        <v>162</v>
      </c>
      <c r="C23" s="5">
        <v>400</v>
      </c>
      <c r="D23" s="5">
        <v>71251.534073164861</v>
      </c>
      <c r="E23" s="6">
        <v>0.5613914215366349</v>
      </c>
    </row>
    <row r="24" spans="1:5" x14ac:dyDescent="0.2">
      <c r="A24" s="3" t="s">
        <v>23</v>
      </c>
      <c r="B24" s="3" t="s">
        <v>163</v>
      </c>
      <c r="C24" s="5">
        <v>488</v>
      </c>
      <c r="D24" s="5">
        <v>55080.828704440217</v>
      </c>
      <c r="E24" s="6">
        <v>0.88597069339419898</v>
      </c>
    </row>
    <row r="25" spans="1:5" x14ac:dyDescent="0.2">
      <c r="A25" s="3" t="s">
        <v>24</v>
      </c>
      <c r="B25" s="3" t="s">
        <v>164</v>
      </c>
      <c r="C25" s="5">
        <v>140</v>
      </c>
      <c r="D25" s="5">
        <v>9751.7833152893199</v>
      </c>
      <c r="E25" s="6">
        <v>1.4356348523505562</v>
      </c>
    </row>
    <row r="26" spans="1:5" x14ac:dyDescent="0.2">
      <c r="A26" s="3" t="s">
        <v>25</v>
      </c>
      <c r="B26" s="3" t="s">
        <v>165</v>
      </c>
      <c r="C26" s="5">
        <v>588</v>
      </c>
      <c r="D26" s="5">
        <v>34771.386915562638</v>
      </c>
      <c r="E26" s="6">
        <v>1.6910455755701499</v>
      </c>
    </row>
    <row r="27" spans="1:5" x14ac:dyDescent="0.2">
      <c r="A27" s="3" t="s">
        <v>26</v>
      </c>
      <c r="B27" s="3" t="s">
        <v>166</v>
      </c>
      <c r="C27" s="5">
        <v>473</v>
      </c>
      <c r="D27" s="5">
        <v>67709.470216838265</v>
      </c>
      <c r="E27" s="6">
        <v>0.69857288572075182</v>
      </c>
    </row>
    <row r="28" spans="1:5" x14ac:dyDescent="0.2">
      <c r="A28" s="3" t="s">
        <v>27</v>
      </c>
      <c r="B28" s="3" t="s">
        <v>167</v>
      </c>
      <c r="C28" s="5">
        <v>626</v>
      </c>
      <c r="D28" s="5">
        <v>50991.692706501977</v>
      </c>
      <c r="E28" s="6">
        <v>1.2276509501324682</v>
      </c>
    </row>
    <row r="29" spans="1:5" x14ac:dyDescent="0.2">
      <c r="A29" s="3" t="s">
        <v>28</v>
      </c>
      <c r="B29" s="3" t="s">
        <v>168</v>
      </c>
      <c r="C29" s="5">
        <v>921</v>
      </c>
      <c r="D29" s="5">
        <v>61584.843160636403</v>
      </c>
      <c r="E29" s="6">
        <v>1.4954978412426676</v>
      </c>
    </row>
    <row r="30" spans="1:5" x14ac:dyDescent="0.2">
      <c r="A30" s="3" t="s">
        <v>29</v>
      </c>
      <c r="B30" s="3" t="s">
        <v>169</v>
      </c>
      <c r="C30" s="5">
        <v>519</v>
      </c>
      <c r="D30" s="5">
        <v>43083.435475975079</v>
      </c>
      <c r="E30" s="6">
        <v>1.2046393103665414</v>
      </c>
    </row>
    <row r="31" spans="1:5" x14ac:dyDescent="0.2">
      <c r="A31" s="3" t="s">
        <v>30</v>
      </c>
      <c r="B31" s="3" t="s">
        <v>170</v>
      </c>
      <c r="C31" s="5">
        <v>901</v>
      </c>
      <c r="D31" s="5">
        <v>99438.924807442774</v>
      </c>
      <c r="E31" s="6">
        <v>0.90608381149004757</v>
      </c>
    </row>
    <row r="32" spans="1:5" x14ac:dyDescent="0.2">
      <c r="A32" s="3" t="s">
        <v>33</v>
      </c>
      <c r="B32" s="3" t="s">
        <v>171</v>
      </c>
      <c r="C32" s="5">
        <v>1287</v>
      </c>
      <c r="D32" s="5">
        <v>78084.245572699583</v>
      </c>
      <c r="E32" s="6">
        <v>1.6482198048539138</v>
      </c>
    </row>
    <row r="33" spans="1:5" x14ac:dyDescent="0.2">
      <c r="A33" s="3" t="s">
        <v>34</v>
      </c>
      <c r="B33" s="3" t="s">
        <v>172</v>
      </c>
      <c r="C33" s="5">
        <v>1542</v>
      </c>
      <c r="D33" s="5">
        <v>196391.35191315436</v>
      </c>
      <c r="E33" s="6">
        <v>0.78516695617120813</v>
      </c>
    </row>
    <row r="34" spans="1:5" x14ac:dyDescent="0.2">
      <c r="A34" s="3" t="s">
        <v>35</v>
      </c>
      <c r="B34" s="3" t="s">
        <v>173</v>
      </c>
      <c r="C34" s="5">
        <v>324</v>
      </c>
      <c r="D34" s="5">
        <v>15657.110618480529</v>
      </c>
      <c r="E34" s="6">
        <v>2.0693473265595612</v>
      </c>
    </row>
    <row r="35" spans="1:5" x14ac:dyDescent="0.2">
      <c r="A35" s="3" t="s">
        <v>36</v>
      </c>
      <c r="B35" s="3" t="s">
        <v>174</v>
      </c>
      <c r="C35" s="5">
        <v>2177</v>
      </c>
      <c r="D35" s="5">
        <v>203239.1224022106</v>
      </c>
      <c r="E35" s="6">
        <v>1.0711520372006491</v>
      </c>
    </row>
    <row r="36" spans="1:5" x14ac:dyDescent="0.2">
      <c r="A36" s="3" t="s">
        <v>37</v>
      </c>
      <c r="B36" s="3" t="s">
        <v>175</v>
      </c>
      <c r="C36" s="5">
        <v>2290</v>
      </c>
      <c r="D36" s="5">
        <v>147832.79718541156</v>
      </c>
      <c r="E36" s="6">
        <v>1.5490473315795326</v>
      </c>
    </row>
    <row r="37" spans="1:5" x14ac:dyDescent="0.2">
      <c r="A37" s="3" t="s">
        <v>38</v>
      </c>
      <c r="B37" s="3" t="s">
        <v>176</v>
      </c>
      <c r="C37" s="5">
        <v>936</v>
      </c>
      <c r="D37" s="5">
        <v>142305.20953944078</v>
      </c>
      <c r="E37" s="6">
        <v>0.65774120499824829</v>
      </c>
    </row>
    <row r="38" spans="1:5" x14ac:dyDescent="0.2">
      <c r="A38" s="3" t="s">
        <v>39</v>
      </c>
      <c r="B38" s="3" t="s">
        <v>177</v>
      </c>
      <c r="C38" s="5">
        <v>299</v>
      </c>
      <c r="D38" s="5">
        <v>19927.585416311729</v>
      </c>
      <c r="E38" s="6">
        <v>1.5004326603224769</v>
      </c>
    </row>
    <row r="39" spans="1:5" x14ac:dyDescent="0.2">
      <c r="A39" s="3" t="s">
        <v>40</v>
      </c>
      <c r="B39" s="3" t="s">
        <v>178</v>
      </c>
      <c r="C39" s="5">
        <v>576</v>
      </c>
      <c r="D39" s="5">
        <v>74142.374358896734</v>
      </c>
      <c r="E39" s="6">
        <v>0.77688367142356385</v>
      </c>
    </row>
    <row r="40" spans="1:5" x14ac:dyDescent="0.2">
      <c r="A40" s="3" t="s">
        <v>41</v>
      </c>
      <c r="B40" s="3" t="s">
        <v>179</v>
      </c>
      <c r="C40" s="5">
        <v>952</v>
      </c>
      <c r="D40" s="5">
        <v>155454.39784971139</v>
      </c>
      <c r="E40" s="6">
        <v>0.61239824229377215</v>
      </c>
    </row>
    <row r="41" spans="1:5" x14ac:dyDescent="0.2">
      <c r="A41" s="3" t="s">
        <v>42</v>
      </c>
      <c r="B41" s="3" t="s">
        <v>180</v>
      </c>
      <c r="C41" s="5">
        <v>150</v>
      </c>
      <c r="D41" s="5">
        <v>25262.034500975769</v>
      </c>
      <c r="E41" s="6">
        <v>0.59377640385300756</v>
      </c>
    </row>
    <row r="42" spans="1:5" x14ac:dyDescent="0.2">
      <c r="A42" s="3" t="s">
        <v>43</v>
      </c>
      <c r="B42" s="3" t="s">
        <v>181</v>
      </c>
      <c r="C42" s="5">
        <v>289</v>
      </c>
      <c r="D42" s="5">
        <v>35251.128381246221</v>
      </c>
      <c r="E42" s="6">
        <v>0.81983191254027898</v>
      </c>
    </row>
    <row r="43" spans="1:5" x14ac:dyDescent="0.2">
      <c r="A43" s="3" t="s">
        <v>44</v>
      </c>
      <c r="B43" s="3" t="s">
        <v>182</v>
      </c>
      <c r="C43" s="5">
        <v>387</v>
      </c>
      <c r="D43" s="5">
        <v>31530.16075289439</v>
      </c>
      <c r="E43" s="6">
        <v>1.2273962160642469</v>
      </c>
    </row>
    <row r="44" spans="1:5" x14ac:dyDescent="0.2">
      <c r="A44" s="3" t="s">
        <v>45</v>
      </c>
      <c r="B44" s="3" t="s">
        <v>183</v>
      </c>
      <c r="C44" s="5">
        <v>880</v>
      </c>
      <c r="D44" s="5">
        <v>87231.014890117876</v>
      </c>
      <c r="E44" s="6">
        <v>1.0088155011248097</v>
      </c>
    </row>
    <row r="45" spans="1:5" x14ac:dyDescent="0.2">
      <c r="A45" s="3" t="s">
        <v>46</v>
      </c>
      <c r="B45" s="3" t="s">
        <v>184</v>
      </c>
      <c r="C45" s="5">
        <v>274</v>
      </c>
      <c r="D45" s="5">
        <v>21217.852575957684</v>
      </c>
      <c r="E45" s="6">
        <v>1.2913653680037072</v>
      </c>
    </row>
    <row r="46" spans="1:5" x14ac:dyDescent="0.2">
      <c r="A46" s="3" t="s">
        <v>47</v>
      </c>
      <c r="B46" s="3" t="s">
        <v>185</v>
      </c>
      <c r="C46" s="5">
        <v>1032</v>
      </c>
      <c r="D46" s="5">
        <v>169535.68480213449</v>
      </c>
      <c r="E46" s="6">
        <v>0.60872140352306925</v>
      </c>
    </row>
    <row r="47" spans="1:5" x14ac:dyDescent="0.2">
      <c r="A47" s="3" t="s">
        <v>48</v>
      </c>
      <c r="B47" s="3" t="s">
        <v>186</v>
      </c>
      <c r="C47" s="5">
        <v>598</v>
      </c>
      <c r="D47" s="5">
        <v>76384.584042203904</v>
      </c>
      <c r="E47" s="6">
        <v>0.78288048236224461</v>
      </c>
    </row>
    <row r="48" spans="1:5" x14ac:dyDescent="0.2">
      <c r="A48" s="3" t="s">
        <v>49</v>
      </c>
      <c r="B48" s="3" t="s">
        <v>187</v>
      </c>
      <c r="C48" s="5">
        <v>356</v>
      </c>
      <c r="D48" s="5">
        <v>14227.40714699604</v>
      </c>
      <c r="E48" s="6">
        <v>2.502212780739641</v>
      </c>
    </row>
    <row r="49" spans="1:5" x14ac:dyDescent="0.2">
      <c r="A49" s="3" t="s">
        <v>50</v>
      </c>
      <c r="B49" s="3" t="s">
        <v>188</v>
      </c>
      <c r="C49" s="5">
        <v>353</v>
      </c>
      <c r="D49" s="5">
        <v>31328.469017289321</v>
      </c>
      <c r="E49" s="6">
        <v>1.126770669212048</v>
      </c>
    </row>
    <row r="50" spans="1:5" x14ac:dyDescent="0.2">
      <c r="A50" s="3" t="s">
        <v>51</v>
      </c>
      <c r="B50" s="3" t="s">
        <v>189</v>
      </c>
      <c r="C50" s="5">
        <v>81</v>
      </c>
      <c r="D50" s="5">
        <v>7464.8130902767007</v>
      </c>
      <c r="E50" s="6">
        <v>1.0850907989311431</v>
      </c>
    </row>
    <row r="51" spans="1:5" x14ac:dyDescent="0.2">
      <c r="A51" s="3" t="s">
        <v>52</v>
      </c>
      <c r="B51" s="3" t="s">
        <v>190</v>
      </c>
      <c r="C51" s="5">
        <v>579</v>
      </c>
      <c r="D51" s="5">
        <v>100351.61448374498</v>
      </c>
      <c r="E51" s="6">
        <v>0.57697128539350684</v>
      </c>
    </row>
    <row r="52" spans="1:5" x14ac:dyDescent="0.2">
      <c r="A52" s="3" t="s">
        <v>53</v>
      </c>
      <c r="B52" s="3" t="s">
        <v>191</v>
      </c>
      <c r="C52" s="5">
        <v>599</v>
      </c>
      <c r="D52" s="5">
        <v>48802.289877893891</v>
      </c>
      <c r="E52" s="6">
        <v>1.2274014221437808</v>
      </c>
    </row>
    <row r="53" spans="1:5" x14ac:dyDescent="0.2">
      <c r="A53" s="3" t="s">
        <v>54</v>
      </c>
      <c r="B53" s="3" t="s">
        <v>192</v>
      </c>
      <c r="C53" s="5">
        <v>820</v>
      </c>
      <c r="D53" s="5">
        <v>75142.482051946921</v>
      </c>
      <c r="E53" s="6">
        <v>1.0912602000997571</v>
      </c>
    </row>
    <row r="54" spans="1:5" x14ac:dyDescent="0.2">
      <c r="A54" s="3" t="s">
        <v>55</v>
      </c>
      <c r="B54" s="3" t="s">
        <v>193</v>
      </c>
      <c r="C54" s="5">
        <v>220</v>
      </c>
      <c r="D54" s="5">
        <v>17749.956757413183</v>
      </c>
      <c r="E54" s="6">
        <v>1.2394396392437299</v>
      </c>
    </row>
    <row r="55" spans="1:5" x14ac:dyDescent="0.2">
      <c r="A55" s="3" t="s">
        <v>56</v>
      </c>
      <c r="B55" s="3" t="s">
        <v>194</v>
      </c>
      <c r="C55" s="5">
        <v>265</v>
      </c>
      <c r="D55" s="5">
        <v>31618.91703354277</v>
      </c>
      <c r="E55" s="6">
        <v>0.83810587098500589</v>
      </c>
    </row>
    <row r="56" spans="1:5" x14ac:dyDescent="0.2">
      <c r="A56" s="3" t="s">
        <v>57</v>
      </c>
      <c r="B56" s="3" t="s">
        <v>195</v>
      </c>
      <c r="C56" s="5">
        <v>948</v>
      </c>
      <c r="D56" s="5">
        <v>102220.56150471485</v>
      </c>
      <c r="E56" s="6">
        <v>0.92740637113040525</v>
      </c>
    </row>
    <row r="57" spans="1:5" x14ac:dyDescent="0.2">
      <c r="A57" s="3" t="s">
        <v>58</v>
      </c>
      <c r="B57" s="3" t="s">
        <v>196</v>
      </c>
      <c r="C57" s="5">
        <v>224</v>
      </c>
      <c r="D57" s="5">
        <v>19159.653003289193</v>
      </c>
      <c r="E57" s="6">
        <v>1.16912346983291</v>
      </c>
    </row>
    <row r="58" spans="1:5" x14ac:dyDescent="0.2">
      <c r="A58" s="3" t="s">
        <v>59</v>
      </c>
      <c r="B58" s="3" t="s">
        <v>197</v>
      </c>
      <c r="C58" s="5">
        <v>508</v>
      </c>
      <c r="D58" s="5">
        <v>72241.780155602522</v>
      </c>
      <c r="E58" s="6">
        <v>0.70319418888323648</v>
      </c>
    </row>
    <row r="59" spans="1:5" x14ac:dyDescent="0.2">
      <c r="A59" s="3" t="s">
        <v>60</v>
      </c>
      <c r="B59" s="3" t="s">
        <v>198</v>
      </c>
      <c r="C59" s="5">
        <v>1162</v>
      </c>
      <c r="D59" s="5">
        <v>115975.02952316552</v>
      </c>
      <c r="E59" s="6">
        <v>1.0019398182329373</v>
      </c>
    </row>
    <row r="60" spans="1:5" x14ac:dyDescent="0.2">
      <c r="A60" s="3" t="s">
        <v>61</v>
      </c>
      <c r="B60" s="3" t="s">
        <v>199</v>
      </c>
      <c r="C60" s="5">
        <v>320</v>
      </c>
      <c r="D60" s="5">
        <v>18515.747277111444</v>
      </c>
      <c r="E60" s="6">
        <v>1.7282586287812076</v>
      </c>
    </row>
    <row r="61" spans="1:5" x14ac:dyDescent="0.2">
      <c r="A61" s="3" t="s">
        <v>62</v>
      </c>
      <c r="B61" s="3" t="s">
        <v>200</v>
      </c>
      <c r="C61" s="5">
        <v>6806</v>
      </c>
      <c r="D61" s="5">
        <v>355840.94599271577</v>
      </c>
      <c r="E61" s="6">
        <v>1.9126522893572011</v>
      </c>
    </row>
    <row r="62" spans="1:5" x14ac:dyDescent="0.2">
      <c r="A62" s="3" t="s">
        <v>63</v>
      </c>
      <c r="B62" s="3" t="s">
        <v>201</v>
      </c>
      <c r="C62" s="5">
        <v>1184</v>
      </c>
      <c r="D62" s="5">
        <v>93195.391084038449</v>
      </c>
      <c r="E62" s="6">
        <v>1.2704490922006371</v>
      </c>
    </row>
    <row r="63" spans="1:5" x14ac:dyDescent="0.2">
      <c r="A63" s="3" t="s">
        <v>64</v>
      </c>
      <c r="B63" s="3" t="s">
        <v>202</v>
      </c>
      <c r="C63" s="5">
        <v>452</v>
      </c>
      <c r="D63" s="5">
        <v>27756.730407545649</v>
      </c>
      <c r="E63" s="6">
        <v>1.6284338730224657</v>
      </c>
    </row>
    <row r="64" spans="1:5" x14ac:dyDescent="0.2">
      <c r="A64" s="3" t="s">
        <v>65</v>
      </c>
      <c r="B64" s="3" t="s">
        <v>203</v>
      </c>
      <c r="C64" s="5">
        <v>3087</v>
      </c>
      <c r="D64" s="5">
        <v>171954.25004774262</v>
      </c>
      <c r="E64" s="6">
        <v>1.7952449556454131</v>
      </c>
    </row>
    <row r="65" spans="1:5" x14ac:dyDescent="0.2">
      <c r="A65" s="3" t="s">
        <v>66</v>
      </c>
      <c r="B65" s="3" t="s">
        <v>204</v>
      </c>
      <c r="C65" s="5">
        <v>814</v>
      </c>
      <c r="D65" s="5">
        <v>79648.497042122704</v>
      </c>
      <c r="E65" s="6">
        <v>1.021990408142303</v>
      </c>
    </row>
    <row r="66" spans="1:5" x14ac:dyDescent="0.2">
      <c r="A66" s="3" t="s">
        <v>67</v>
      </c>
      <c r="B66" s="3" t="s">
        <v>205</v>
      </c>
      <c r="C66" s="5">
        <v>688</v>
      </c>
      <c r="D66" s="5">
        <v>68500.164107081728</v>
      </c>
      <c r="E66" s="6">
        <v>1.0043771558335184</v>
      </c>
    </row>
    <row r="67" spans="1:5" x14ac:dyDescent="0.2">
      <c r="A67" s="3" t="s">
        <v>68</v>
      </c>
      <c r="B67" s="3" t="s">
        <v>206</v>
      </c>
      <c r="C67" s="5">
        <v>713</v>
      </c>
      <c r="D67" s="5">
        <v>21888.96074345231</v>
      </c>
      <c r="E67" s="6">
        <v>3.2573497132031779</v>
      </c>
    </row>
    <row r="68" spans="1:5" x14ac:dyDescent="0.2">
      <c r="A68" s="3" t="s">
        <v>69</v>
      </c>
      <c r="B68" s="3" t="s">
        <v>207</v>
      </c>
      <c r="C68" s="5">
        <v>737</v>
      </c>
      <c r="D68" s="5">
        <v>46922.588799510995</v>
      </c>
      <c r="E68" s="6">
        <v>1.5706720768306814</v>
      </c>
    </row>
    <row r="69" spans="1:5" x14ac:dyDescent="0.2">
      <c r="A69" s="3" t="s">
        <v>70</v>
      </c>
      <c r="B69" s="3" t="s">
        <v>208</v>
      </c>
      <c r="C69" s="5">
        <v>702</v>
      </c>
      <c r="D69" s="5">
        <v>145306.72637800951</v>
      </c>
      <c r="E69" s="6">
        <v>0.48311596957581698</v>
      </c>
    </row>
    <row r="70" spans="1:5" x14ac:dyDescent="0.2">
      <c r="A70" s="3" t="s">
        <v>71</v>
      </c>
      <c r="B70" s="3" t="s">
        <v>209</v>
      </c>
      <c r="C70" s="5">
        <v>566</v>
      </c>
      <c r="D70" s="5">
        <v>81102.056282291378</v>
      </c>
      <c r="E70" s="6">
        <v>0.69788612760930213</v>
      </c>
    </row>
    <row r="71" spans="1:5" x14ac:dyDescent="0.2">
      <c r="A71" s="3" t="s">
        <v>72</v>
      </c>
      <c r="B71" s="3" t="s">
        <v>210</v>
      </c>
      <c r="C71" s="5">
        <v>1902</v>
      </c>
      <c r="D71" s="5">
        <v>267914.40783539263</v>
      </c>
      <c r="E71" s="6">
        <v>0.70992822497571462</v>
      </c>
    </row>
    <row r="72" spans="1:5" x14ac:dyDescent="0.2">
      <c r="A72" s="3" t="s">
        <v>73</v>
      </c>
      <c r="B72" s="3" t="s">
        <v>211</v>
      </c>
      <c r="C72" s="5">
        <v>412</v>
      </c>
      <c r="D72" s="5">
        <v>22222.918081086988</v>
      </c>
      <c r="E72" s="6">
        <v>1.8539419463127853</v>
      </c>
    </row>
    <row r="73" spans="1:5" x14ac:dyDescent="0.2">
      <c r="A73" s="3" t="s">
        <v>74</v>
      </c>
      <c r="B73" s="3" t="s">
        <v>212</v>
      </c>
      <c r="C73" s="5">
        <v>507</v>
      </c>
      <c r="D73" s="5">
        <v>51628.826804755707</v>
      </c>
      <c r="E73" s="6">
        <v>0.98200953106549871</v>
      </c>
    </row>
    <row r="74" spans="1:5" x14ac:dyDescent="0.2">
      <c r="A74" s="3" t="s">
        <v>75</v>
      </c>
      <c r="B74" s="3" t="s">
        <v>213</v>
      </c>
      <c r="C74" s="5">
        <v>937</v>
      </c>
      <c r="D74" s="5">
        <v>62208.142285261754</v>
      </c>
      <c r="E74" s="6">
        <v>1.506233694784344</v>
      </c>
    </row>
    <row r="75" spans="1:5" x14ac:dyDescent="0.2">
      <c r="A75" s="3" t="s">
        <v>76</v>
      </c>
      <c r="B75" s="3" t="s">
        <v>214</v>
      </c>
      <c r="C75" s="5">
        <v>608</v>
      </c>
      <c r="D75" s="5">
        <v>46451.981051453462</v>
      </c>
      <c r="E75" s="6">
        <v>1.3088785154857803</v>
      </c>
    </row>
    <row r="76" spans="1:5" x14ac:dyDescent="0.2">
      <c r="A76" s="3" t="s">
        <v>77</v>
      </c>
      <c r="B76" s="3" t="s">
        <v>215</v>
      </c>
      <c r="C76" s="5">
        <v>369</v>
      </c>
      <c r="D76" s="5">
        <v>84083.474421510458</v>
      </c>
      <c r="E76" s="6">
        <v>0.43884961050753324</v>
      </c>
    </row>
    <row r="77" spans="1:5" x14ac:dyDescent="0.2">
      <c r="A77" s="3" t="s">
        <v>78</v>
      </c>
      <c r="B77" s="3" t="s">
        <v>216</v>
      </c>
      <c r="C77" s="5">
        <v>1324</v>
      </c>
      <c r="D77" s="5">
        <v>315858.62154530524</v>
      </c>
      <c r="E77" s="6">
        <v>0.41917488068632369</v>
      </c>
    </row>
    <row r="78" spans="1:5" x14ac:dyDescent="0.2">
      <c r="A78" s="3" t="s">
        <v>79</v>
      </c>
      <c r="B78" s="3" t="s">
        <v>217</v>
      </c>
      <c r="C78" s="5">
        <v>3064</v>
      </c>
      <c r="D78" s="5">
        <v>156053.10304425872</v>
      </c>
      <c r="E78" s="6">
        <v>1.9634342029911507</v>
      </c>
    </row>
    <row r="79" spans="1:5" x14ac:dyDescent="0.2">
      <c r="A79" s="3" t="s">
        <v>80</v>
      </c>
      <c r="B79" s="3" t="s">
        <v>218</v>
      </c>
      <c r="C79" s="5">
        <v>1162</v>
      </c>
      <c r="D79" s="5">
        <v>172037.31521791773</v>
      </c>
      <c r="E79" s="6">
        <v>0.67543486047088541</v>
      </c>
    </row>
    <row r="80" spans="1:5" x14ac:dyDescent="0.2">
      <c r="A80" s="3" t="s">
        <v>81</v>
      </c>
      <c r="B80" s="3" t="s">
        <v>219</v>
      </c>
      <c r="C80" s="5">
        <v>690</v>
      </c>
      <c r="D80" s="5">
        <v>169542.53541497761</v>
      </c>
      <c r="E80" s="6">
        <v>0.40697751647463243</v>
      </c>
    </row>
    <row r="81" spans="1:5" x14ac:dyDescent="0.2">
      <c r="A81" s="3" t="s">
        <v>82</v>
      </c>
      <c r="B81" s="3" t="s">
        <v>220</v>
      </c>
      <c r="C81" s="5">
        <v>505</v>
      </c>
      <c r="D81" s="5">
        <v>35203.725632819369</v>
      </c>
      <c r="E81" s="6">
        <v>1.4345072600191036</v>
      </c>
    </row>
    <row r="82" spans="1:5" x14ac:dyDescent="0.2">
      <c r="A82" s="3" t="s">
        <v>83</v>
      </c>
      <c r="B82" s="3" t="s">
        <v>221</v>
      </c>
      <c r="C82" s="5">
        <v>824</v>
      </c>
      <c r="D82" s="5">
        <v>74049.943417688526</v>
      </c>
      <c r="E82" s="6">
        <v>1.1127624978078898</v>
      </c>
    </row>
    <row r="83" spans="1:5" x14ac:dyDescent="0.2">
      <c r="A83" s="3" t="s">
        <v>84</v>
      </c>
      <c r="B83" s="3" t="s">
        <v>222</v>
      </c>
      <c r="C83" s="5">
        <v>786</v>
      </c>
      <c r="D83" s="5">
        <v>37540.803682121725</v>
      </c>
      <c r="E83" s="6">
        <v>2.0937218250719583</v>
      </c>
    </row>
    <row r="84" spans="1:5" x14ac:dyDescent="0.2">
      <c r="A84" s="3" t="s">
        <v>85</v>
      </c>
      <c r="B84" s="3" t="s">
        <v>223</v>
      </c>
      <c r="C84" s="5">
        <v>394</v>
      </c>
      <c r="D84" s="5">
        <v>24251.175839271444</v>
      </c>
      <c r="E84" s="6">
        <v>1.6246634910047173</v>
      </c>
    </row>
    <row r="85" spans="1:5" x14ac:dyDescent="0.2">
      <c r="A85" s="3" t="s">
        <v>86</v>
      </c>
      <c r="B85" s="3" t="s">
        <v>224</v>
      </c>
      <c r="C85" s="5">
        <v>1230</v>
      </c>
      <c r="D85" s="5">
        <v>102593.97230817159</v>
      </c>
      <c r="E85" s="6">
        <v>1.1989008441015698</v>
      </c>
    </row>
    <row r="86" spans="1:5" x14ac:dyDescent="0.2">
      <c r="A86" s="3" t="s">
        <v>87</v>
      </c>
      <c r="B86" s="3" t="s">
        <v>225</v>
      </c>
      <c r="C86" s="5">
        <v>938</v>
      </c>
      <c r="D86" s="5">
        <v>59909.452096072127</v>
      </c>
      <c r="E86" s="6">
        <v>1.5656961751140743</v>
      </c>
    </row>
    <row r="87" spans="1:5" x14ac:dyDescent="0.2">
      <c r="A87" s="3" t="s">
        <v>88</v>
      </c>
      <c r="B87" s="3" t="s">
        <v>226</v>
      </c>
      <c r="C87" s="5">
        <v>419</v>
      </c>
      <c r="D87" s="5">
        <v>61607.204459590102</v>
      </c>
      <c r="E87" s="6">
        <v>0.68011526196556105</v>
      </c>
    </row>
    <row r="88" spans="1:5" x14ac:dyDescent="0.2">
      <c r="A88" s="3" t="s">
        <v>89</v>
      </c>
      <c r="B88" s="3" t="s">
        <v>227</v>
      </c>
      <c r="C88" s="5">
        <v>455</v>
      </c>
      <c r="D88" s="5">
        <v>56809.444247038962</v>
      </c>
      <c r="E88" s="6">
        <v>0.80092316696746357</v>
      </c>
    </row>
    <row r="89" spans="1:5" x14ac:dyDescent="0.2">
      <c r="A89" s="3" t="s">
        <v>90</v>
      </c>
      <c r="B89" s="3" t="s">
        <v>228</v>
      </c>
      <c r="C89" s="5">
        <v>579</v>
      </c>
      <c r="D89" s="5">
        <v>42580.209095125938</v>
      </c>
      <c r="E89" s="6">
        <v>1.3597866527768574</v>
      </c>
    </row>
    <row r="90" spans="1:5" x14ac:dyDescent="0.2">
      <c r="A90" s="3" t="s">
        <v>91</v>
      </c>
      <c r="B90" s="3" t="s">
        <v>229</v>
      </c>
      <c r="C90" s="5">
        <v>524</v>
      </c>
      <c r="D90" s="5">
        <v>37311.509113554719</v>
      </c>
      <c r="E90" s="6">
        <v>1.4043924045131655</v>
      </c>
    </row>
    <row r="91" spans="1:5" x14ac:dyDescent="0.2">
      <c r="A91" s="3" t="s">
        <v>92</v>
      </c>
      <c r="B91" s="3" t="s">
        <v>230</v>
      </c>
      <c r="C91" s="5">
        <v>407</v>
      </c>
      <c r="D91" s="5">
        <v>31642.376706971016</v>
      </c>
      <c r="E91" s="6">
        <v>1.2862497775343638</v>
      </c>
    </row>
    <row r="92" spans="1:5" x14ac:dyDescent="0.2">
      <c r="A92" s="3" t="s">
        <v>93</v>
      </c>
      <c r="B92" s="3" t="s">
        <v>231</v>
      </c>
      <c r="C92" s="5">
        <v>136</v>
      </c>
      <c r="D92" s="5">
        <v>17525.171614977437</v>
      </c>
      <c r="E92" s="6">
        <v>0.77602663750106227</v>
      </c>
    </row>
    <row r="93" spans="1:5" x14ac:dyDescent="0.2">
      <c r="A93" s="3" t="s">
        <v>94</v>
      </c>
      <c r="B93" s="3" t="s">
        <v>232</v>
      </c>
      <c r="C93" s="5">
        <v>1485</v>
      </c>
      <c r="D93" s="5">
        <v>164030.10362222345</v>
      </c>
      <c r="E93" s="6">
        <v>0.9053216252427011</v>
      </c>
    </row>
    <row r="94" spans="1:5" x14ac:dyDescent="0.2">
      <c r="A94" s="3" t="s">
        <v>95</v>
      </c>
      <c r="B94" s="3" t="s">
        <v>233</v>
      </c>
      <c r="C94" s="5">
        <v>990</v>
      </c>
      <c r="D94" s="5">
        <v>194776.17266047499</v>
      </c>
      <c r="E94" s="6">
        <v>0.50827572309151148</v>
      </c>
    </row>
    <row r="95" spans="1:5" x14ac:dyDescent="0.2">
      <c r="A95" s="3" t="s">
        <v>96</v>
      </c>
      <c r="B95" s="3" t="s">
        <v>234</v>
      </c>
      <c r="C95" s="5">
        <v>2405</v>
      </c>
      <c r="D95" s="5">
        <v>208405.18223118776</v>
      </c>
      <c r="E95" s="6">
        <v>1.1540020138904648</v>
      </c>
    </row>
    <row r="96" spans="1:5" x14ac:dyDescent="0.2">
      <c r="A96" s="3" t="s">
        <v>97</v>
      </c>
      <c r="B96" s="3" t="s">
        <v>235</v>
      </c>
      <c r="C96" s="5">
        <v>1196</v>
      </c>
      <c r="D96" s="5">
        <v>177501.80693907451</v>
      </c>
      <c r="E96" s="6">
        <v>0.67379595770003264</v>
      </c>
    </row>
    <row r="97" spans="1:5" x14ac:dyDescent="0.2">
      <c r="A97" s="3" t="s">
        <v>98</v>
      </c>
      <c r="B97" s="3" t="s">
        <v>236</v>
      </c>
      <c r="C97" s="5">
        <v>1295</v>
      </c>
      <c r="D97" s="5">
        <v>156776.39130078934</v>
      </c>
      <c r="E97" s="6">
        <v>0.82601722699142144</v>
      </c>
    </row>
    <row r="98" spans="1:5" x14ac:dyDescent="0.2">
      <c r="A98" s="3" t="s">
        <v>99</v>
      </c>
      <c r="B98" s="3" t="s">
        <v>237</v>
      </c>
      <c r="C98" s="5">
        <v>354</v>
      </c>
      <c r="D98" s="5">
        <v>45231.509319462486</v>
      </c>
      <c r="E98" s="6">
        <v>0.78264025526930348</v>
      </c>
    </row>
    <row r="99" spans="1:5" x14ac:dyDescent="0.2">
      <c r="A99" s="3" t="s">
        <v>100</v>
      </c>
      <c r="B99" s="3" t="s">
        <v>238</v>
      </c>
      <c r="C99" s="5">
        <v>1581</v>
      </c>
      <c r="D99" s="5">
        <v>41270.294190271081</v>
      </c>
      <c r="E99" s="6">
        <v>3.8308425733798126</v>
      </c>
    </row>
    <row r="100" spans="1:5" x14ac:dyDescent="0.2">
      <c r="A100" s="3" t="s">
        <v>101</v>
      </c>
      <c r="B100" s="3" t="s">
        <v>239</v>
      </c>
      <c r="C100" s="5">
        <v>392</v>
      </c>
      <c r="D100" s="5">
        <v>42159.582808656749</v>
      </c>
      <c r="E100" s="6">
        <v>0.92980047212305328</v>
      </c>
    </row>
    <row r="101" spans="1:5" x14ac:dyDescent="0.2">
      <c r="A101" s="3" t="s">
        <v>102</v>
      </c>
      <c r="B101" s="3" t="s">
        <v>240</v>
      </c>
      <c r="C101" s="5">
        <v>2510</v>
      </c>
      <c r="D101" s="5">
        <v>117637.84239643472</v>
      </c>
      <c r="E101" s="6">
        <v>2.1336671506957794</v>
      </c>
    </row>
    <row r="102" spans="1:5" x14ac:dyDescent="0.2">
      <c r="A102" s="3" t="s">
        <v>103</v>
      </c>
      <c r="B102" s="3" t="s">
        <v>241</v>
      </c>
      <c r="C102" s="5">
        <v>307</v>
      </c>
      <c r="D102" s="5">
        <v>39310.97</v>
      </c>
      <c r="E102" s="6">
        <v>0.78095249239588838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Graphique 1</vt:lpstr>
      <vt:lpstr>Tableau 1</vt:lpstr>
      <vt:lpstr>Graphique 2</vt:lpstr>
      <vt:lpstr>Carte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2020-09-20T15:23:33Z</dcterms:modified>
</cp:coreProperties>
</file>